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BACKUP\SEC TRANSPORTES 2025\PONTE BALSAMO\"/>
    </mc:Choice>
  </mc:AlternateContent>
  <bookViews>
    <workbookView xWindow="0" yWindow="0" windowWidth="20490" windowHeight="7530"/>
  </bookViews>
  <sheets>
    <sheet name="Orçamento Sintético" sheetId="1" r:id="rId1"/>
    <sheet name="Memória de Cálculo" sheetId="5" r:id="rId2"/>
    <sheet name="CRONOGRAMA" sheetId="7" r:id="rId3"/>
    <sheet name="BDI (24,78%)" sheetId="6" r:id="rId4"/>
    <sheet name="Relatório" sheetId="2" state="hidden" r:id="rId5"/>
  </sheets>
  <externalReferences>
    <externalReference r:id="rId6"/>
    <externalReference r:id="rId7"/>
    <externalReference r:id="rId8"/>
    <externalReference r:id="rId9"/>
  </externalReferences>
  <definedNames>
    <definedName name="___xlnm.Print_Area_5" localSheetId="3">#REF!</definedName>
    <definedName name="___xlnm.Print_Area_5" localSheetId="2">#REF!</definedName>
    <definedName name="___xlnm.Print_Area_5">#REF!</definedName>
    <definedName name="___xlnm.Print_Titles_4">([1]Cronograma!$A:$D,[1]Cronograma!$1:$8)</definedName>
    <definedName name="__xlnm.Print_Area_5" localSheetId="3">#REF!</definedName>
    <definedName name="__xlnm.Print_Area_5" localSheetId="2">#REF!</definedName>
    <definedName name="__xlnm.Print_Area_5">#REF!</definedName>
    <definedName name="__xlnm.Print_Titles_4">([1]Cronograma!$A$1:$D$65536,[1]Cronograma!$A$1:$IV$8)</definedName>
    <definedName name="_5515162156052">#REF!</definedName>
    <definedName name="_bbgfnfdn">#REF!</definedName>
    <definedName name="_xlnm._FilterDatabase" localSheetId="0" hidden="1">'Orçamento Sintético'!$A$7:$K$7</definedName>
    <definedName name="_xlnm.Print_Area" localSheetId="3">'BDI (24,78%)'!$A$1:$N$30</definedName>
    <definedName name="_xlnm.Print_Area" localSheetId="2">CRONOGRAMA!$A$1:$H$37</definedName>
    <definedName name="_xlnm.Print_Area" localSheetId="1">'Memória de Cálculo'!$A$1:$G$182</definedName>
    <definedName name="_xlnm.Print_Area" localSheetId="0">'Orçamento Sintético'!$A$1:$K$69</definedName>
    <definedName name="BDI">[2]ORÇAMENTO!$E$13/100</definedName>
    <definedName name="dfsdfsdf">#REF!</definedName>
    <definedName name="ÉServiço">[3]BM!$E1&lt;&gt;""</definedName>
    <definedName name="Excel_BuiltIn_Database" localSheetId="3">#REF!</definedName>
    <definedName name="Excel_BuiltIn_Database" localSheetId="2">#REF!</definedName>
    <definedName name="Excel_BuiltIn_Database">#REF!</definedName>
    <definedName name="Excel_BuiltIn_Print_Area_1_1" localSheetId="3">#REF!</definedName>
    <definedName name="Excel_BuiltIn_Print_Area_1_1" localSheetId="2">#REF!</definedName>
    <definedName name="Excel_BuiltIn_Print_Area_1_1">#REF!</definedName>
    <definedName name="Excel_BuiltIn_Print_Area_1_1_1" localSheetId="3">#REF!</definedName>
    <definedName name="Excel_BuiltIn_Print_Area_1_1_1" localSheetId="2">#REF!</definedName>
    <definedName name="Excel_BuiltIn_Print_Area_1_1_1">#REF!</definedName>
    <definedName name="Excel_BuiltIn_Print_Area_1_1_1_1" localSheetId="3">#REF!</definedName>
    <definedName name="Excel_BuiltIn_Print_Area_1_1_1_1" localSheetId="2">#REF!</definedName>
    <definedName name="Excel_BuiltIn_Print_Area_1_1_1_1">#REF!</definedName>
    <definedName name="Excel_BuiltIn_Print_Area_1_1_1_1_1" localSheetId="3">#REF!</definedName>
    <definedName name="Excel_BuiltIn_Print_Area_1_1_1_1_1" localSheetId="2">#REF!</definedName>
    <definedName name="Excel_BuiltIn_Print_Area_1_1_1_1_1">#REF!</definedName>
    <definedName name="Excel_BuiltIn_Print_Area_1_9" localSheetId="3">#REF!</definedName>
    <definedName name="Excel_BuiltIn_Print_Area_1_9" localSheetId="2">#REF!</definedName>
    <definedName name="Excel_BuiltIn_Print_Area_1_9">#REF!</definedName>
    <definedName name="Excel_BuiltIn_Print_Area_2_1" localSheetId="3">#REF!</definedName>
    <definedName name="Excel_BuiltIn_Print_Area_2_1" localSheetId="2">#REF!</definedName>
    <definedName name="Excel_BuiltIn_Print_Area_2_1">#REF!</definedName>
    <definedName name="Excel_BuiltIn_Print_Area_8_1_1_1" localSheetId="3">#REF!</definedName>
    <definedName name="Excel_BuiltIn_Print_Area_8_1_1_1" localSheetId="2">#REF!</definedName>
    <definedName name="Excel_BuiltIn_Print_Area_8_1_1_1">#REF!</definedName>
    <definedName name="Excel_BuiltIn_Print_Area_9" localSheetId="3">#REF!</definedName>
    <definedName name="Excel_BuiltIn_Print_Area_9" localSheetId="2">#REF!</definedName>
    <definedName name="Excel_BuiltIn_Print_Area_9">#REF!</definedName>
    <definedName name="Excel_BuiltIn_Print_Area_9_1" localSheetId="3">#REF!</definedName>
    <definedName name="Excel_BuiltIn_Print_Area_9_1" localSheetId="2">#REF!</definedName>
    <definedName name="Excel_BuiltIn_Print_Area_9_1">#REF!</definedName>
    <definedName name="Excel_BuiltIn_Print_Titles_1_1" localSheetId="3">#REF!</definedName>
    <definedName name="Excel_BuiltIn_Print_Titles_1_1" localSheetId="2">#REF!</definedName>
    <definedName name="Excel_BuiltIn_Print_Titles_1_1">#REF!</definedName>
    <definedName name="Excel_BuiltIn_Print_Titles_2" localSheetId="3">#REF!</definedName>
    <definedName name="Excel_BuiltIn_Print_Titles_2" localSheetId="2">#REF!</definedName>
    <definedName name="Excel_BuiltIn_Print_Titles_2">#REF!</definedName>
    <definedName name="Excel_BuiltIn_Print_Titles_9" localSheetId="3">#REF!</definedName>
    <definedName name="Excel_BuiltIn_Print_Titles_9" localSheetId="2">#REF!</definedName>
    <definedName name="Excel_BuiltIn_Print_Titles_9">#REF!</definedName>
    <definedName name="ORÇAMENTO.BancoRef" localSheetId="3" hidden="1">#REF!</definedName>
    <definedName name="ORÇAMENTO.BancoRef" localSheetId="2" hidden="1">#REF!</definedName>
    <definedName name="ORÇAMENTO.BancoRef" hidden="1">#REF!</definedName>
    <definedName name="REFERENCIA.Descricao" localSheetId="3" hidden="1">IF(ISNUMBER(#REF!),OFFSET(INDIRECT('BDI (24,78%)'!ORÇAMENTO.BancoRef),#REF!-1,3,1),#REF!)</definedName>
    <definedName name="REFERENCIA.Descricao" localSheetId="2" hidden="1">IF(ISNUMBER(#REF!),OFFSET(INDIRECT(CRONOGRAMA!ORÇAMENTO.BancoRef),#REF!-1,3,1),#REF!)</definedName>
    <definedName name="REFERENCIA.Descricao" hidden="1">IF(ISNUMBER(#REF!),OFFSET(INDIRECT(ORÇAMENTO.BancoRef),#REF!-1,3,1),#REF!)</definedName>
    <definedName name="RegimeExecucao">IF(OR([3]DADOS!$A$33="Empreitada Preço Global",[3]DADOS!$A$33="Empreitada Integral"),"Global","Unitário")</definedName>
    <definedName name="SomaAgrup" hidden="1">SUMIF(OFFSET('[4]MEMÓRIA DE CÁLCULO '!$C1,1,0,'[4]MEMÓRIA DE CÁLCULO '!$D1),"S",OFFSET('[4]MEMÓRIA DE CÁLCULO '!A1,1,0,'[4]MEMÓRIA DE CÁLCULO '!$D1))</definedName>
    <definedName name="_xlnm.Print_Titles" localSheetId="3">'BDI (24,78%)'!$1:$6</definedName>
    <definedName name="_xlnm.Print_Titles" localSheetId="1">'Memória de Cálculo'!$1:$6</definedName>
    <definedName name="_xlnm.Print_Titles" localSheetId="0">'Orçamento Sintético'!$1:$7</definedName>
    <definedName name="VALOR_TOTAL">[2]ORÇAMENTO!$J$189</definedName>
    <definedName name="VTOTAL1" hidden="1">ROUND('[4]MEMÓRIA DE CÁLCULO '!$T1*'[4]MEMÓRIA DE CÁLCULO '!$W1,15-13*'[4]MEMÓRIA DE CÁLCULO '!$AF$11)</definedName>
  </definedNames>
  <calcPr calcId="162913"/>
</workbook>
</file>

<file path=xl/calcChain.xml><?xml version="1.0" encoding="utf-8"?>
<calcChain xmlns="http://schemas.openxmlformats.org/spreadsheetml/2006/main">
  <c r="A87" i="5" l="1"/>
  <c r="I24" i="7" l="1"/>
  <c r="E5" i="5"/>
  <c r="G136" i="5"/>
  <c r="G46" i="1" s="1"/>
  <c r="J46" i="1" s="1"/>
  <c r="F133" i="5"/>
  <c r="C133" i="5"/>
  <c r="A133" i="5"/>
  <c r="C37" i="5"/>
  <c r="A37" i="5"/>
  <c r="G39" i="5"/>
  <c r="G40" i="5" s="1"/>
  <c r="G17" i="1" s="1"/>
  <c r="J17" i="1" s="1"/>
  <c r="F37" i="5"/>
  <c r="G24" i="5"/>
  <c r="G26" i="5" s="1"/>
  <c r="G105" i="5"/>
  <c r="G106" i="5" s="1"/>
  <c r="G38" i="1" s="1"/>
  <c r="J38" i="1" s="1"/>
  <c r="C104" i="5"/>
  <c r="A104" i="5"/>
  <c r="G22" i="5"/>
  <c r="G12" i="1" s="1"/>
  <c r="J12" i="1" s="1"/>
  <c r="G50" i="5"/>
  <c r="G88" i="5"/>
  <c r="C24" i="7" l="1"/>
  <c r="G174" i="5"/>
  <c r="G175" i="5"/>
  <c r="G56" i="1" s="1"/>
  <c r="J56" i="1" s="1"/>
  <c r="F173" i="5"/>
  <c r="C173" i="5"/>
  <c r="A173" i="5"/>
  <c r="G172" i="5"/>
  <c r="G55" i="1" s="1"/>
  <c r="J55" i="1" s="1"/>
  <c r="C170" i="5"/>
  <c r="A170" i="5"/>
  <c r="G169" i="5"/>
  <c r="G54" i="1" s="1"/>
  <c r="J54" i="1" s="1"/>
  <c r="F167" i="5"/>
  <c r="C167" i="5"/>
  <c r="A167" i="5"/>
  <c r="C166" i="5"/>
  <c r="A166" i="5"/>
  <c r="B53" i="1"/>
  <c r="G153" i="5"/>
  <c r="G50" i="1" s="1"/>
  <c r="J50" i="1" s="1"/>
  <c r="G165" i="5"/>
  <c r="G52" i="1" s="1"/>
  <c r="J52" i="1" s="1"/>
  <c r="F160" i="5"/>
  <c r="C160" i="5"/>
  <c r="A160" i="5"/>
  <c r="G32" i="1"/>
  <c r="G89" i="5"/>
  <c r="G33" i="1" s="1"/>
  <c r="J33" i="1" s="1"/>
  <c r="F87" i="5"/>
  <c r="C87" i="5"/>
  <c r="G124" i="5"/>
  <c r="F121" i="5"/>
  <c r="C121" i="5"/>
  <c r="A121" i="5"/>
  <c r="J43" i="1"/>
  <c r="G132" i="5"/>
  <c r="G45" i="1" s="1"/>
  <c r="J45" i="1" s="1"/>
  <c r="F129" i="5"/>
  <c r="C129" i="5"/>
  <c r="A129" i="5"/>
  <c r="G128" i="5"/>
  <c r="G44" i="1" s="1"/>
  <c r="J44" i="1" s="1"/>
  <c r="F125" i="5"/>
  <c r="C125" i="5"/>
  <c r="A125" i="5"/>
  <c r="F154" i="5"/>
  <c r="C154" i="5"/>
  <c r="A154" i="5"/>
  <c r="G51" i="1"/>
  <c r="J51" i="1" s="1"/>
  <c r="F148" i="5"/>
  <c r="C148" i="5"/>
  <c r="A148" i="5"/>
  <c r="G118" i="5"/>
  <c r="G120" i="5" s="1"/>
  <c r="G42" i="1" s="1"/>
  <c r="J42" i="1" s="1"/>
  <c r="G114" i="5"/>
  <c r="G41" i="1" s="1"/>
  <c r="J41" i="1" s="1"/>
  <c r="F40" i="1"/>
  <c r="G103" i="5"/>
  <c r="G37" i="1" s="1"/>
  <c r="J37" i="1" s="1"/>
  <c r="G94" i="5"/>
  <c r="C99" i="5"/>
  <c r="A99" i="5"/>
  <c r="G96" i="5"/>
  <c r="G98" i="5" s="1"/>
  <c r="G36" i="1" s="1"/>
  <c r="J36" i="1" s="1"/>
  <c r="F95" i="5"/>
  <c r="C95" i="5"/>
  <c r="A95" i="5"/>
  <c r="G83" i="5"/>
  <c r="G30" i="1" s="1"/>
  <c r="J30" i="1" s="1"/>
  <c r="G64" i="5"/>
  <c r="G24" i="1" s="1"/>
  <c r="J24" i="1" s="1"/>
  <c r="G75" i="5"/>
  <c r="G77" i="5" s="1"/>
  <c r="G27" i="1" s="1"/>
  <c r="J27" i="1" s="1"/>
  <c r="F73" i="5"/>
  <c r="C73" i="5"/>
  <c r="A73" i="5"/>
  <c r="F77" i="5"/>
  <c r="G72" i="5"/>
  <c r="G26" i="1" s="1"/>
  <c r="J26" i="1" s="1"/>
  <c r="F69" i="5"/>
  <c r="C69" i="5"/>
  <c r="A69" i="5"/>
  <c r="G68" i="5"/>
  <c r="G25" i="1" s="1"/>
  <c r="J25" i="1" s="1"/>
  <c r="F65" i="5"/>
  <c r="C65" i="5"/>
  <c r="A65" i="5"/>
  <c r="F61" i="5"/>
  <c r="C61" i="5"/>
  <c r="A61" i="5"/>
  <c r="G60" i="5"/>
  <c r="F57" i="5"/>
  <c r="C57" i="5"/>
  <c r="A57" i="5"/>
  <c r="G56" i="5"/>
  <c r="G53" i="5"/>
  <c r="G43" i="5"/>
  <c r="G35" i="5"/>
  <c r="G36" i="5" s="1"/>
  <c r="G16" i="1" s="1"/>
  <c r="J16" i="1" s="1"/>
  <c r="G28" i="5"/>
  <c r="G13" i="1"/>
  <c r="J13" i="1" s="1"/>
  <c r="G11" i="5"/>
  <c r="G9" i="1" s="1"/>
  <c r="J9" i="1" s="1"/>
  <c r="J53" i="1" l="1"/>
  <c r="D24" i="7" s="1"/>
  <c r="D26" i="7" s="1"/>
  <c r="F26" i="7" s="1"/>
  <c r="B18" i="7"/>
  <c r="G26" i="7" l="1"/>
  <c r="H26" i="7"/>
  <c r="E26" i="7"/>
  <c r="B47" i="1"/>
  <c r="G45" i="5"/>
  <c r="I3" i="1" l="1"/>
  <c r="A34" i="5" l="1"/>
  <c r="C34" i="5"/>
  <c r="F34" i="5"/>
  <c r="F30" i="5"/>
  <c r="C30" i="5"/>
  <c r="A30" i="5"/>
  <c r="F27" i="5"/>
  <c r="C27" i="5"/>
  <c r="A27" i="5"/>
  <c r="F23" i="5"/>
  <c r="C23" i="5"/>
  <c r="A23" i="5"/>
  <c r="G29" i="5"/>
  <c r="G14" i="1" s="1"/>
  <c r="J14" i="1" s="1"/>
  <c r="F18" i="5"/>
  <c r="C18" i="5"/>
  <c r="A18" i="5"/>
  <c r="F15" i="5"/>
  <c r="C15" i="5"/>
  <c r="A15" i="5"/>
  <c r="G14" i="5"/>
  <c r="G10" i="1" s="1"/>
  <c r="J10" i="1" s="1"/>
  <c r="F12" i="5"/>
  <c r="C12" i="5"/>
  <c r="A12" i="5"/>
  <c r="A29" i="6" l="1"/>
  <c r="I12" i="7" l="1"/>
  <c r="C21" i="7"/>
  <c r="C18" i="7"/>
  <c r="C15" i="7"/>
  <c r="C12" i="7"/>
  <c r="D7" i="7" l="1"/>
  <c r="D5" i="7"/>
  <c r="I21" i="7"/>
  <c r="I18" i="7"/>
  <c r="I15" i="7"/>
  <c r="B15" i="7"/>
  <c r="I3" i="6"/>
  <c r="E5" i="6"/>
  <c r="E3" i="6"/>
  <c r="G86" i="5" l="1"/>
  <c r="G31" i="1" s="1"/>
  <c r="G17" i="5" l="1"/>
  <c r="G11" i="1" s="1"/>
  <c r="J11" i="1" s="1"/>
  <c r="J32" i="1"/>
  <c r="J31" i="1"/>
  <c r="J29" i="1" s="1"/>
  <c r="F143" i="5" l="1"/>
  <c r="C143" i="5"/>
  <c r="A143" i="5"/>
  <c r="G147" i="5"/>
  <c r="G49" i="1" s="1"/>
  <c r="J49" i="1" s="1"/>
  <c r="G142" i="5"/>
  <c r="G48" i="1" s="1"/>
  <c r="F138" i="5"/>
  <c r="C138" i="5"/>
  <c r="A138" i="5"/>
  <c r="C137" i="5"/>
  <c r="A137" i="5"/>
  <c r="A115" i="5" l="1"/>
  <c r="C115" i="5"/>
  <c r="F115" i="5"/>
  <c r="F111" i="5"/>
  <c r="C111" i="5"/>
  <c r="A111" i="5"/>
  <c r="F108" i="5"/>
  <c r="C108" i="5"/>
  <c r="A108" i="5"/>
  <c r="C107" i="5"/>
  <c r="A107" i="5"/>
  <c r="G110" i="5"/>
  <c r="G40" i="1" s="1"/>
  <c r="J40" i="1" s="1"/>
  <c r="J39" i="1" s="1"/>
  <c r="F91" i="5" l="1"/>
  <c r="C91" i="5"/>
  <c r="A91" i="5"/>
  <c r="C90" i="5"/>
  <c r="A90" i="5"/>
  <c r="G35" i="1"/>
  <c r="J35" i="1" s="1"/>
  <c r="J34" i="1" s="1"/>
  <c r="J28" i="1" s="1"/>
  <c r="D18" i="7" s="1"/>
  <c r="F84" i="5" l="1"/>
  <c r="C84" i="5"/>
  <c r="A84" i="5"/>
  <c r="F80" i="5"/>
  <c r="C80" i="5"/>
  <c r="A80" i="5"/>
  <c r="C79" i="5"/>
  <c r="A79" i="5"/>
  <c r="C78" i="5"/>
  <c r="A78" i="5"/>
  <c r="J48" i="1"/>
  <c r="J47" i="1" s="1"/>
  <c r="D21" i="7" s="1"/>
  <c r="F3" i="5"/>
  <c r="E3" i="5"/>
  <c r="G22" i="1" l="1"/>
  <c r="J22" i="1" s="1"/>
  <c r="G21" i="1"/>
  <c r="J21" i="1" s="1"/>
  <c r="A51" i="5"/>
  <c r="C51" i="5"/>
  <c r="F51" i="5"/>
  <c r="G23" i="1"/>
  <c r="J23" i="1" s="1"/>
  <c r="F72" i="5"/>
  <c r="F46" i="5"/>
  <c r="C46" i="5"/>
  <c r="A46" i="5"/>
  <c r="F54" i="5"/>
  <c r="C54" i="5"/>
  <c r="A54" i="5"/>
  <c r="F42" i="5"/>
  <c r="C42" i="5"/>
  <c r="A42" i="5"/>
  <c r="A41" i="5"/>
  <c r="C41" i="5"/>
  <c r="F9" i="5"/>
  <c r="C9" i="5"/>
  <c r="A9" i="5"/>
  <c r="C8" i="5"/>
  <c r="A8" i="5"/>
  <c r="G5" i="5"/>
  <c r="G20" i="1" l="1"/>
  <c r="J20" i="1" s="1"/>
  <c r="G19" i="1" l="1"/>
  <c r="J19" i="1" s="1"/>
  <c r="J18" i="1" s="1"/>
  <c r="M5" i="6"/>
  <c r="D23" i="7" l="1"/>
  <c r="D20" i="7" l="1"/>
  <c r="E20" i="7" s="1"/>
  <c r="G23" i="7"/>
  <c r="E23" i="7"/>
  <c r="F23" i="7"/>
  <c r="H23" i="7"/>
  <c r="D15" i="7"/>
  <c r="G20" i="7" l="1"/>
  <c r="F20" i="7"/>
  <c r="H20" i="7"/>
  <c r="D17" i="7"/>
  <c r="E17" i="7" s="1"/>
  <c r="F17" i="7" l="1"/>
  <c r="G17" i="7"/>
  <c r="H17" i="7"/>
  <c r="G33" i="5"/>
  <c r="G15" i="1" s="1"/>
  <c r="J15" i="1" s="1"/>
  <c r="J8" i="1" s="1"/>
  <c r="D12" i="7" s="1"/>
  <c r="D14" i="7" s="1"/>
  <c r="J58" i="1" l="1"/>
  <c r="J59" i="1" s="1"/>
  <c r="K46" i="1" l="1"/>
  <c r="E14" i="7"/>
  <c r="E30" i="7" s="1"/>
  <c r="K38" i="1"/>
  <c r="K50" i="1"/>
  <c r="K55" i="1"/>
  <c r="J60" i="1"/>
  <c r="K54" i="1"/>
  <c r="K52" i="1"/>
  <c r="K43" i="1"/>
  <c r="K45" i="1"/>
  <c r="K41" i="1"/>
  <c r="K56" i="1"/>
  <c r="K33" i="1"/>
  <c r="K42" i="1"/>
  <c r="K40" i="1"/>
  <c r="K17" i="1"/>
  <c r="K51" i="1"/>
  <c r="K44" i="1"/>
  <c r="K58" i="1"/>
  <c r="K53" i="1"/>
  <c r="K8" i="1"/>
  <c r="K37" i="1"/>
  <c r="K36" i="1"/>
  <c r="K27" i="1"/>
  <c r="K26" i="1"/>
  <c r="K24" i="1"/>
  <c r="K25" i="1"/>
  <c r="K28" i="1"/>
  <c r="K19" i="1"/>
  <c r="K11" i="1"/>
  <c r="K20" i="1"/>
  <c r="K18" i="1"/>
  <c r="K23" i="1"/>
  <c r="K13" i="1"/>
  <c r="K48" i="1"/>
  <c r="K47" i="1"/>
  <c r="K49" i="1"/>
  <c r="K32" i="1"/>
  <c r="K9" i="1"/>
  <c r="K31" i="1"/>
  <c r="K14" i="1"/>
  <c r="K22" i="1"/>
  <c r="K12" i="1"/>
  <c r="K10" i="1"/>
  <c r="K21" i="1"/>
  <c r="K35" i="1"/>
  <c r="K30" i="1"/>
  <c r="K15" i="1"/>
  <c r="K16" i="1"/>
  <c r="F14" i="7" l="1"/>
  <c r="F30" i="7" s="1"/>
  <c r="F28" i="7" s="1"/>
  <c r="H14" i="7"/>
  <c r="G14" i="7"/>
  <c r="G30" i="7" s="1"/>
  <c r="G28" i="7" s="1"/>
  <c r="E28" i="7"/>
  <c r="E29" i="7" s="1"/>
  <c r="H30" i="7" l="1"/>
  <c r="H28" i="7" s="1"/>
  <c r="E31" i="7"/>
  <c r="F31" i="7" s="1"/>
  <c r="G31" i="7" s="1"/>
  <c r="F29" i="7"/>
  <c r="G29" i="7" s="1"/>
  <c r="H31" i="7" l="1"/>
  <c r="H29" i="7"/>
</calcChain>
</file>

<file path=xl/sharedStrings.xml><?xml version="1.0" encoding="utf-8"?>
<sst xmlns="http://schemas.openxmlformats.org/spreadsheetml/2006/main" count="34663" uniqueCount="21584">
  <si>
    <t>OBRA</t>
  </si>
  <si>
    <t>Bancos</t>
  </si>
  <si>
    <t>B.D.I.</t>
  </si>
  <si>
    <t>ENCARGOS SOCIAIS</t>
  </si>
  <si>
    <t>ENDEREÇO</t>
  </si>
  <si>
    <t>Data</t>
  </si>
  <si>
    <t>Orçamento Sintético</t>
  </si>
  <si>
    <t>Item</t>
  </si>
  <si>
    <t>Código</t>
  </si>
  <si>
    <t>Banco</t>
  </si>
  <si>
    <t>Descrição</t>
  </si>
  <si>
    <t>Und</t>
  </si>
  <si>
    <t>Quant.</t>
  </si>
  <si>
    <t>Total</t>
  </si>
  <si>
    <t>Peso (%)</t>
  </si>
  <si>
    <t>PR A1</t>
  </si>
  <si>
    <t xml:space="preserve"> CO-27431 </t>
  </si>
  <si>
    <t xml:space="preserve"> CO-27430 </t>
  </si>
  <si>
    <t>PROJETO EXECUTIVO DE INSTALAÇÕES HIDRO SANITÁRIAS</t>
  </si>
  <si>
    <t xml:space="preserve"> CO-27434 </t>
  </si>
  <si>
    <t>PROJETO EXECUTIVO DE SPDA</t>
  </si>
  <si>
    <t>PROJETO EXECUTIVO DE GASES MEDICINAIS</t>
  </si>
  <si>
    <t xml:space="preserve"> CO-27468 </t>
  </si>
  <si>
    <t>PROJETO EXECUTIVO DE PREVENÇÃO E COMBATE A INCÊNDIO</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</si>
  <si>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</si>
  <si>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</si>
  <si>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TAPUME FIXO DE PROTEÇÃO PARA FECHAMENTO DE OBRA EM CHAPA DE COMPENSADO, ESP. 12MM, COM MÓDULO NA DIMENSÃO DE (110X220)CM, INCLUSIVE PINTURA LÁTEX (PVA) COM DUAS (2) DEMÃOS, EXCLUSIVE ABERTURA PARA PORTÃO</t>
  </si>
  <si>
    <t>M</t>
  </si>
  <si>
    <t>LIMPEZA DE TERRENO, INCLUSIVE CAPINA, RASTELAMENTO COM AFASTAMENTO ATÉ VINTE (20) METROS E QUEIMA CONTROLADA</t>
  </si>
  <si>
    <t>LIGAÇÃO PROVISÓRIA COM ENTRADA DE ENERGIA AÉREA, PADRÃO CEMIG, CARGA INSTALADA DE 15,1KVA ATÉ 30KVA, TRIFÁSICO, COM SAÍDA SUBTERRÂNEA, INCLUSIVE POSTE, CAIXA PARA MEDIDOR, DISJUNTOR, BARRAMENTO, ATERRAMENTO E ACESSÓRIOS</t>
  </si>
  <si>
    <t>LIGAÇÃO DE ÁGUA PROVISÓRIA PARA CANTEIRO,  INCLUSIVE HIDRÔMETRO E CAVALETE PARA MEDIÇÃO DE ÁGUA - ENTRADA PRINCIPAL, EM AÇO GALVANIZADO DN 20MM (1/2") - PADRÃO CONCESSIONÁRIA</t>
  </si>
  <si>
    <t>LOCAÇÃO DE OBRA COM GABARITO DE TÁBUAS CORRIDAS PONTALETADAS A CADA 2,00M, REAPROVEITAMENTO (2X), INCLUSIVE ACOMPANHAMENTO DE EQUIPE TOPOGRÁFICA PARA MARCAÇÃO DE PONTO TOPOGRÁFICO</t>
  </si>
  <si>
    <t>BARRACÃO DE OBRA PARA DEPÓSITO E FERRAMENTARIA TIPO-I, ÁREA INTERNA 14,52M2, EM CHAPA DE COMPENSADO RESINADO, INCLUSIVE MOBILIÁRIO (OBRA DE PEQUENO PORTE, EFETIVO ATÉ 30 HOMENS), PADRÃO DER-MG</t>
  </si>
  <si>
    <t>ED-50393</t>
  </si>
  <si>
    <t>%</t>
  </si>
  <si>
    <t>M3xKM</t>
  </si>
  <si>
    <t>APILOAMENTO MANUAL EM FUNDO DE VALA COM SOQUETE, EXCLUSIVE ESCAVAÇÃO</t>
  </si>
  <si>
    <t>CONCRETO MAGRO, TRAÇO 1:3:6, PREPARADO EM OBRA COM BETONEIRA, SEM FUNÇÃO ESTRUTURAL</t>
  </si>
  <si>
    <t>Kg</t>
  </si>
  <si>
    <t>VERGA EM CONCRETO ESTRUTURAL PARA VÃOS ACIMA DE 150CM, PREPARADO EM OBRA COM BETONEIRA, CONTROLE "A", COM FCK 20 MPA, MOLDADA IN LOCO, INCLUSIVE ARMAÇÃO</t>
  </si>
  <si>
    <t>ALVENARIA DE VEDAÇÃO COM TIJOLO CERÂMICO FURADO, ESP. 9CM, PARA REVESTIMENTO, INCLUSIVE ARGAMASSA PARA ASSENTAMENTO</t>
  </si>
  <si>
    <t>PAREDE EM CHAPA DE GESSO ACARTONADO (DRYWALL), DIVISÃO ENTRE ÁREAS SECAS DE UMA MESMA UNIDADE (ST/ST), ESP. 115 MM, INCLUSIVE MONTANTES, GUIAS E ACESSÓRIOS, EXCLUSIVE ISOLANTE TÉRMICO/ACÚSTICO</t>
  </si>
  <si>
    <t>DIVISÓRIA EM GRANITO CINZA ANDORINHA E = 3 CM, INCLUSIVE FERRAGENS EM LATÃO CROMADO</t>
  </si>
  <si>
    <t>MURO DIVISÓRIO TIJOLO FURADO E = 10 CM, REBOCADO E PINTADO A LATEX H = 2,20 M, INCLUSIVE SAPATA DE CONCRETO ARMADO FCK = 15 MPA, 50 x 55 CM</t>
  </si>
  <si>
    <t>PINTURA COM EMULSÃO ASFÁLTICA, DUAS (2) DEMÃOS</t>
  </si>
  <si>
    <t>IMPERMEABILIZAÇÃO COM MANTA ASFÁLTICA PRÉ-FABRICADA, E = 4 MM</t>
  </si>
  <si>
    <t>FORNECIMENTO DE ESTRUTURA METÁLICA E ENGRADAMENTO METÁLICO, EM AÇO, PARA TELHADO, EXCLUSIVE TELHA, INCLUSIVE FABRICAÇÃO, TRANSPORTE, MONTAGEM E APLICAÇÃO DE FUNDO PREPARADOR ANTICORROSIVO EM SUPERFÍCIE METÁLICA, UMA (1) DEMÃO</t>
  </si>
  <si>
    <t>COLOCAÇÃO DE CUMEEIRA GALVANIZADA TRAPEZOIDAL E = 0,50 MM, SIMPLES</t>
  </si>
  <si>
    <t>CALHA EM CHAPA GALVANIZADA, ESP. 0,8MM (GSG-22), COM DESENVOLVIMENTO DE 33CM, INCLUSIVE IÇAMENTO MANUAL VERTICAL</t>
  </si>
  <si>
    <t>RUFO E CONTRARRUFO EM CHAPA GALVANIZADA, ESP. 0,65MM (GSG-24), COM DESENVOLVIMENTO DE 15CM, INCLUSIVE IÇAMENTO MANUAL VERTICAL</t>
  </si>
  <si>
    <t>COBERTURA EM TELHA METÁLICA GALVANIZADA TRAPEZOIDAL, TIPO DUPLA TERMOACÚSTICA COM DUAS FACES TRAPEZOIDAIS, ESP. 0,43MM, PREENCHIMENTO EM POLIESTIRENO EXPANDIDO/ISOPOR COM ESP. 30MM, ACABAMENTO NATURAL, INCLUSIVE ACESSÓRIOS PARA FIXAÇÃO, FORNECIMENTO E INSTALAÇÃO</t>
  </si>
  <si>
    <t>PISOS</t>
  </si>
  <si>
    <t>SÓCULO COM ENCHIMENTO EM TIJOLOS MACIÇOS, ALTURA  DE 10CM À 12CM, INCLUSIVE ACABAMENTO FINAL EM ARGAMASSA, ESP. 20MM, APLICAÇÃO MANUAL</t>
  </si>
  <si>
    <t>EXECUÇÃO DE PAVIMENTO INTERTRAVADO, ESPESSURA 8CM, FCK 35MPA, INCLUINDO FORNECIMENTO E TRANSPORTE DE TODOS OS MATERIAIS E COLCHÃO DE ASSENTAMENTO COM ESPESSURA 6CM</t>
  </si>
  <si>
    <t>GUIA DE MEIO-FIO, EM CONCRETO COM FCK 20MPA, PRÉ-MOLDADA, MFC-01 PADRÃO DER-MG, DIMENSÕES (12X16,7X35)CM, EXCLUSIVE SARJETA, INCLUSIVE ESCAVAÇÃO, APILOAMENTO E TRANSPORTE COM RETIRADA DO MATERIAL ESCAVADO (EM CAÇAMBA)</t>
  </si>
  <si>
    <t>SARJETA DE CONCRETO URBANO (SCU), TIPO 2, COM FCK 15 MPA, LARGURA DE 50CM COM INCLINAÇÃO DE 15%, ESP. 7CM, PADRÃO DER-MG, EXCLUSIVE MEIO-FIO, INCLUSIVE ESCAVAÇÃO, APILAOMENTO E TRANSPORTE COM RETIRADA DO MATERIAL ESCAVADO (EM CAÇAMBA)</t>
  </si>
  <si>
    <t>RODAPÉ COM REVESTIMENTO EM CERÂMICA ESMALTADA COMERCIAL, ALTURA 10CM, PEI IV, ASSENTAMENTO COM ARGAMASSA INDUSTRIALIZADA, INCLUSIVE REJUNTAMENTO</t>
  </si>
  <si>
    <t>SOLEIRA DE GRANITO CINZA ANDORINHA E = 2 CM</t>
  </si>
  <si>
    <t>PISO PODOTÁTIL DE CONCRETO, ALERTA, APLICADO EM PISO (20X20CM) COM JUNTA SECA, COR VERMELHO/AMARELO, ASSENTAMENTO COM ARGAMASSA INDUSTRIALIZADA, INCLUSIVE FORNECIMENTO E INSTALAÇÃO</t>
  </si>
  <si>
    <t>CONTRAPISO DESEMPENADO COM ARGAMASSA, TRAÇO 1:3 (CIMENTO E AREIA), ESP. 50MM</t>
  </si>
  <si>
    <t>CAMADA DE REGULARIZAÇÃO COM ARGAMASSA, TRAÇO 1:3 (CIMENTO E AREIA), ESP. 30MM, APLICAÇÃO MANUAL, PREPARO MECÂNICO</t>
  </si>
  <si>
    <t>CHAPISCO COM ARGAMASSA, TRAÇO 1:3 (CIMENTO E AREIA), ESP. 5MM, APLICADO EM ALVENARIA/ESTRUTURA DE CONCRETO COM COLHER, PREPARO MECÂNICO</t>
  </si>
  <si>
    <t>REBOCO COM ARGAMASSA, TRAÇO 1:2:8 (CIMENTO, CAL E AREIA), ESP. 20MM, APLICAÇÃO MANUAL, PREPARO MECÂNICO</t>
  </si>
  <si>
    <t>EMASSAMENTO EM PAREDE COM MASSA ACRÍLICA, DUAS (2) DEMÃOS, INCLUSIVE LIXAMENTO PARA PINTURA</t>
  </si>
  <si>
    <t>PINTURA ACRÍLICA EM PAREDE, DUAS (2) DEMÃOS, EXCLUSIVE SELADOR ACRÍLICO E MASSA ACRÍLICA/CORRIDA (PVA)</t>
  </si>
  <si>
    <t>PINTURA COM TEXTURA ACRÍLICA COM DESEMPENADEIRA DE AÇO, INCLUSIVE UMA (1) DEMÃO DE SELADOR ACRÍLICO</t>
  </si>
  <si>
    <t>EMBOÇO COM ARGAMASSA, TRAÇO 1:6 (CIMENTO E AREIA), ESP. 20MM, APLICAÇÃO MANUAL, PREPARO MECÂNICO</t>
  </si>
  <si>
    <t>REVESTIMENTO COM AZULEJO BRANCO (15X15CM), JUNTA A PRUMO, ASSENTAMENTO COM ARGAMASSA INDUSTRIALIZADA, INCLUSIVE REJUNTAMENTO</t>
  </si>
  <si>
    <t>REVESTIMENTO COM AZULEJO BRANCO (20X20CM), JUNTA A PRUMO, ASSENTAMENTO COM ARGAMASSA INDUSTRIALIZADA, INCLUSIVE REJUNTAMENTO</t>
  </si>
  <si>
    <t>EMASSAMENTO EM FORRO DE GESSO COM MASSA CORRIDA (PVA), UMA (1) DEMÃO, INCLUSIVE LIXAMENTO PARA PINTURA</t>
  </si>
  <si>
    <t>PINTURA ACRÍLICA EM TETO, DUAS (2) DEMÃOS, EXCLUSIVE SELADOR ACRÍLICO E MASSA ACRÍLICA/CORRIDA (PVA)</t>
  </si>
  <si>
    <t>FORRO EM CHAPA DE GESSO ACARTONADA, ESP. 12,5MM, COM FIXAÇÃO DO TIPO ESTRUTURADA EM PERFIL METÁLICO, EXCLUSIVE PERFIL TABICA, SANCA E MOLDURA, INCLUSIVE ACESSÓRIOS E FIXAÇÃO</t>
  </si>
  <si>
    <t>EMASSAMENTO EM TETO COM MASSA CORRIDA (PVA), DUAS (2) DEMÃOS, INCLUSIVE LIXAMENTO PARA PINTURA</t>
  </si>
  <si>
    <t>PINTURA ESMALTE EM ESQUADRIA DE MADEIRA, DUAS (2) DEMÃOS, INCLUSIVE UMA (1) DEMÃO DE FUNDO NIVELADOR, EXCLUSIVE MASSA A ÓLEO</t>
  </si>
  <si>
    <t>JANELA EM ALUMÍNIO MÁXIM-AR COM ALTURA DE 60CM, LINHA 25/SUPREMA, ACABAMENTO ANODIZADO NATURAL, INCLUSIVE PERFIS, VIDRO LISO 4MM E INSTALAÇÃO, EXCLUSIVE FERRAGENS PARA MÓDULO DE JANELA DE ALUMÍNIO MÁXIM-AR</t>
  </si>
  <si>
    <t>JANELA EM ALUMÍNIO DE CORRER COM 2 FOLHAS, LINHA 25/SUPREMA, ACABAMENTO ANODIZADO NATURAL, INCLUSIVE PERFIS, VIDRO 4MM E INSTALAÇÃO, EXCLUSIVE FERRAGENS PARA JANELA DE ALUMÍNIO DE CORRER</t>
  </si>
  <si>
    <t>PEITORIL DE GRANITO CINZA ANDORINHA E = 2 CM</t>
  </si>
  <si>
    <t>INSTALAÇÕES ELÉTRICAS</t>
  </si>
  <si>
    <t>ENTRADA DE ENERGIA AÉREA, TIPO C8, PADRÃO CEMIG, CARGA INSTALADA DE 66,1KVA ATÉ 75KVA, TRIFÁSICO, COM SAÍDA SUBTERRÂNEA, INCLUSIVE POSTE, CAIXA PARA MEDIDOR, DISJUNTOR, BARRAMENTO, ATERRAMENTO E ACESSÓRIOS</t>
  </si>
  <si>
    <t>LUMINÁRIA COMERCIAL COM DIFUSOR DE EMBUTIR, PARA DUAS (2) LÂMPADAS TUBULARES LED 2X18W-ØT8, FORNECIMENTO E INSTALAÇÃO, EXCLUSIVE BASE E LÂMPADA</t>
  </si>
  <si>
    <t>LUMINÁRIA COMERCIAL CHANFRADA DE SOBREPOR COMPLETA, PARA DUAS (2) LÂMPADAS TUBULARES LED 2X18W-ØT8, TEMPERATURA DA COR 6500K, FORNECIMENTO E INSTALAÇÃO, INCLUSIVE BASE E LÂMPADAS</t>
  </si>
  <si>
    <t>LUMINÁRIA ARANDELA TIPO MEIA-LUA COMPLETA, DIÂMETRO 25 CM, PARA UMA (1) LÂMPADA LED, POTÊNCIA 15W, BULBO A65, FORNECIMENTO E INSTALAÇÃO, INCLUSIVE BASE E LÂMPADA</t>
  </si>
  <si>
    <t>PROJETOR EXTERNO PARA LÂMPADA A VAPOR DE MERCÚRIO , DE IODETO METÁLICO OU DE SÓDIO, COM ÂNGULO REGULÁVEL, COM ALOJAMENTO PARA REATOR, COMPLETO</t>
  </si>
  <si>
    <t>RELÉ FOTOELÉTRICO, TENSÃO 120V COM CAPACIDADE DE CARGA 1200VA, INCLUSIVE BASE E INSTALAÇÃO</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</si>
  <si>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</si>
  <si>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</si>
  <si>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COMPOSIÇÃO PARAMÉTRICA DE PONTO ELÉTRICO DE TOMADA PARA CHUVEIRO (20A/250V) EM EDIFÍCIO RESIDENCIAL COM ELETRODUTO EMBUTIDO EM RASGOS NAS PAREDES, INCLUSO TOMADA, ELETRODUTO, CABO, RASGO, QUEBRA E CHUMBAMENTO. AF_11/2022</t>
  </si>
  <si>
    <t>ELETRODUTO DE AÇO GALVANIZADO LEVE, INCLUSIVE CONEXÕES, SUPORTES E FIXAÇÃO DN 25 (1")</t>
  </si>
  <si>
    <t>ELETRODUTO DE AÇO GALVANIZADO MÉDIO, INCLUSIVE CONEXÕES, SUPORTES E FIXAÇÃO DN 50 (2")</t>
  </si>
  <si>
    <t>DUTO CORRUGADO EM PEAD (POLIETILENO DE ALTA DENSIDADE), PARA PROTEÇÃO DE CABOS SUBTERRÂNEOS DN 40 MM (1.1/2")</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</si>
  <si>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</si>
  <si>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</si>
  <si>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</si>
  <si>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CABO DE COBRE FLEXÍVEL, CLASSE 5, ISOLAMENTO TIPO LSHF/ATOX, NÃO HALOGENADO, ANTICHAMA, TERMOPLÁSTICO, UNIPOLAR, SEÇÃO 35 MM2, 70°C, 450/750V</t>
  </si>
  <si>
    <t>CABO DE COBRE FLEXÍVEL, CLASSE 5, ISOLAMENTO TIPO EPR/HEPR, NÃO HALOGENADO, ANTICHAMA, TERMOFIXO, UNIPOLAR, SEÇÃO 70 MM2, 90°C, 0,6/1KV</t>
  </si>
  <si>
    <t>CONDULETE DE ALUMÍNIO, TIPO "C", DIÂMETRO DE SAÍDA 1" (25MM), EXCLUSIVE MÓDULO E PLACA, INCLUSIVE FIXAÇÃO</t>
  </si>
  <si>
    <t>CONDULETE DE ALUMÍNIO, TIPO "LL", DIÂMETRO DE SAÍDA 1" (25MM), EXCLUSIVE MÓDULO E PLACA, INCLUSIVE FIXAÇÃO</t>
  </si>
  <si>
    <t>CONDULETE DE ALUMÍNIO, TIPO "T", DIÂMETRO DE SAÍDA 1" (25MM), EXCLUSIVE MÓDULO E PLACA, INCLUSIVE FIXAÇÃO</t>
  </si>
  <si>
    <t>CONJUNTO PARA CONDULETE DE 1" (25MM) COM UMA (1) TOMADA PADRÃO, TRÊS (3) POLOS, CORRENTE 10A, TENSÃO 250V, (2P+T/10A-250V) E PLACA DE UM (1) POSTO, INCLUSIVE FORNECIMENTO, INSTALAÇÃO, SUPORTE, MÓDULO E PLACA, EXCLUSIVE CONDULETE</t>
  </si>
  <si>
    <t>FUSÍVEL DIAZED RETARDADO 63A</t>
  </si>
  <si>
    <t>DISJUNTOR MONOPOLAR TERMOMAGNÉTICO 5KA, DE 16A</t>
  </si>
  <si>
    <t>DISJUNTOR BIPOLAR TERMOMAGNÉTICO 10KA, DE 25A</t>
  </si>
  <si>
    <t>DISJUNTOR DE PROTEÇÃO DIFERENCIAL RESIDUAL (DR), BIPOLAR, TIPO DIN, CORRENTE NOMINAL DE 25A, ALTA SENSIBILIDADE, CORRENTE DIFERENCIAL RESIDUAL NOMINAL COM ATUAÇÃO DE 30MA</t>
  </si>
  <si>
    <t>DISJUNTOR BIPOLAR TERMOMAGNÉTICO 5KA, DE 32A</t>
  </si>
  <si>
    <t>CAIXA DE TELEFONIA, NÚMERO 4, DIMENSÃO (60X60)CM, EM CHAPA DE AÇO GALVANIZADO, TIPO EMBUTIR COM FECHO, INCLUSIVE ACESSÓRIOS E INSTALAÇÃO</t>
  </si>
  <si>
    <t>CAIXA DE PASSAGEM EM ALVENARIA E TAMPA DE CONCRETO, FUNDO DE BRITA, TIPO 1, 50 X 50 X 60 CM, INCLUSIVE ESCAVAÇÃO, REATERRO E BOTA-FORA</t>
  </si>
  <si>
    <t>CAIXA PRÉ-MOLDADA PARA ENTRADA TELEFÔNICA SUBTERRÂNEA, TIPO R1, MEDIDAS INTERNAS (60X35X50)CM, INCLUSIVE ESCAVAÇÃO, APILOAMENTO, LASTRO DE BRITA, REATERRO E TRANSPORTE E RETIRADA DO MATERIAL ESCAVADO (EM CAÇAMBA)</t>
  </si>
  <si>
    <t>CAIXA DE PASSAGEM Nº 3 PADRÃO TELEBRÁS DIM. (40 X 40 X 12) CM EM CHAPA DE AÇO GALVANIZADO</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</si>
  <si>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</si>
  <si>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CABO UTP 4 PARES CATEGORIA 6 COM REVESTIMENTO EXTERNO NÃO PROPAGANTE A CHAMA</t>
  </si>
  <si>
    <t>CERTIFICAÇÃO DE GARANTIA DE TRANSMISSÃO DE CABOS LÓGICOS CAT. 5/6</t>
  </si>
  <si>
    <t>PATCH PANEL 24 POSIÇÕES, CATEGORIA COM GUIA TRASEIRO</t>
  </si>
  <si>
    <t>TERMINAL A COMPRESSAO EM COBRE ESTANHADO 1 FURO PARA CABO 50 MM2</t>
  </si>
  <si>
    <t>HASTE PARA ATERRAMENTO, ALTA CAMADA, 3/4" X 3M</t>
  </si>
  <si>
    <t>CABO DE COBRE NU #50 MM2 - 7 FIOSX3,00MM, PARA ELEMENTOS DE CAPTAÇÃO/ANEL DE CINTAMENTO (SPDA), INCLUSIVE PRESILHA DE FIXAÇÃO</t>
  </si>
  <si>
    <t>CORDOALHA EM AÇO GALVANIZADO 3/8" SM COM 7 FIOS</t>
  </si>
  <si>
    <t>APLICAÇÃO DE SELANTE, MASTIQUE ELÁSTICO, EM JUNTA DE DILAÇÃO, DIMENSÃO 20X10 MM, FATOR DE FORMA 1:2, EXCLUSIVE DELIMITADOR DE PROFUNDIDADE</t>
  </si>
  <si>
    <t>BARRA CHATA DE ALUMÍNIO 7/8" X 1/8" X 3M</t>
  </si>
  <si>
    <t>CAIXA DE INSPEÇÃO EM PVC, DIÂMETRO DE 30CM, ALTURA DE 30CM, COM TAMPA EM FERRO FUNDIDO, EXCLUSIVE HASTE DE ATERRAMENTO, INCLUSIVE INSTALAÇÃO</t>
  </si>
  <si>
    <t>SOLDA DE TOPO EM CHAPA/PERFIL/TUBO DE AÇO CHANFRADO, ESPESSURA=3/8''. AF_06/2018</t>
  </si>
  <si>
    <t>INSTALAÇÕES HIDROSSANITÁRIAS</t>
  </si>
  <si>
    <t>KIT CAVALETE PARA MEDIÇÃO DE ÁGUA, INSTALADO SOBRE PISO, EM AÇO GALVANIZADO DN 25MM (3/4") - PADRÃO CONCESSIONÁRIA LOCAL, INCLUSIVE BASE EM CONCRETO DE 25 MPA PARA CAVALETE, EXCLUSIVE HIDRÔMETRO</t>
  </si>
  <si>
    <t>HIDRÔMETRO DN 25 (¾ ), 5,0 M³/H FORNECIMENTO E INSTALAÇÃO. AF_11/2016</t>
  </si>
  <si>
    <t>PONTO DE EMBUTIR PARA ÁGUA FRIA EM TUBO DE PVC RÍGIDO SOLDÁVEL, DN 20MM (1/2"), EMBUTIDO NA ALVENARIA COM DISTÂNCIA DE ATÉ CINCO (5) METROS DA TOMADA DE ÁGUA, INCLUSIVE CONEXÕES E FIXAÇÃO DO TUBO COM ENCHIMENTO DO RASGO NA ALVENARIA/CONCRETO COM ARGAMASSA</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</si>
  <si>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</si>
  <si>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</si>
  <si>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</si>
  <si>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FORNECIMENTO E ASSENTAMENTO DE TUBO PVC RÍGIDO SOLDÁVEL, ÁGUA FRIA, DN 25 MM (3/4") , INCLUSIVE CONEXÕES</t>
  </si>
  <si>
    <t>FORNECIMENTO E ASSENTAMENTO DE TUBO PVC RÍGIDO SOLDÁVEL, ÁGUA FRIA, DN 50 MM (1.1/2"), INCLUSIVE CONEXÕES</t>
  </si>
  <si>
    <t>FORNECIMENTO E ASSENTAMENTO DE TUBO PVC RÍGIDO, ESGOTO, PBV - SÉRIE NORMAL, DN 50 MM (2"), INCLUSIVE CONEXÕES</t>
  </si>
  <si>
    <t>FORNECIMENTO E ASSENTAMENTO DE TUBO PVC RÍGIDO, ESGOTO, PBV - SÉRIE NORMAL, DN 75 MM (3"), INCLUSIVE CONEXÕES</t>
  </si>
  <si>
    <t>FORNECIMENTO E ASSENTAMENTO DE TUBO PVC RÍGIDO, ESGOTO, PBV - SÉRIE NORMAL, DN 100 MM (4"), INCLUSIVE CONEXÕES</t>
  </si>
  <si>
    <t>FORNECIMENTO E ASSENTAMENTO DE TUBO PVC RÍGIDO, VENTILAÇÃO, PBV - SÉRIE NORMAL, DN 50 MM (2"), INCLUSIVE CONEXÕES</t>
  </si>
  <si>
    <t>FORNECIMENTO E ASSENTAMENTO DE TUBO PVC RÍGIDO, DRENAGEM/PLUVIAL, PBV - SÉRIE NORMAL, DN 150 MM (6"), INCLUSIVE CONEXÕES</t>
  </si>
  <si>
    <t>CAIXA SIFONADA EM PVC COM GRELHA QUADRADA150 X 150 X 50 MM</t>
  </si>
  <si>
    <t>CAIXA DE ESGOTO DE INSPEÇÃO/PASSAGEM EM ALVENARIA (60X60X60CM), REVESTIMENTO EM ARGAMASSA COM ADITIVO IMPERMEABILIZANTE, COM TAMPA DE CONCRETO, INCLUSIVE ESCAVAÇÃO, REATERRO E TRANSPORTE E RETIRADA DO MATERIAL ESCAVADO (EM CAÇAMBA)</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</si>
  <si>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</si>
  <si>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BACIA SANITÁRIA (VASO) DE LOUÇA COM CAIXA ACOPLADA, COR BRANCA, INCLUSIVE ACESSÓRIOS DE FIXAÇÃO/VEDAÇÃO, ENGATE FLEXÍVEL METÁLICO, FORNECIMENTO, INSTALAÇÃO E REJUNTAMENTO</t>
  </si>
  <si>
    <t>ASSENTO BRANCO PARA VASO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</si>
  <si>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</si>
  <si>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CUBA DE LOUÇA BRANCA DE EMBUTIR, FORMATO OVAL, INCLUSIVE VÁLVULA DE ESCOAMENTO DE METAL COM ACABAMENTO CROMADO, SIFÃO DE METAL TIPO COPO COM ACABAMENTO CROMADO, FORNECIMENTO E INSTALAÇÃO</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</si>
  <si>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</si>
  <si>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TANQUE DE LOUÇA BRANCA COM COLUNA, CAPACIDADE 22 LITROS, INCLUSIVE ACESSÓRIOS DE FIXAÇÃO, VÁLVULA DE ESCOAMENTO DE METAL COM ACABAMENTO CROMADO, SIFÃO DE METAL TIPO COPO COM ACABAMENTO CROMADO, FORNECIMENTO, INSTALAÇÃO E REJUNTAMENTO, EXCLUSIVE TORNEIRA</t>
  </si>
  <si>
    <t>BANCADA EM GRANITO CINZA ANDORINHA E = 3 CM, APOIADA EM CONSOLE DE METALON 20 X 30 MM</t>
  </si>
  <si>
    <t>BEBEDOURO GEMINADO MG-F 80 INOX</t>
  </si>
  <si>
    <t>SABONETEIRA PLASTICA TIPO DISPENSER PARA SABONETE LIQUIDO COM RESERVATORIO 800 ML</t>
  </si>
  <si>
    <t>DISPENSER EM PLÁSTICO PARA PAPEL TOALHA 2 OU 3 FOLHAS</t>
  </si>
  <si>
    <t>PAPELEIRA METÁLICA CROMADA, INCLUSIVE FIXAÇÃO</t>
  </si>
  <si>
    <t>BANCO ARTICULADO EM AÇO INOX COM CANTOS ARREDONDADOS, PROFUNDIDADE MÍNIMA DE 0,45 M E COMPRIMENTO MÍNIMO DE 0,70 M, CONFORME NBR 9050</t>
  </si>
  <si>
    <t>CHUVEIRO ELÉTRICO BRANCO, TENSÃO 127V/220V, POTÊNCIA 4600W/5500W, INCLUSIVE BRAÇO, FORNECIMENTO E INSTALAÇÃO</t>
  </si>
  <si>
    <t>DUCHA HIGIÊNICA COM REGISTRO PARA CONTROLE DE FLUXO DE ÁGUA, DIÂMETRO 1/2" (20MM), INCLUSIVE FORNECIMENTO E INSTALAÇÃO</t>
  </si>
  <si>
    <t>TORNEIRA METÁLICA PARA IRRIGAÇÃO/JARDIM, ACABAMENTO CROMADO, APLICAÇÃO DE PAREDE, INCLUSIVE FORNECIMENTO E INSTALAÇÃO</t>
  </si>
  <si>
    <t>REGISTRO DE PRESSÃO, TIPO BASE, ROSCÁVEL 3/4" (PARA TUBO SOLDÁVEL OU PPR DN 25MM/CPVC DN 22MM), INCLUSIVE ACABAMENTO (PADRÃO MÉDIO) E CANOPLA CROMADOS</t>
  </si>
  <si>
    <t>REGISTRO DE GAVETA, TIPO BASE, ROSCÁVEL 3/4" (PARA TUBO SOLDÁVEL OU PPR DN 25MM/CPVC DN 22MM), INCLUSIVE ACABAMENTO (PADRÃO MÉDIO) E CANOPLA CROMADO</t>
  </si>
  <si>
    <t>REGISTRO DE ESFERA, TIPO PVC SOLDÁVEL DN 25MM (3/4"), INCLUSIVE VOLANTE PARA ACIONAMENTO</t>
  </si>
  <si>
    <t>REGISTRO DE ESFERA, TIPO PVC SOLDÁVEL DN 50MM (1.1/2"), INCLUSIVE VOLANTE PARA ACIONAMENTO</t>
  </si>
  <si>
    <t>VÁLVULA DE RETENÇÃO HORIZONTAL OU VERTICAL, Ø 100 MM (4")</t>
  </si>
  <si>
    <t>BARRA DE APOIO EM AÇO INOX POLIDO RETA, DN 1.1/4" (31,75MM), PARA ACESSIBILIDADE (PMR/PCR), COMPRIMENTO 70CM, INSTALADO EM PAREDE, INCLUSIVE FORNECIMENTO, INSTALAÇÃO E ACESSÓRIOS PARA FIXAÇÃO</t>
  </si>
  <si>
    <t>BARRA DE APOIO EM AÇO INOX POLIDO RETA, DN 1.1/4" (31,75MM), PARA ACESSIBILIDADE (PMR/PCR), COMPRIMENTO 80CM, INSTALADO EM PAREDE, INCLUSIVE FORNECIMENTO, INSTALAÇÃO E ACESSÓRIOS PARA FIXAÇÃO</t>
  </si>
  <si>
    <t>CAIXA D´ÁGUA DE POLIETILENO, CAPACIDADE DE 1.500L, INCLUSIVE TAMPA, TORNEIRA DE BOIA, EXTRAVASOR, TUBO DE LIMPEZA E ACESSÓRIOS, EXCLUSIVE TUBULAÇÃO DE ENTRADA/SAÍDA DE ÁGUA</t>
  </si>
  <si>
    <t>VÁLVULA DE RETENÇÃO HORIZONTAL OU VERTICAL, Ø 25 MM (1")</t>
  </si>
  <si>
    <t>LUVA COM REDUÇÃO, EM AÇO, CONEXÃO SOLDADA, DN 25 X 20 MM (1  X 3/4"), INSTALADO EM REDE DE ALIMENTAÇÃO PARA HIDRANTE - FORNECIMENTO E INSTALAÇÃO. AF_10/2020</t>
  </si>
  <si>
    <t>REGISTRO DE GAVETA, TIPO BASE, ROSCÁVEL 1.1/4" (PARA TUBO SOLDÁVEL OU PPR DN 40MM/CPVC DN 35MM), INCLUSIVE ACABAMENTO (PADRÃO POPULAR) E CANOPLA CROMADOS</t>
  </si>
  <si>
    <t>REGISTRO DE GAVETA, TIPO BRUTO, ROSCÁVEL 1" (PARA TUBO SOLDÁVEL OU PPR DN 32MM/CPVC DN 28MM), INCLUSIVE VOLANTE PARA ACIONAMENTO</t>
  </si>
  <si>
    <t>CONDUTOR DE AP DO TELHADO EM TUBO PVC ESGOTO, INCLUSIVE CONEXÕES E SUPORTES, 100 MM</t>
  </si>
  <si>
    <t>FORNECIMENTO E ASSENTAMENTO DE TUBO PVC RÍGIDO, DRENAGEM/PLUVIAL, PBV - SÉRIE NORMAL, DN 100 MM (4"), INCLUSIVE CONEXÕES</t>
  </si>
  <si>
    <t>RALO SEMI- HEMISFÉRICO TIPO ABACAXI D = 100 MM</t>
  </si>
  <si>
    <t>ABRIGO EM CHAPA DE AÇO CARBONO DE SOBREPOR, PINTADO DE VERMELHO NAS DIMENSÕES (75X30X25)CM COM UMA PORTA COM VIDRO TRANSPARENTE COM A INSCRIÇÃO "INCÊNDIO", PARA EXTINTOR, FORNECIMENTO E INSTALAÇÃO, EXCLUSIVE EXTINTOR</t>
  </si>
  <si>
    <t>EXTINTOR DE INCÊNDIO TIPO PÓ QUÍMICO 2-A:20-B:C, CAPACIDADE 6 KG</t>
  </si>
  <si>
    <t>LUMINÁRIA DE EMERGÊNCIA AUTÔNOMA, TIPO LED COM DOIS FARÓIS, POTÊNCIA TOTAL DE 8W, FORNECIMENTO E INSTALAÇÃO</t>
  </si>
  <si>
    <t>FORNECIMENTO E ASSENTAMENTO DE TUBO DE COBRE CLASSE "A" SEM COSTURA SOLDÁVEL, INCLUSIVE CONEXÕES E SUPORTES, D = 1/2"</t>
  </si>
  <si>
    <t>VÁLVULA DE ESFERA EM LATÃO, DIÂMETRO DE 1/2" NPT</t>
  </si>
  <si>
    <t>COMPRESSOR SL/100 - 120PSI -8,3 BAR 100 LIBRAS</t>
  </si>
  <si>
    <t>FORNECIMENTO E ASSENTAMENTO DE TUBO PVC RÍGIDO ROSCÁVEL, ÁGUA FRIA, DN 3/4" (25 MM), INCLUSIVE CONEXÕES</t>
  </si>
  <si>
    <t>CABO COAXIAL RG-59-75 OHMS</t>
  </si>
  <si>
    <t>MOBILIÁRIO</t>
  </si>
  <si>
    <t>ALVENARIA DE VEDAÇÃO COM TIJOLO CERÂMICO FURADO, ESP. 19CM, PARA REVESTIMENTO, INCLUSIVE ARGAMASSA PARA ASSENTAMENTO</t>
  </si>
  <si>
    <t>CHAPISCO COM ARGAMASSA, TRAÇO 1:2:3 (CIMENTO, AREIA E PEDRISCO), APLICADO COM COLHER, ESP. 5MM, PREPARO MECÂNICO</t>
  </si>
  <si>
    <t>REVESTIMENTO COM PORCELANATO APLICADO EM PISO, ACABAMENTO POLÍDO, AMBIENTE INTERNO, PADRÃO EXTRA, BORDA RETIFICADA, DIMENSÃO DA PEÇA (60X60CM), ASSENTAMENTO COM ARGAMASSA INDUSTRIALIZADA, INCLUSIVE REJUNTAMENTO</t>
  </si>
  <si>
    <t>ESPELHO CRISTAL, DIMENSÃO (60X90)CM, COM ESP. 4MM, EM ACABAMENTO LAPIDADO, INCLUSIVE FIXAÇÃO COM PARAFUSO TIPO FINESSON, FORNECIMENTO E INSTALAÇÃO</t>
  </si>
  <si>
    <t>BANCO EM CONCRETO APARENTE, TIPO-2, PADRÃO SEE-MG, SEM ENCOSTO, POLIDO COM ACABAMENTO EM VERNIZ, ESP. 5CM, COMPRIMENTO 150CM, LARGURA 40CM, ALTURA 45CM, INCLUSIVE CORTE NO PISO PARA FIXAÇÃO COM CONCRETO NÃO ESTRUTURAL, PREPARADO EM OBRA COM BETONEIRA, COM FCK 15 MPA</t>
  </si>
  <si>
    <t>PLANTIO DE GRAMA ESMERALDA EM PLACAS, INCLUSIVE TERRA VEGETAL E CONSERVAÇÃO POR TRINTA (30) DIAS</t>
  </si>
  <si>
    <t>LIMPEZA FINAL PARA ENTREGA DA OBRA</t>
  </si>
  <si>
    <t>TRANSPORTE DE MATERIAL DEMOLIDO EM CAÇAMBA, EXCLUSIVE CARGA MANUAL OU MECÂNICA</t>
  </si>
  <si>
    <t>ADMINISTRAÇÃO LOCAL</t>
  </si>
  <si>
    <t>TOTAL</t>
  </si>
  <si>
    <t>'</t>
  </si>
  <si>
    <t>Região Central - C/ Desoneração</t>
  </si>
  <si>
    <t>JANEIRO/2023</t>
  </si>
  <si>
    <t>CÓDIGO</t>
  </si>
  <si>
    <t>DESCRIÇÃO DO SERVIÇO</t>
  </si>
  <si>
    <t>UNIDADE</t>
  </si>
  <si>
    <t>CUSTO UNITÁRIO</t>
  </si>
  <si>
    <t>MOBILIZAÇÃO E DESMOBILIZAÇÃO DE OBRA</t>
  </si>
  <si>
    <t>OBRAS EM CENTRO URBANO OU REGIÃO LIMÍTROFE</t>
  </si>
  <si>
    <t>ED-50394</t>
  </si>
  <si>
    <t>MOBILIZAÇÃO E DESMOBILIZAÇÃO DE OBRA EM CENTRO URBANO OU REGIÃO LIMÍTROFE COM VALOR ACIMA DE 3.000.000,01</t>
  </si>
  <si>
    <t>ED-50392</t>
  </si>
  <si>
    <t>MOBILIZAÇÃO E DESMOBILIZAÇÃO DE OBRA EM CENTRO URBANO OU REGIÃO LIMÍTROFE COM VALOR ATÉ O VALOR DE 1.000.000,00</t>
  </si>
  <si>
    <t>MOBILIZAÇÃO E DESMOBILIZAÇÃO DE OBRA EM CENTRO URBANO OU REGIÃO LIMÍTROFE COM VALOR ENTRE 1.000.000,01 E 3.000.000,00</t>
  </si>
  <si>
    <t>ED-29823</t>
  </si>
  <si>
    <t>TAPUME FIXO DE PROTEÇÃO PARA FECHAMENTO DE OBRA EM TELHA METÁLICA GALVANIZADA, TIPO TRAPEZOIDAL, ESP. 0,5MM, COM MÓDULO NA DIMENSÃO DE (300X220)CM, COM REAPROVEITAMENTO, EXCLUSIVE PINTURA ESMALTE, INCLUSIVE PONTALETE E FIXAÇÃO</t>
  </si>
  <si>
    <t>m2</t>
  </si>
  <si>
    <t>OBRA DISTANTE DE CENTRO URBANO</t>
  </si>
  <si>
    <t>ED-50391</t>
  </si>
  <si>
    <t>MOBILIZAÇÃO E DESMOBILIZAÇÃO OBRA DISTANTE DE CENTRO URBANO COM ACIMA DE 3.000.000,01</t>
  </si>
  <si>
    <t>ED-50390</t>
  </si>
  <si>
    <t>MOBILIZAÇÃO E DESMOBILIZAÇÃO OBRA DISTANTE DE CENTRO URBANO COM ENTRE 1.000.000,01 E 3.000.000,00</t>
  </si>
  <si>
    <t>ED-50389</t>
  </si>
  <si>
    <t>MOBILIZAÇÃO E DESMOBILIZAÇÃO OBRA DISTANTE DE CENTRO URBANO COM VALOR ATÉ O VALOR DE 1.000.000,00</t>
  </si>
  <si>
    <t>SERVIÇOS PRELIMINARES</t>
  </si>
  <si>
    <t>LIMPEZA DO TERRENO</t>
  </si>
  <si>
    <t>ED-50701</t>
  </si>
  <si>
    <t>CAPINA MANUAL DO TERRENO, EXCLUSIVE RASTELAMENTO E QUEIMA</t>
  </si>
  <si>
    <t>ED-28163</t>
  </si>
  <si>
    <t>DESTOCAMENTO E AFASTAMENTO DE REMANESCENTE ARBÓREO, INCLUSIVE TRANSPORTE E RETIRADA DO MATERIAL ESCAVADO (EM CAÇAMBA)</t>
  </si>
  <si>
    <t>un</t>
  </si>
  <si>
    <t>ED-50703</t>
  </si>
  <si>
    <t>ED-8143</t>
  </si>
  <si>
    <t>RASTELAMENTO DE ÁREA COM AFASTAMENTO DE ATÉ VINTE (20) METROS, EXCLUSIVE CAPINA OU ROÇADA MANUAL</t>
  </si>
  <si>
    <t>ED-28162</t>
  </si>
  <si>
    <t>ROÇADA MANUAL DE TERRENO COM ROÇADEIRA COSTAL, EXCLUSIVE RASTELAMENTO E QUEIMA</t>
  </si>
  <si>
    <t>DESMATAMENTO E DESTOCAMENTO</t>
  </si>
  <si>
    <t>ED-50702</t>
  </si>
  <si>
    <t>DESMATAMENTO, DESTOCAMENTO E LIMPEZA, INCLUSIVE TRANSPORTE ATÉ CINQUENTA (50) METROS</t>
  </si>
  <si>
    <t>SUPRESSÃO DE ÁRVORE</t>
  </si>
  <si>
    <t>ED-50699</t>
  </si>
  <si>
    <t>CORTE DE ÁRVORE COM MOTOSSERRA, DIÂMETRO DO TRONCO ACIMA DE TRINTA (30) CENTÍMETROS ATÉ CINQUENTA (50) CENTÍMETROS, EXCLUSIVE DESTOCAMENTO E AFASTAMENTO</t>
  </si>
  <si>
    <t>ED-50697</t>
  </si>
  <si>
    <t>CORTE DE ÁRVORE COM MOTOSSERRA, DIÂMETRO DO TRONCO DE QUINZE (15) CENTÍMETROS ATÉ TRINTA (30) CENTÍMETROS, EXCLUSIVE DESTOCAMENTO E AFASTAMENTO</t>
  </si>
  <si>
    <t>REMOÇÃO DE TELHADO</t>
  </si>
  <si>
    <t>ED-48438</t>
  </si>
  <si>
    <t>REMOÇÃO DE CALHA EM CHAPA GALVANIZADA OU EM PVC, COM REAPROVEITAMENTO, INCLUSIVE AFASTAMENTO E EMPILHAMENTO, EXCLUSIVE TRANSPORTE E RETIRADA DO MATERIAL REMOVIDO NÃO REAPROVEITÁVEL</t>
  </si>
  <si>
    <t>m</t>
  </si>
  <si>
    <t>ED-48446</t>
  </si>
  <si>
    <t>REMOÇÃO MANUAL DE CONDUTOR EM PVC OU METÁLICO, COM REAPROVEITAMENTO, INCLUSIVE AFASTAMENTO E EMPILHAMENTO, EXCLUSIVE TRANSPORTE E RETIRADA DO MATERIAL REMOVIDO NÃO REAPROVEITÁVEL</t>
  </si>
  <si>
    <t>ED-48455</t>
  </si>
  <si>
    <t>REMOÇÃO MANUAL DE ENGRADAMENTO PARA TELHA TIPO CALHA ESTRUTURAL EM FIBROCIMENTO, COM REAPROVEITAMENTO, INCLUSIVE AFASTAMENTO E EMPILHAMENTO, EXCLUSIVE TRANSPORTE E RETIRADA DO MATERIAL REMOVIDO NÃO REAPROVEITÁVEL</t>
  </si>
  <si>
    <t>ED-48457</t>
  </si>
  <si>
    <t>REMOÇÃO MANUAL DE ENGRADAMENTO PARA TELHA TIPO CERÂMICA OU CONCRETO, INCLUSIVE AFASTAMENTO E EMPILHAMENTO, EXCLUSIVE TRANSPORTE E RETIRADA DO MATERIAL REMOVIDO NÃO REAPROVEITÁVEL</t>
  </si>
  <si>
    <t>ED-48454</t>
  </si>
  <si>
    <t>REMOÇÃO MANUAL DE ENGRADAMENTO PARA TELHA TIPO METÁLICA, PVC OU FIBROCIMENTO, COM REAPROVEITAMENTO, INCLUSIVE AFASTAMENTO E EMPILHAMENTO, EXCLUSIVE TRANSPORTE E RETIRADA DO MATERIAL REMOVIDO NÃO REAPROVEITÁVEL</t>
  </si>
  <si>
    <t>ED-48506</t>
  </si>
  <si>
    <t>REMOÇÃO MANUAL DE RUFO METÁLICO, COM REAPROVEITAMENTO, INCLUSIVE AFASTAMENTO E EMPILHAMENTO, EXCLUSIVE TRANSPORTE E RETIRADA DO MATERIAL REMOVIDO NÃO REAPROVEITÁVEL</t>
  </si>
  <si>
    <t>ED-48512</t>
  </si>
  <si>
    <t>REMOÇÃO MANUAL DE TELHA  EM FIBROCIMENTO, TIPO ONDULADA, COM REAPROVEITAMENTO, INCLUSIVE AFASTAMENTO E EMPILHAMENTO, EXCLUSIVE TRANSPORTE E RETIRADA DO MATERIAL REMOVIDO NÃO REAPROVEITÁVEL</t>
  </si>
  <si>
    <t>ED-48514</t>
  </si>
  <si>
    <t>REMOÇÃO MANUAL DE TELHA CERÂMICA, COM REAPROVEITAMENTO, INCLUSIVE AFASTAMENTO E EMPILHAMENTO, EXCLUSIVE TRANSPORTE E RETIRADA DO MATERIAL REMOVIDO NÃO REAPROVEITÁVEL</t>
  </si>
  <si>
    <t>ED-48510</t>
  </si>
  <si>
    <t>REMOÇÃO MANUAL DE TELHA EM FIBROCIMENTO, TIPO CALHA ESTRUTURAL, COM REAPROVEITAMENTO, INCLUSIVE IÇAMENTO, AFASTAMENTO E EMPILHAMENTO, EXCLUSIVE TRANSPORTE E RETIRADA DO MATERIAL REMOVIDO NÃO REAPROVEITÁVEL</t>
  </si>
  <si>
    <t>ED-48509</t>
  </si>
  <si>
    <t>REMOÇÃO MANUAL DE TELHA METÁLICA OU PVC, COM REAPROVEITAMENTO, INCLUSIVE AFASTAMENTO E EMPILHAMENTO, EXCLUSIVE TRANSPORTE E RETIRADA DO MATERIAL REMOVIDO NÃO REAPROVEITÁVEL</t>
  </si>
  <si>
    <t>DEMOLIÇÃO E REMOÇÃO DE INSTALAÇÃO</t>
  </si>
  <si>
    <t>ED-48500</t>
  </si>
  <si>
    <t>DEMOLIÇÃO MANUAL DE TUBULAÇÕES EMBUTIDAS DE REDE (ÁGUA, ELÉTRICA, GASES, ETC.), INCLUSIVE RASGO EM ALVENARIA, REMOÇÃO DE ACESSÓRIOS DE FIXAÇÃO, AFASTAMENTO E EMPILHAMENTO, EXCLUSIVE TRANSPORTE E RETIRADA DO MATERIAL DEMOLIDO</t>
  </si>
  <si>
    <t>ED-48466</t>
  </si>
  <si>
    <t>REMOÇÃO MANUAL DE INTERFONE, COM REAPROVEITAMENTO, INCLUSIVE AFASTAMENTO E EMPILHAMENTO, EXCLUSIVE TRANSPORTE E RETIRADA DO MATERIAL REMOVIDO NÃO REAPROVEITÁVEL</t>
  </si>
  <si>
    <t>ED-48468</t>
  </si>
  <si>
    <t>REMOÇÃO MANUAL DE LUMINÁRIA COMERCIAL, EMBUTIDA OU SOBREPOR, COM REAPROVEITAMENTO, INCLUSIVE AFASTAMENTO E EMPILHAMENTO, EXCLUSIVE TRANSPORTE E RETIRADA DO MATERIAL REMOVIDO NÃO REAPROVEITÁVEL</t>
  </si>
  <si>
    <t>ED-48469</t>
  </si>
  <si>
    <t>REMOÇÃO MANUAL DE LUMINÁRIA COMPACTA (PLAFON, PAINEL LED, ETC.) EMBUTIDA OU SOBREPOR, COM REAPROVEITAMENTO, INCLUSIVE AFASTAMENTO E EMPILHAMENTO, EXCLUSIVE TRANSPORTE E RETIRADA DO MATERIAL REMOVIDO NÃO REAPROVEITÁVEL</t>
  </si>
  <si>
    <t>ED-48499</t>
  </si>
  <si>
    <t>REMOÇÃO MANUAL DE REDES DE DUTOS PARA CLIMATIZAÇÃO, INCLUSIVE AFASTAMENTO E EMPILHAMENTO, EXCLUSIVE TRANSPORTE E RETIRADA DO MATERIAL REMOVIDO NÃO REAPROVEITÁVEL</t>
  </si>
  <si>
    <t>ED-48515</t>
  </si>
  <si>
    <t>REMOÇÃO MANUAL DE TUBULAÇÕES EMBUTIDAS DE REDE (ÁGUA, ELÉTRICA, GASES, ETC.), COM REAPROVEITAMENTO, INCLUSIVE RASGO EM ALVENARIA, REMOÇÃO DE ACESSÓRIOS DE FIXAÇÃO, AFASTAMENTO E EMPILHAMENTO, EXCLUSIVE TRANSPORTE E RETIRADA DO MATERIAL REMOVIDO NÃO REAPROVEITÁVEL</t>
  </si>
  <si>
    <t>DEMOLIÇÃO DE FORRO</t>
  </si>
  <si>
    <t>ED-48463</t>
  </si>
  <si>
    <t>DEMOLIÇÃO MANUAL DE FORRO DE CHAPA OU PLACA DE GESSO, INCLUSIVE DEMOLIÇÃO DA ESTRUTURA DE SUSTENTAÇÃO, AFASTAMENTO E EMPILHAMENTO, EXCLUSIVE TRANSPORTE E RETIRADA DO MATERIAL DEMOLIDO</t>
  </si>
  <si>
    <t>REMOÇÃO DE FORRO</t>
  </si>
  <si>
    <t>ED-48460</t>
  </si>
  <si>
    <t>REMOÇÃO MANUAL DE FORRO DE PLACAS (GESSO, MINERAL, FIBRA, ISOPOR, COLMEIA, PVC, ETC.), COM REAPROVEITAMENTO, INCLUSIVE AFASTAMENTO E EMPILHAMENTO, EXCLUSIVE DEMOLIÇÃO DA ESTRUTURA DE SUSTENTAÇÃO, TRANSPORTE E RETIRADA DO MATERIAL REMOVIDO NÃO REAPROVEITÁVEL</t>
  </si>
  <si>
    <t>ED-48459</t>
  </si>
  <si>
    <t>REMOÇÃO MANUAL DE FORRO DE PLACAS (GESSO, MINERAL, FIBRA, ISOPOR, COLMEIA, PVC, ETC.), COM REAPROVEITAMENTO, INCLUSIVE DEMOLIÇÃO ESTRUTURA DE SUSTENTAÇÃO, AFASTAMENTO E EMPILHAMENTO, EXCLUSIVE TRANSPORTE E RETIRADA DO MATERIAL REMOVIDO NÃO REAPROVEITÁVEL</t>
  </si>
  <si>
    <t>ED-48464</t>
  </si>
  <si>
    <t>REMOÇÃO MANUAL DE FORRO DE TÁBUAS DE PINHO, COM REAPROVEITAMENTO, INCLUSIVE AFASTAMENTO E EMPILHAMENTO, EXCLUSIVE REMOÇÃO DA ESTRUTURA DE SUSTENTAÇÃO, TRANSPORTE E RETIRADA DO MATERIAL REMOVIDO NÃO REAPROVEITÁVEL</t>
  </si>
  <si>
    <t>ED-28355</t>
  </si>
  <si>
    <t>REMOÇÃO MANUAL ESTRUTURA OU TRAMA DE SUSTENTAÇÃO DE MADEIRA OU METÁLICA PARA FORRO, COM REAPROVEITAMENTO, INCLUSIVE AFASTAMENTO E EMPILHAMENTO, EXCLUSIVE TRANSPORTE E RETIRADA DO MATERIAL REMOVIDO NÃO REAPROVEITÁVEL</t>
  </si>
  <si>
    <t>REMOÇÃO DE ESQUADRIA</t>
  </si>
  <si>
    <t>ED-48496</t>
  </si>
  <si>
    <t>REMOÇÃO MANUAL DE CONJUNTO DE ALIZARES, COM REAPROVEITAMENTO, INCLUSIVE AFASTAMENTO E EMPILHAMENTO, EXCLUSIVE TRANSPORTE E RETIRADA DO MATERIAL REMOVIDO NÃO REAPROVEITÁVEL</t>
  </si>
  <si>
    <t>cj</t>
  </si>
  <si>
    <t>ED-48458</t>
  </si>
  <si>
    <t>REMOÇÃO MANUAL DE CONJUNTO DE FERRAGENS (DOBRADIÇAS, FECHADURA E MAÇANETAS), COM REAPROVEITAMENTO, INCLUSIVE AFASTAMENTO E EMPILHAMENTO, EXCLUSIVE TRANSPORTE E RETIRADA DO MATERIAL REMOVIDO NÃO REAPROVEITÁVEL</t>
  </si>
  <si>
    <t>ED-48493</t>
  </si>
  <si>
    <t>REMOÇÃO MANUAL DE ESQUADRIA EM MADEIRA, COM REAPROVEITAMENTO, INCLUSIVE REMOÇÃO DE MARCO/ALIZAR/GUARNIÇÕES, AFASTAMENTO E EMPILHAMENTO, EXCLUSIVE TRANSPORTE E RETIRADA DO MATERIAL REMOVIDO NÃO REAPROVEITÁVEL</t>
  </si>
  <si>
    <t>ED-48497</t>
  </si>
  <si>
    <t>REMOÇÃO MANUAL DE ESQUADRIA METÁLICA, COM REAPROVEITAMENTO, INCLUSIVE MARCO/ALIZAR/GUARNIÇÕES, AFASTAMENTO E EMPILHAMENTO, EXCLUSIVE TRANSPORTE E RETIRADA DO MATERIAL REMOVIDO NÃO REAPROVEITÁVEL</t>
  </si>
  <si>
    <t>ED-48494</t>
  </si>
  <si>
    <t>REMOÇÃO MANUAL DE FOLHA DE PORTA OU JANELA DE MADEIRA OU METÁLICA, COM REAPROVEITAMENTO, INCLUSIVE AFASTAMENTO E EMPILHAMENTO, EXCLUSIVE TRANSPORTE E RETIRADA DO MATERIAL REMOVIDO NÃO REAPROVEITÁVEL</t>
  </si>
  <si>
    <t>ED-48495</t>
  </si>
  <si>
    <t>REMOÇÃO MANUAL DE MARCO EM MADEIRA OU METÁLICO, COM REAPROVEITAMENTO, INCLUSIVE AFASTAMENTO E EMPILHAMENTO, EXCLUSIVE TRANSPORTE E RETIRADA DO MATERIAL REMOVIDO NÃO REAPROVEITÁVEL</t>
  </si>
  <si>
    <t>DEMOLIÇÃO DE IMPERMEABILIZAÇÃO</t>
  </si>
  <si>
    <t>ED-48465</t>
  </si>
  <si>
    <t>DEMOLIÇÃO MANUAL DE IMPERMEABILIZAÇÃO E PROTEÇÃO MECÂNICA, INCLUSIVE AFASTAMENTO E EMPILHAMENTO, EXCLUSIVE TRANSPORTE E RETIRADA DO MATERIAL DEMOLIDO</t>
  </si>
  <si>
    <t>REMOÇÃO DE LOUÇA E ACESSÓRIOS</t>
  </si>
  <si>
    <t>ED-48467</t>
  </si>
  <si>
    <t>REMOÇÃO DE LOUÇAS (LAVATÓRIO, BANHEIRA, PIA, VASO SANITÁRIO, TANQUE), COM REAPROVEITAMENTO, INCLUSIVE AFASTAMENTO E EMPILHAMENTO, EXCLUSIVE TRANSPORTE E RETIRADA DO MATERIAL REMOVIDO NÃO REAPROVEITÁVEL</t>
  </si>
  <si>
    <t>ED-48470</t>
  </si>
  <si>
    <t>REMOÇÃO MANUAL DE METAIS COMUNS E ACABAMENTOS (TORNEIRA, ACABAMENTO PARA REGISTRO, SIFÃO, ENGATE FLEXÍVEL, ETC.), COM REAPROVEITAMENTO, INCLUSIVE AFASTAMENTO E EMPILHAMENTO, EXCLUSIVE TRANSPORTE E RETIRADA DO MATERIAL REMOVIDO NÃO REAPROVEITÁVEL</t>
  </si>
  <si>
    <t>ED-48471</t>
  </si>
  <si>
    <t>REMOÇÃO MANUAL DE METAIS EMBUTIDOS (BASE DE REGISTRO, VÁLVULA DE DESCARGA, TORNEIRA ANTIVANDALISMO, ETC.), COM REAPROVEITAMENTO, INCLUSIVE AFASTAMENTO E EMPILHAMENTO, EXCLUSIVE TRANSPORTE E RETIRADA DO MATERIAL REMOVIDO NÃO REAPROVEITÁVEL</t>
  </si>
  <si>
    <t>DEMOLIÇÃO E REMOÇÃO DE DIVISÓRIA E BANCADA</t>
  </si>
  <si>
    <t>ED-48452</t>
  </si>
  <si>
    <t>DEMOLIÇÃO MANUAL DE ALVENARIA/DIVISÓRIA DE ELEMENTOS VAZADOS (COBOGÓ, ETC. ), INCLUSIVE AFASTAMENTO E EMPILHAMENTO, EXCLUSIVE TRANSPORTE E RETIRADA DO MATERIAL DEMOLIDO</t>
  </si>
  <si>
    <t>ED-48453</t>
  </si>
  <si>
    <t>DEMOLIÇÃO MANUAL DE DIVISÓRIA COMERCIAL EM LAMINADO, INCLUSIVE AFASTAMENTO E EMPILHAMENTO, EXCLUSIVE TRANSPORTE E RETIRADA DO MATERIAL DEMOLIDO</t>
  </si>
  <si>
    <t>ED-8024</t>
  </si>
  <si>
    <t>DEMOLIÇÃO MANUAL DE DIVISÓRIA DE MADEIRA, INCLUSIVE AFASTAMENTO E EMPILHAMENTO, EXCLUSIVE TRANSPORTE E RETIRADA DO MATERIAL DEMOLIDO</t>
  </si>
  <si>
    <t>ED-48437</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</si>
  <si>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</si>
  <si>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</si>
  <si>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</si>
  <si>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DEMOLIÇÃO DE ALVENARIA</t>
  </si>
  <si>
    <t>ED-48436</t>
  </si>
  <si>
    <t>DEMOLIÇÃO MANUAL DE ALVENARIA DE TIJOLO CERÂMICO MACIÇO, INCLUSIVE AFASTAMENTO E EMPILHAMENTO, EXCLUSIVE TRANSPORTE E RETIRADA DO MATERIAL DEMOLIDO</t>
  </si>
  <si>
    <t>m3</t>
  </si>
  <si>
    <t>ED-48435</t>
  </si>
  <si>
    <t>DEMOLIÇÃO MANUAL DE ALVENARIA DE TIJOLO CERÂMICO OU BLOCO DE CONCRETO, INCLUSIVE AFASTAMENTO E EMPILHAMENTO, EXCLUSIVE TRANSPORTE E RETIRADA DO MATERIAL DEMOLIDO</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</si>
  <si>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</si>
  <si>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</si>
  <si>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DEMOLIÇÃO DE CONCRETO</t>
  </si>
  <si>
    <t>ED-48441</t>
  </si>
  <si>
    <t>DEMOLIÇÃO MANUAL DE CONCRETO ARMADO, INCLUSIVE AFASTAMENTO E EMPILHAMENTO, EXCLUSIVE TRANSPORTE E RETIRADA DO MATERIAL DEMOLIDO</t>
  </si>
  <si>
    <t>ED-48440</t>
  </si>
  <si>
    <t>DEMOLIÇÃO MANUAL DE CONCRETO, SEM ARMAÇÃO, INCLUSIVE AFASTAMENTO E EMPILHAMENTO, EXCLUSIVE TRANSPORTE E RETIRADA DO MATERIAL DEMOLIDO</t>
  </si>
  <si>
    <t>ED-48443</t>
  </si>
  <si>
    <t>DEMOLIÇÃO MECANIZADA DE CONCRETO ARMADO, COM EQUIPAMENTO ELÉTRICO, INCLUSIVE AFASTAMENTO E EMPILHAMENTO, EXCLUSIVE TRANSPORTE E RETIRADA DO MATERIAL DEMOLIDO</t>
  </si>
  <si>
    <t>ED-48445</t>
  </si>
  <si>
    <t>DEMOLIÇÃO MECANIZADA DE CONCRETO ARMADO, COM EQUIPAMENTO PNEUMÁTICO, INCLUSIVE AFASTAMENTO E EMPILHAMENTO, EXCLUSIVE TRANSPORTE E RETIRADA DO MATERIAL DEMOLIDO</t>
  </si>
  <si>
    <t>ED-48442</t>
  </si>
  <si>
    <t>DEMOLIÇÃO MECANIZADA DE CONCRETO, SEM ARMAÇÃO, COM EQUIPAMENTO ELÉTRICO, INCLUSIVE AFASTAMENTO E EMPILHAMENTO, EXCLUSIVE TRANSPORTE E RETIRADA DO MATERIAL DEMOLIDO</t>
  </si>
  <si>
    <t>ED-48444</t>
  </si>
  <si>
    <t>DEMOLIÇÃO MECANIZADA DE CONCRETO, SEM ARMAÇÃO, COM EQUIPAMENTO PNEUMÁTICO, INCLUSIVE AFASTAMENTO E EMPILHAMENTO, EXCLUSIVE TRANSPORTE E RETIRADA DO MATERIAL DEMOLIDO</t>
  </si>
  <si>
    <t>REMOÇÃO DE PADRÃO CONCESSIONÁRIA</t>
  </si>
  <si>
    <t>ED-48475</t>
  </si>
  <si>
    <t>REMOÇÃO MANUAL DE PADRÃO DE ENTRADA DE ÁGUA, COM REAPROVEITAMENTO, INCLUSIVE AFASTAMENTO E EMPILHAMENTO, EXCLUSIVE TRANSPORTE E RETIRADA DO MATERIAL REMOVIDO NÃO REAPROVEITÁVEL</t>
  </si>
  <si>
    <t>ED-48474</t>
  </si>
  <si>
    <t>REMOÇÃO MANUAL DE PADRÃO DE ENTRADA DE ENERGIA, COM REAPROVEITAMENTO, INCLUSIVE AFASTAMENTO E EMPILHAMENTO, EXCLUSIVE TRANSPORTE E RETIRADA DO MATERIAL REMOVIDO NÃO REAPROVEITÁVEL</t>
  </si>
  <si>
    <t>DEMOLIÇÃO E REMOÇÃO DE PAVIMENTAÇÃO</t>
  </si>
  <si>
    <t>ED-48487</t>
  </si>
  <si>
    <t>DEMOLIÇÃO MANUAL DE LAJE DE CONCRETO ARMADO, COM ESPESSURA DE ATÉ 15CM, INCLUSIVE AFASTAMENTO E EMPILHAMENTO, EXCLUSIVE TRANSPORTE E RETIRADA DO MATERIAL DEMOLIDO</t>
  </si>
  <si>
    <t>ED-48507</t>
  </si>
  <si>
    <t xml:space="preserve">DEMOLIÇÃO MANUAL DE SARJETA OU SARJETÃO DE CONCRETO, INCLUSIVE AFASTAMENTO E EMPILHAMENTO, EXCLUSIVE TRANSPORTE E RETIRADA DO MATERIAL DEMOLIDO
</t>
  </si>
  <si>
    <t>ED-48489</t>
  </si>
  <si>
    <t>DEMOLIÇÃO MECANIZADA DE LAJE DE CONCRETO ARMADO, COM ESPESSURA DE ATÉ 15CM, , COM EQUIPAMENTO ELÉTRICO, INCLUSIVE AFASTAMENTO E EMPILHAMENTO, EXCLUSIVE TRANSPORTE E RETIRADA DO MATERIAL DEMOLIDO</t>
  </si>
  <si>
    <t>ED-48486</t>
  </si>
  <si>
    <t>DEMOLIÇÃO MECANIZADA DE LAJE DE CONCRETO ARMADO, COM ESPESSURA DE ATÉ 15CM, , COM EQUIPAMENTO PNEUMÁTICO, INCLUSIVE AFASTAMENTO E EMPILHAMENTO, EXCLUSIVE TRANSPORTE E RETIRADA DO MATERIAL DEMOLIDO</t>
  </si>
  <si>
    <t>ED-48492</t>
  </si>
  <si>
    <t>DEMOLIÇÃO MECANIZADA DE REVESTIMENTO ASFÁLTICO, COM EQUIPAMENTO PNEUMÁTICO, INCLUSIVE AFASTAMENTO E EMPILHAMENTO, EXCLUSIVE TRANSPORTE E RETIRADA DO MATERIAL DEMOLIDO</t>
  </si>
  <si>
    <t>ED-48490</t>
  </si>
  <si>
    <t>REMOÇÃO MANUAL DE ALVENARIA POLIÉDRICA, COM REAPROVEITAMENTO, INCLUSIVE AFASTAMENTO E EMPILHAMENTO, EXCLUSIVE TRANSPORTE E RETIRADA DO MATERIAL REMOVIDO NÃO REAPROVEITÁVEL</t>
  </si>
  <si>
    <t>ED-48488</t>
  </si>
  <si>
    <t>REMOÇÃO MANUAL DE CALÇADA PORTUGUESA, COM REAPROVEITAMENTO, INCLUSIVE AFASTAMENTO E EMPILHAMENTO, EXCLUSIVE TRANSPORTE E RETIRADA DO MATERIAL REMOVIDO NÃO REAPROVEITÁVEL</t>
  </si>
  <si>
    <t>ED-48473</t>
  </si>
  <si>
    <t>REMOÇÃO MANUAL DE GUIA DE MEIO-FIO EM PEDRA (GNAISSE, BASALTO, ETC.), COM REAPROVEITAMENTO, INCLUSIVE AFASTAMENTO E EMPILHAMENTO, EXCLUSIVE TRANSPORTE E RETIRADA DO MATERIAL REMOVIDO NÃO REAPROVEITÁVEL</t>
  </si>
  <si>
    <t>ED-48472</t>
  </si>
  <si>
    <t>REMOÇÃO MANUAL DE GUIA DE MEIO-FIO PRÉ-MOLDADA EM CONCRETO, COM REAPROVEITAMENTO, INCLUSIVE AFASTAMENTO E EMPILHAMENTO, EXCLUSIVE TRANSPORTE E RETIRADA DO MATERIAL REMOVIDO NÃO REAPROVEITÁVEL</t>
  </si>
  <si>
    <t>ED-48476</t>
  </si>
  <si>
    <t>REMOÇÃO MANUAL DE PAVIMENTAÇÃO INTERTRAVADA OU SEXTAVADO EM PRÉ-MOLDADO DE CONCRETO, COM REAPROVEITAMENTO, INCLUSIVE AFASTAMENTO E EMPILHAMENTO, EXCLUSIVE TRANSPORTE E RETIRADA DO MATERIAL REMOVIDO NÃO REAPROVEITÁVEL</t>
  </si>
  <si>
    <t>ED-48491</t>
  </si>
  <si>
    <t>REMOÇÃO MANUAL DE PAVIMENTO PARALELEPÍPEDO, COM REAPROVEITAMENTO, INCLUSIVE AFASTAMENTO E EMPILHAMENTO, EXCLUSIVE TRANSPORTE E RETIRADA DO MATERIAL REMOVIDO NÃO REAPROVEITÁVEL</t>
  </si>
  <si>
    <t>DEMOLIÇÃO E REMOÇÃO DE REVESTIMENTO</t>
  </si>
  <si>
    <t>ED-48504</t>
  </si>
  <si>
    <t>DEMOLIÇÃO MANUAL DE LAMINADO MELAMÍNICO EM SUPERFÍCIE DE MADEIRA OU PAREDE, INCLUSIVE AFASTAMENTO E EMPILHAMENTO, EXCLUSIVE TRANSPORTE E RETIRADA DO MATERIAL DEMOLIDO</t>
  </si>
  <si>
    <t>ED-48501</t>
  </si>
  <si>
    <t>DEMOLIÇÃO MANUAL DE REBOCO OU EMBOÇO, COM ESPESSURA DE ATÉ 55MM,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</si>
  <si>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</si>
  <si>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</si>
  <si>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ED-48503</t>
  </si>
  <si>
    <t>DEMOLIÇÃO MANUAL DE REVESTIMENTO DE PEDRA (MÁRMORE, GRANITO, ARDÓSIA, ETC.), INCLUSIVE AFASTAMENTO E EMPILHAMENTO, EXCLUSIVE DEMOLIÇÃO DO REBOCO OU EMBOÇO, TRANSPORTE E RETIRADA DO MATERIAL DEMOLIDO</t>
  </si>
  <si>
    <t>ED-48478</t>
  </si>
  <si>
    <t>REMOÇÃO MANUAL DE PEITORIL DE MÁRMORE OU GRANITO, COM REAPROVEITAMENTO, INCLUSIVE AFASTAMENTO E EMPILHAMENTO, EXCLUSIVE TRANSPORTE E RETIRADA DO MATERIAL REMOVIDO NÃO REAPROVEITÁVEL</t>
  </si>
  <si>
    <t>DEMOLIÇÃO E REMOÇÃO DE PISO</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</si>
  <si>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</si>
  <si>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</si>
  <si>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</si>
  <si>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</si>
  <si>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ED-48481</t>
  </si>
  <si>
    <t>DEMOLIÇÃO MANUAL DE PISO DE PEDRAS (MÁRMORE, GRANITO, ARDÓSIA, ETC.), INCLUSIVE AFASTAMENTO E EMPILHAMENTO, EXCLUSIVE DEMOLIÇÃO DE CONTRAPISO, TRANSPORTE E RETIRADA DO MATERIAL DEMOLIDO</t>
  </si>
  <si>
    <t>ED-48483</t>
  </si>
  <si>
    <t>DEMOLIÇÃO MANUAL DE PISO EM GRANILITE/MARMORITE, INCLUSIVE AFASTAMENTO E EMPILHAMENTO, EXCLUSIVE TRANSPORTE E RETIRADA DO MATERIAL DEMOLIDO</t>
  </si>
  <si>
    <t>ED-48482</t>
  </si>
  <si>
    <t>DEMOLIÇÃO MANUAL DE PISO VINÍLICO, INCLUSIVE AFASTAMENTO E EMPILHAMENTO, EXCLUSIVE TRANSPORTE E RETIRADA DO MATERIAL DEMOLIDO</t>
  </si>
  <si>
    <t>ED-48505</t>
  </si>
  <si>
    <t>DEMOLIÇÃO MANUAL DE RODAPÉ, INCLUSIVE ARGAMASSA DE ASSENTAMENTO E AFASTAMENTO, EXCLUSIVE TRANSPORTE E RETIRADA DO MATERIAL DEMOLIDO</t>
  </si>
  <si>
    <t>ED-48485</t>
  </si>
  <si>
    <t>REMOÇÃO MANUAL DE PISO DE TÁBUAS, COM REAPROVEITAMENTO, INCLUSIVE AFASTAMENTO E EMPILHAMENTO, EXCLUSIVE TRANSPORTE E RETIRADA DO MATERIAL REMOVIDO NÃO REAPROVEITÁVEL</t>
  </si>
  <si>
    <t>ED-48484</t>
  </si>
  <si>
    <t>REMOÇÃO MANUAL DE PISO DE TACO DE MADEIRA, COM REAPROVEITAMENTO, INCLUSIVE AFASTAMENTO E EMPILHAMENTO, EXCLUSIVE TRANSPORTE E RETIRADA DO MATERIAL REMOVIDO NÃO REAPROVEITÁVEL</t>
  </si>
  <si>
    <t>ED-48508</t>
  </si>
  <si>
    <t>REMOÇÃO MANUAL DE SOLEIRA DE MÁRMORE OU GRANITO, COM REAPROVEITAMENTO, INCLUSIVE AFASTAMENTO E EMPILHAMENTO, EXCLUSIVE TRANSPORTE E RETIRADA DO MATERIAL REMOVIDO NÃO REAPROVEITÁVEL</t>
  </si>
  <si>
    <t>REMOÇÃO DE CERCA E ALAMBRADO</t>
  </si>
  <si>
    <t>ED-48434</t>
  </si>
  <si>
    <t>REMOÇÃO MANUAL DE ALAMBRADO METÁLICO, COM REAPROVEITAMENTO, INCLUSIVE AFASTAMENTO E EMPILHAMENTO, EXCLUSIVE TRANSPORTE E RETIRADA DO MATERIAL REMOVIDO NÃO REAPROVEITÁVEL</t>
  </si>
  <si>
    <t>ED-48439</t>
  </si>
  <si>
    <t>REMOÇÃO MANUAL DE CERCA, COM REAPROVEITAMENTO, INCLUSIVE AFASTAMENTO E EMPILHAMENTO, EXCLUSIVE TRANSPORTE E RETIRADA DO MATERIAL REMOVIDO NÃO REAPROVEITÁVEL</t>
  </si>
  <si>
    <t>ED-48449</t>
  </si>
  <si>
    <t xml:space="preserve">REMOÇÃO MANUAL DE CONCERTINA, COM DIÂMETRO DE ATÉ 730MM, COM REAPROVEITAMENTO, INCLUSIVE AFASTAMENTO E EMPILHAMENTO, EXCLUSIVE TRANSPORTE E RETIRADA DO MATERIAL REMOVIDO NÃO REAPROVEITÁVEL
</t>
  </si>
  <si>
    <t>REMOÇÃO DE VIDRO</t>
  </si>
  <si>
    <t>ED-48516</t>
  </si>
  <si>
    <t>REMOÇÃO MANUAL DE VIDRO EM ESQUADRIAS, COM REAPROVEITAMENTO, INCLUSIVE LIMPEZA DO ENCAIXE, AFASTAMENTO E EMPILHAMENTO, EXCLUSIVE TRANSPORTE E RETIRADA DO MATERIAL REMOVIDO NÃO REAPROVEITÁVEL</t>
  </si>
  <si>
    <t>REMOÇÃO DE ITEM ESCOLAR</t>
  </si>
  <si>
    <t>ED-48498</t>
  </si>
  <si>
    <t>REMOÇÃO MANUAL DE QUADRO NEGRO, COM REAPROVEITAMENTO, INCLUSIVE AFASTAMENTO E EMPILHAMENTO, EXCLUSIVE TRANSPORTE E RETIRADA DO MATERIAL REMOVIDO NÃO REAPROVEITÁVEL</t>
  </si>
  <si>
    <t>INSTALAÇÕES PROVISÓRIAS</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</si>
  <si>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</si>
  <si>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</si>
  <si>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</si>
  <si>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ED-28427</t>
  </si>
  <si>
    <t>ED-28428</t>
  </si>
  <si>
    <t>FORNECIMENTO E COLOCAÇÃO DE PLACA DE OBRA EM CHAPA GALVANIZADA #26, ESP. 0,45MM, DIMENSÃO (4X3)M, PLOTADA COM ADESIVO VINÍLICO, AFIXADA COM REBITES 4,8X40MM, EM ESTRUTURA METÁLICA DE METALON 20X20MM, ESP. 1,25MM, INCLUSIVE SUPORTE EM EUCALIPTO AUTOCLAVADO PINTADO COM TINTA PVA DUAS (2) DEMÃOS</t>
  </si>
  <si>
    <t>ED-28429</t>
  </si>
  <si>
    <t>FORNECIMENTO E COLOCAÇÃO DE PLACA DE OBRA EM CHAPA GALVANIZADA #26, ESP. 0,45MM, DIMENSÃO (6X3)M, PLOTADA COM ADESIVO VINÍLICO, AFIXADA COM REBITES 4,8X40MM, EM ESTRUTURA METÁLICA DE METALON 20X20MM, ESP. 1,25MM, INCLUSIVE SUPORTE EM EUCALIPTO AUTOCLAVADO PINTADO COM TINTA PVA DUAS (2) DEMÃOS</t>
  </si>
  <si>
    <t>INSTALAÇÃO PROVISÓRIA ÁGUA E ENERGIA</t>
  </si>
  <si>
    <t>ED-50150</t>
  </si>
  <si>
    <t>ED-50151</t>
  </si>
  <si>
    <t>ESCRITÓRIO DE OBRA</t>
  </si>
  <si>
    <t>ED-50125</t>
  </si>
  <si>
    <t>ÁREA COBERTA EM TELHA FIBROCIMENTO PARA CENTRAL DE CORTE/DOBRA/MONTAGEM EM CANTEIRO DE OBRAS, INCLUSIVE BANCADA E INSTALAÇÕES ELÉTRICAS, EXCLUSIVE VEDAÇÕES LATERAIS</t>
  </si>
  <si>
    <t>ED-50135</t>
  </si>
  <si>
    <t>BARRACÃO DE OBRA, EM CHAPA DE COMPENSADO RESINADO, INCLUSIVE  INSTALAÇÕES SANITÁRIAS E MOBILIÁRIO - PADRÃO DER-MG</t>
  </si>
  <si>
    <t>ED-50128</t>
  </si>
  <si>
    <t>ED-50129</t>
  </si>
  <si>
    <t>BARRACÃO DE OBRA PARA DEPÓSITO E FERRAMENTARIA TIPO-II, ÁREA INTERNA 25,41M2, EM CHAPA DE COMPENSADO RESINADO, INCLUSIVE MOBILIÁRIO (OBRA DE MÉDIO PORTE, EFETIVO DE 30 A 60 HOMENS), PADRÃO DER-MG</t>
  </si>
  <si>
    <t>ED-50148</t>
  </si>
  <si>
    <t>BARRACÃO DE OBRA PARA ESCRITÓRIO DA EMPREITEIRA TIPO-I, ÁREA INTERNA 18,15M2, EM CHAPA DE COMPENSADO RESINADO, INCLUSIVE MOBILIÁRIO (OBRA DE PEQUENO A MÉDIO PORTE, EFETIVO ATÉ 60 HOMENS) - PADRÃO DER-MG</t>
  </si>
  <si>
    <t>ED-50149</t>
  </si>
  <si>
    <t>BARRACÃO DE OBRA PARA ESCRITÓRIO DA EMPREITEIRA TIPO-II, ÁREA INTERNA 21,78M2, EM CHAPA DE COMPENSADO RESINADO, INCLUSIVE MOBILIÁRIO (OBRA DE GRANDE PORTE, EFETIVO ACIMA 60 HOMENS) - PADRÃO DER-MG</t>
  </si>
  <si>
    <t>ED-50146</t>
  </si>
  <si>
    <t>BARRACÃO DE OBRA PARA ESCRITÓRIO DA FISCALIZAÇÃO TIPO-I, ÁREA INTERNA 18,15M2, EM CHAPA DE COMPENSADO RESINADO, INCLUSIVE MOBILIÁRIO (OBRA DE PEQUENO A MÉDIO PORTE, EFETIVO ATÉ 60 HOMENS) - PADRÃO DER-MG</t>
  </si>
  <si>
    <t>ED-50147</t>
  </si>
  <si>
    <t>BARRACÃO DE OBRA PARA ESCRITÓRIO DA FISCALIZAÇÃO TIPO-II, ÁREA INTERNA 21,78M2, EM CHAPA DE COMPENSADO RESINADO, INCLUSIVE MOBILIÁRIO (OBRA DE GRANDE PORTE, EFETIVO ACIMA 60 HOMENS) - PADRÃO DER-MG</t>
  </si>
  <si>
    <t>ED-50130</t>
  </si>
  <si>
    <t>BARRACÃO DE OBRA PARA INSTALAÇÃO SANITÁRIA TIPO-I, ÁREA INTERNA 14,52M2, EM CHAPA DE COMPENSADO RESINADO (OBRA DE PEQUENO PORTE, EFETIVO ATÉ 30 HOMENS), PADRÃO DER-MG</t>
  </si>
  <si>
    <t>ED-50131</t>
  </si>
  <si>
    <t>BARRACÃO DE OBRA PARA INSTALAÇÃO SANITÁRIA TIPO-II, ÁREA INTERNA 18,15M2, EM CHAPA DE COMPENSADO RESINADO (OBRA DE MÉDIO PORTE, EFETIVO DE 30 A 60 HOMENS), PADRÃO DER-MG</t>
  </si>
  <si>
    <t>ED-50132</t>
  </si>
  <si>
    <t>BARRACÃO DE OBRA PARA INSTALAÇÃO SANITÁRIA TIPO-III, ÁREA INTERNA 25,41M2, EM CHAPA DE COMPENSADO RESINADO (OBRA DE GRANDE PORTE, EFETIVO ACIMA DE 60 HOMENS), PADRÃO DER-MG</t>
  </si>
  <si>
    <t>ED-50133</t>
  </si>
  <si>
    <t>BARRACÃO DE OBRA PARA REFEITÓRIO TIPO-I, ÁREA INTERNA 18,15M2, EM CHAPA DE COMPENSADO RESINADO (OBRA DE MÉDIO PORTE, EFETIVO DE 30 A 60 HOMENS), PADRÃO DER-MG</t>
  </si>
  <si>
    <t>ED-50134</t>
  </si>
  <si>
    <t>BARRACÃO DE OBRA PARA REFEITÓRIO TIPO-II, ÁREA INTERNA 25,41M2, EM CHAPA DE COMPENSADO RESINADO (OBRA DE GRANDE PORTE, EFETIVO ACIMA DE 60 HOMENS), PADRÃO DER-MG</t>
  </si>
  <si>
    <t>ED-50126</t>
  </si>
  <si>
    <t>BARRACÃO DE OBRA PARA VESTIÁRIO TIPO-I, ÁREA INTERNA 25,41M2, EM CHAPA DE COMPENSADO RESINADO, INCLUSIVE MOBILIÁRIO (OBRA DE PEQUENO PORTE, EFETIVO ATÉ 30 HOMENS), PADRÃO DER-MG</t>
  </si>
  <si>
    <t>ED-50127</t>
  </si>
  <si>
    <t>BARRACÃO DE OBRA PARA VESTIÁRIO TIPO-II, ÁREA INTERNA 67,76M2, EM CHAPA DE COMPENSADO RESINADO, INCLUSIVE MOBILIÁRIO (OBRA DE MÉDIO PORTE, EFETIVO DE 30 A 60 HOMENS), PADRÃO DER-MG</t>
  </si>
  <si>
    <t>ED-16341</t>
  </si>
  <si>
    <t>LIGAÇÃO PROVISÓRIA DE ÁGUA E ESGOTO PARA CONTAINER (ESCRITÓRIO DE OBRA)</t>
  </si>
  <si>
    <t>ED-16343</t>
  </si>
  <si>
    <t>LIGAÇÃO PROVISÓRIA DE ÁGUA E ESGOTO PARA CONTAINER (VESTIÁRIO DE OBRA), EXCLUSIVE CHUVEIRO ELÉTRICO</t>
  </si>
  <si>
    <t>ED-16342</t>
  </si>
  <si>
    <t>LIGAÇÃO PROVISÓRIA DE ENERGIA ELÉTRICA PARA CONTAINER</t>
  </si>
  <si>
    <t>ED-16356</t>
  </si>
  <si>
    <t>LIGAÇÕES PROVISÓRIAS PARA CONTAINER TIPO 1 (CORRESPONDENTE AO CÓDIGO ED-16348)</t>
  </si>
  <si>
    <t>ED-16357</t>
  </si>
  <si>
    <t>LIGAÇÕES PROVISÓRIAS PARA CONTAINER TIPO 2 (CORRESPONDENTE AO CÓDIGO ED-16349)</t>
  </si>
  <si>
    <t>ED-16358</t>
  </si>
  <si>
    <t>LIGAÇÕES PROVISÓRIAS PARA CONTAINER TIPO 3 (CORRESPONDENTE AO CÓDIGO ED-16350)</t>
  </si>
  <si>
    <t>ED-16359</t>
  </si>
  <si>
    <t>LIGAÇÕES PROVISÓRIAS PARA CONTAINER TIPO 4 (CORRESPONDENTE AO CÓDIGO ED-16351)</t>
  </si>
  <si>
    <t>ED-16360</t>
  </si>
  <si>
    <t>LIGAÇÕES PROVISÓRIAS PARA CONTAINER TIPO 5 (CORRESPONDENTE AO CÓDIGO ED-16352)</t>
  </si>
  <si>
    <t>ED-16361</t>
  </si>
  <si>
    <t>LIGAÇÕES PROVISÓRIAS PARA CONTAINER TIPO 6 (CORRESPONDENTE AO CÓDIGO ED-16353)</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</si>
  <si>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</si>
  <si>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</si>
  <si>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</si>
  <si>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</si>
  <si>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</si>
  <si>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</si>
  <si>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mês</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</si>
  <si>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</si>
  <si>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</si>
  <si>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</si>
  <si>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</si>
  <si>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</si>
  <si>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</si>
  <si>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</si>
  <si>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</si>
  <si>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</si>
  <si>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</si>
  <si>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ED-16353</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</si>
  <si>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</si>
  <si>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</si>
  <si>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</si>
  <si>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</si>
  <si>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</si>
  <si>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ED-50137</t>
  </si>
  <si>
    <t>MOBILIZAÇÃO E DESMOBILIZAÇÃO DE CONTAINER, INCLUSIVE CARGA, DESCARGA E TRANSPORTE EM CAMINHÃO CARROCERIA COM GUINDAUTO (MUNCK), EXCLUSIVE LOCAÇÃO DO CONTAINER</t>
  </si>
  <si>
    <t>LOCAÇÃO DA OBRA</t>
  </si>
  <si>
    <t>ED-17989</t>
  </si>
  <si>
    <t>ED-50276</t>
  </si>
  <si>
    <t>LOCAÇÃO TOPOGRÁFICA ACIMA DE CINQUENTA (50) PONTOS REFERENCIAIS, INCLUSIVE ESTACA (PIQUETE) DE MARCAÇÃO</t>
  </si>
  <si>
    <t>ED-50275</t>
  </si>
  <si>
    <t>LOCAÇÃO TOPOGRÁFICA DE VINTE UM (21) ATÉ CINQUENTA (50) PONTOS REFERENCIAIS, INCLUSIVE ESTACA (PIQUETE) DE MARCAÇÃO</t>
  </si>
  <si>
    <t>ED-50274</t>
  </si>
  <si>
    <t>LOCAÇÃO TOPOGRÁFICA PARA ATÉ VINTE (20) PONTOS REFERENCIAIS, INCLUSIVE ESTACA (PIQUETE) DE MARCAÇÃO</t>
  </si>
  <si>
    <t>TAPUME E CERCA</t>
  </si>
  <si>
    <t>ED-50136</t>
  </si>
  <si>
    <t>CERCA COM MOURÕES DE MADEIRA ROLIÇA,  COM CINCO (5) FIOS DE ARAME FARPADO, BWG 14 (2,0MM), ALTURA DE 150CM, INCLUSIVE ESCAVAÇÃO, REATERRO COMPACTADO E FORNECIMENTO</t>
  </si>
  <si>
    <t>ED-50162</t>
  </si>
  <si>
    <t>PORTÃO PARA TAPUME FIXO DE PROTEÇÃO COM FECHAMENTO DE OBRA EM CHAPA DE COMPENSADO, ESP. 12MM, COM MÓDULO NA DIMENSÃO DE (110X220)CM, INCLUSIVE FERRAGENS E PINTURA LÁTEX (PVA) COM DUAS (2) DEMÃOS</t>
  </si>
  <si>
    <t>ED-50166</t>
  </si>
  <si>
    <t>REMANEJAMENTO DE TAPUME FIXO DE PROTEÇÃO PARA FECHAMENTO DE OBRA, INCLUSIVE ESCAVAÇÃO MANUAL E REATERRO COMPACTADO</t>
  </si>
  <si>
    <t>ED-50163</t>
  </si>
  <si>
    <t>TAPUME DE PROTEÇÃO PARA TRANSEUNTE EM TELA DE POLIETILENO, COM MÓDULO NA DIMENSÃO DE (150X150)CM, INCLUSIVE BASE DE APOIO EM CONCRETO MAGRO, DIMENSÃO (40X40)CM, ALTURA DE 20CM, EM PONTALETE, FORNECIMENTO E MOVIMENTAÇÃO</t>
  </si>
  <si>
    <t>ED-50159</t>
  </si>
  <si>
    <t>ED-50164</t>
  </si>
  <si>
    <t>TAPUME FIXO DE PROTEÇÃO PARA FECHAMENTO DE OBRA EM TELA GALVANIZADA, COM TRAMA LOSANGULAR DE 2"X2", FIO BWG 14, COM MÓDULO NA DIMENSÃO DE (300X220)CM, INCLUSIVE PINTURA ESMALTE COM DUAS (2) DEMÃOS, EXCLUSIVE ABERTURA PARA PORTÃO</t>
  </si>
  <si>
    <t>ED-50165</t>
  </si>
  <si>
    <t>TAPUME REMOVÍVEL DE PROTEÇÃO PARA FECHAMENTO DE OBRA EM TELA GALVANIZADA, COM TRAMA LOSANGULAR DE 2"X2", FIO BWG 14, COM MÓDULO NA DIMENSÃO DE (300X220)CM, INCLUSIVE BASE DE APOIO EM CONCRETO MAGRO, DIMENSÃO (40X40)CM, ALTURA DE 20CM EM PONTALETE</t>
  </si>
  <si>
    <t>PROTEÇÃO DE TRANSEUNTE</t>
  </si>
  <si>
    <t>ED-27006</t>
  </si>
  <si>
    <t>CONE PARA SINALIZAÇÃO/ISOLAMENTO DE ÁREAS, ALTURA 75CM, INCLUSIVE FORNECIMENTO E MOVIMENTAÇÃO</t>
  </si>
  <si>
    <t>ED-50157</t>
  </si>
  <si>
    <t xml:space="preserve">FITA ZEBRADA AMARELA PARA SINALIZAÇÃO ISOLAMENTO DE ÁREA, EXCLUSIVE SUPORTE PARA SUSTENTAÇÃO, INCLUSIVE FIXAÇÃO E FORNECIMENTO
</t>
  </si>
  <si>
    <t>ED-50156</t>
  </si>
  <si>
    <t xml:space="preserve">PROTEÇÃO PARA TRANSEUNTE OU ISOLAMENTO DE ÁREA COM FITA ZEBRADA AMARELA, INCLUSIVE BASE DE APOIO EM CONCRETO MAGRO , DIMENSÃO (40X40)CM, ALTURA DE 150CM, EM PONTALETE, FORNECIMENTO E MOVIMENTAÇÃO
</t>
  </si>
  <si>
    <t>ANDAIME</t>
  </si>
  <si>
    <t>ED-28530</t>
  </si>
  <si>
    <t xml:space="preserve">ANDAIME EM CAVALETE METÁLICO PARA ALVENARIA, COM CHAPA DE COMPENSADO E TÁBUA, COM REAPROVEITAMENTO, INCLUSIVE MONTAGEM/DESMONTAGEM E REMANEJAMENTO
</t>
  </si>
  <si>
    <t>ED-28533</t>
  </si>
  <si>
    <t>ANDAIME EM CAVALETE METÁLICO PARA FORRO OU SERVIÇO EM ALTURA INTERNO, COM CHAPA DE COMPENSADO E TÁBUA, COM REAPROVEITAMENTO, INCLUSIVE MONTAGEM/DESMONTAGEM E REMANEJAMENTO</t>
  </si>
  <si>
    <t>ED-48243</t>
  </si>
  <si>
    <t>CONDUTOR/DUTO DE ENTULHO EM POLIETILENO, INCLUSIVE ACESSÓRIOS DE FIXAÇÃO, SUPORTES, MONTAGEM/DESMONTAGEM E REMANEJAMENTO</t>
  </si>
  <si>
    <t>mxmês</t>
  </si>
  <si>
    <t>ED-9075</t>
  </si>
  <si>
    <t>FORNECIMENTO DE ANDAIME METÁLICO PARA FACHADA (LOCAÇÃO), INCLUSIVE PISO METÁLICO E SAPATAS, EXCLUSIVE MONTAGEM E DESMONTAGEM</t>
  </si>
  <si>
    <t>m2xmês</t>
  </si>
  <si>
    <t>ED-9076</t>
  </si>
  <si>
    <t>FORNECIMENTO DE ANDAIME METÁLICO TUBULAR TIPO TORRE (LOCAÇÃO), INCLUSIVE RODÍZIOS, EXCLUSIVE MONTAGEM E DESMONTAGEM</t>
  </si>
  <si>
    <t>ED-48246</t>
  </si>
  <si>
    <t>MONTAGEM E DESMONTAGEM DE ANDAIME METÁLICO PARA FACHADA COM PISO METÁLICO, EXCLUSIVE FORNECIMENTO DO ANDAIME E RODAPÉ/GUARDA-CORPO EM MADEIRA</t>
  </si>
  <si>
    <t>ED-48245</t>
  </si>
  <si>
    <t>MONTAGEM E DESMONTAGEM DE ANDAIME METÁLICO PARA FACHADA COM PISO METÁLICO, INCLUSIVE RODAPÉ/GUARDA-CORPO EM MADEIRA, EXCLUSIVE FORNECIMENTO DO ANDAIME</t>
  </si>
  <si>
    <t>ED-9077</t>
  </si>
  <si>
    <t>MONTAGEM E DESMONTAGEM DE ANDAIME METÁLICO TUBULAR TIPO TORRE, EXCLUSIVE FORNECIMENTO DO ANDAIME</t>
  </si>
  <si>
    <t>ED-48249</t>
  </si>
  <si>
    <t xml:space="preserve">TELA DE PROTEÇÃO, TIPO FACHADEIRA, INSTALADA EM ANDAIME METÁLICO PARA FACHADA, EXCLUSIVE ANDAIME METÁLICO, INCLUSIVE ACESSÓRIOS DE FIXAÇÃO
</t>
  </si>
  <si>
    <t>ED-48248</t>
  </si>
  <si>
    <t>TELA PARA PROTEÇÃO DE FACHADA EM POLIETILENO, EXCLUSIVE BANDEJA SALVA VIDAS, INCLUSIVE ACESSÓRIOS DE FIXAÇÃO</t>
  </si>
  <si>
    <t>BANDEJA DE PROTEÇÃO/SALVA VIDAS</t>
  </si>
  <si>
    <t>ED-28493</t>
  </si>
  <si>
    <t>BANDEJA SALVA VIDAS, TIPO PRIMÁRIA, EM SUPORTE METÁLICO COM FORRO EM COMPENSADO RESINADO E TÁBUA, COMPRIMENTO DE 250CM COM COMPLEMENTO DE 80CM, INCLUSIVE ACESSÓRIOS DE FIXAÇÃO E INSTALAÇÃO</t>
  </si>
  <si>
    <t>ED-28494</t>
  </si>
  <si>
    <t>BANDEJA SALVA VIDAS, TIPO SECUNDÁRIA, EM SUPORTE METÁLICO COM FORRO EM COMPENSADO RESINADO E TÁBUA, COMPRIMENTO DE 140CM COM COMPLEMENTO DE 80CM, INCLUSIVE ACESSÓRIOS DE FIXAÇÃO E INSTALAÇÃO</t>
  </si>
  <si>
    <t>TERRAPLENAGEM/TRABALHOS EM TERRA</t>
  </si>
  <si>
    <t>REGULARIZAÇÃO E COMPACTAÇÃO DE SOLO</t>
  </si>
  <si>
    <t>ED-51100</t>
  </si>
  <si>
    <t>CORTE E DESATERRO MECÂNICO PARA REGULARIZAÇÃO, COM TRATOR DE ESTEIRA, INCLUSIVE ARRASTAMENTO NIVELADO, AFASTAMENTO E EMPILHAMENTO, EXCLUSIVE CARGA, TRANSPORTE E DESCARGA</t>
  </si>
  <si>
    <t>ED-51122</t>
  </si>
  <si>
    <t>REGULARIZAÇÃO E COMPACTAÇÃO DE TERRENO MANUAL COM SOQUETE, EXCLUSIVE DESMATAMENTO, DESTOCAMENTO, LIMPEZA/ROÇADA DO TERRENO</t>
  </si>
  <si>
    <t>ED-51124</t>
  </si>
  <si>
    <t>REGULARIZAÇÃO E COMPACTAÇÃO MECÂNICA DE TERRENO COM ROLO VIBRATÓRIO, EXCLUSIVE DESMATAMENTO, DESTOCAMENTO, LIMPEZA/ROÇADA DO TERRENO</t>
  </si>
  <si>
    <t>ED-51123</t>
  </si>
  <si>
    <t>REGULARIZAÇÃO MANUAL E COMPACTAÇÃO MECANIZADA DE TERRENO COM PLACA VIBRATÓRIA, EXCLUSIVE DESMATAMENTO, DESTOCAMENTO, LIMPEZA/ROÇADA DO TERRENO</t>
  </si>
  <si>
    <t>ESCAVAÇÃO MECÂNICA</t>
  </si>
  <si>
    <t>ED-51116</t>
  </si>
  <si>
    <t>ESCAVAÇÃO MECÂNICA DE VALAS COM PROFUNDIDADE MAIOR QUE 1,5M E MENOR OU IGUAL 3,0M, INCLUSIVE CARGA EM CAMINHÃO, EXCLUSIVE TRANSPORTE E DESCARGA</t>
  </si>
  <si>
    <t>ED-51112</t>
  </si>
  <si>
    <t>ESCAVAÇÃO MECÂNICA DE VALAS COM PROFUNDIDADE MAIOR QUE 1,5M E MENOR OU IGUAL 3,0M, INCLUSIVE DESCARGA LATERAL, EXCLUSIVE CARGA, TRANSPORTE E DESCARGA</t>
  </si>
  <si>
    <t>ED-51117</t>
  </si>
  <si>
    <t>ESCAVAÇÃO MECÂNICA DE VALAS COM PROFUNDIDADE MAIOR QUE 3,0M E MENOR OU IGUAL 5,0M, INCLUSIVE CARGA EM CAMINHÃO, EXCLUSIVE TRANSPORTE E DESCARGA</t>
  </si>
  <si>
    <t>ED-51113</t>
  </si>
  <si>
    <t>ESCAVAÇÃO MECÂNICA DE VALAS COM PROFUNDIDADE MAIOR QUE 3,0M E MENOR OU IGUAL 5,0M, INCLUSIVE DESCARGA LATERAL, EXCLUSIVE CARGA, TRANSPORTE E DESCARGA</t>
  </si>
  <si>
    <t>ED-51115</t>
  </si>
  <si>
    <t>ESCAVAÇÃO MECÂNICA DE VALAS COM PROFUNDIDADE MENOR OU IGUAL A 1,5M, INCLUSIVE CARGA EM CAMINHÃO, EXCLUSIVE TRANSPORTE E DESCARGA</t>
  </si>
  <si>
    <t>ED-51111</t>
  </si>
  <si>
    <t>ESCAVAÇÃO MECÂNICA DE VALAS COM PROFUNDIDADE MENOR OU IGUAL A 1,5M, INCLUSIVE DESCARGA LATERAL, EXCLUSIVE CARGA, TRANSPORTE E DESCARGA</t>
  </si>
  <si>
    <t>ED-51105</t>
  </si>
  <si>
    <t>ESCAVAÇÃO MECÂNICA EM MATERIAL DE 1ª CATEGORIA, INCLUSIVE CARGA EM CAMINHÃO, EXCLUSIVE TRANSPORTE E DESCARGA</t>
  </si>
  <si>
    <t>ED-51106</t>
  </si>
  <si>
    <t>ESCAVAÇÃO MECÂNICA EM MATERIAL DE 2ª CATEGORIA, INCLUSIVE CARGA EM CAMINHÃO, EXCLUSIVE TRANSPORTE E DESCARGA</t>
  </si>
  <si>
    <t>ED-51119</t>
  </si>
  <si>
    <t>ESCAVAÇÃO MECÂNICA EM SOLO MOLE, INCLUSIVE CARGA EM CAMINHÃO, EXCLUSIVE TRANSPORTE E DESCARGA</t>
  </si>
  <si>
    <t>ED-51103</t>
  </si>
  <si>
    <t>ESCAVAÇÃO MECÂNICA HORIZONTAL, COM TRATOR DE ESTEIRA, EM MATERIAL DE 1ª CATEGORIA, INCLUSIVE AFASTAMENTO E EMPILHAMENTO COM DISTÂNCIA MÁXIMA DE ATÉ CINQUENTA (50) METROS, EXCLUSIVE CARGA, TRANSPORTE E DESGARGA</t>
  </si>
  <si>
    <t>ED-51104</t>
  </si>
  <si>
    <t>ESCAVAÇÃO MECÂNICA HORIZONTAL, COM TRATOR DE ESTEIRA, EM MATERIAL DE 2ª CATEGORIA, INCLUSIVE AFASTAMENTO E EMPILHAMENTO COM DISTÂNCIA MÁXIMA DE ATÉ CINQUENTA (50) METROS, EXCLUSIVE CARGA, TRANSPORTE E DESGARGA</t>
  </si>
  <si>
    <t>ESCAVAÇÃO MANUAL</t>
  </si>
  <si>
    <t>ED-51110</t>
  </si>
  <si>
    <t>ESCAVAÇÃO MANUAL DE TERRA (DESATERRO MANUAL), INCLUSIVE DESCARGA LATERAL, EXCLUSIVE RETIRADA E TRANSPORTE DO MATERIAL ESCAVADO</t>
  </si>
  <si>
    <t>ED-51108</t>
  </si>
  <si>
    <t>ESCAVAÇÃO MANUAL DE VALA COM PROFUNDIDADE MAIOR QUE 1,5M E MENOR OU IGUAL 3,0M, INCLUSIVE DESCARGA LATERAL</t>
  </si>
  <si>
    <t>ED-51109</t>
  </si>
  <si>
    <t>ESCAVAÇÃO MANUAL DE VALA COM PROFUNDIDADE MAIOR QUE 3,0M E MENOR OU IGUAL 5,0M, INCLUSIVE DESCARGA LATERAL</t>
  </si>
  <si>
    <t>ED-51107</t>
  </si>
  <si>
    <t>ESCAVAÇÃO MANUAL DE VALA COM PROFUNDIDADE MENOR OU IGUAL A 1,5M, INCLUSIVE DESCARGA LATERAL</t>
  </si>
  <si>
    <t>COMPACTAÇÃO DE FUNDO DE VALA</t>
  </si>
  <si>
    <t>ED-51093</t>
  </si>
  <si>
    <t>ED-51094</t>
  </si>
  <si>
    <t>APILOAMENTO MECANIZADO EM FUNDO DE VALA COM PLACA VIBRATÓRIA, EXCLUSIVE ESCAVAÇÃO</t>
  </si>
  <si>
    <t>ATERRO E REATERRO</t>
  </si>
  <si>
    <t>ED-51097</t>
  </si>
  <si>
    <t>COMPACTAÇÃO MANUAL DE ATERRO COM SOQUETE, INCLUSIVE ESPALHAMENTO MANUAL</t>
  </si>
  <si>
    <t>ED-29190</t>
  </si>
  <si>
    <t>COMPACTAÇÃO MECÂNICA DE ATERRO COM ROLO VIBRATÓRIO A 100% DO PROCTOR INTERMEDIÁRIO, INCLUSIVE ESPALHAMENTO</t>
  </si>
  <si>
    <t>ED-29189</t>
  </si>
  <si>
    <t>COMPACTAÇÃO MECÂNICA DE ATERRO COM ROLO VIBRATÓRIO A 100% DO PROCTOR NORMAL, INCLUSIVE ESPALHAMENTO</t>
  </si>
  <si>
    <t>ED-51098</t>
  </si>
  <si>
    <t>COMPACTAÇÃO MECÂNICA DE ATERRO COM ROLO VIBRATÓRIO A 95% DO PROCTOR NORMAL, INCLUSIVE ESPALHAMENTO</t>
  </si>
  <si>
    <t>ED-51095</t>
  </si>
  <si>
    <t>COMPACTAÇÃO MECÂNICA DE ATERRO COM ROLO VIBRATÓRIO SEM GRAU DE COMPACTAÇÃO, INCLUSIVE ESPALHAMENTO</t>
  </si>
  <si>
    <t>ED-51096</t>
  </si>
  <si>
    <t>COMPACTAÇÃO MECANIZADA DE ATERRO COM PLACA VIBRATÓRIA, INCLUSIVE ESPALHAMENTO MANUAL</t>
  </si>
  <si>
    <t>ED-51120</t>
  </si>
  <si>
    <t>REATERRO MANUAL DE VALA, INCLUSIVE ESPALHAMENTO E COMPACTAÇÃO MANUAL COM SOQUETE</t>
  </si>
  <si>
    <t>ED-51121</t>
  </si>
  <si>
    <t>REATERRO MANUAL DE VALA, INCLUSIVE ESPALHAMENTO E COMPACTAÇÃO MECANIZADA COM PLACA VIBRATÓRIA</t>
  </si>
  <si>
    <t>ESCORAMENTO DE VALA</t>
  </si>
  <si>
    <t>ED-29712</t>
  </si>
  <si>
    <t>ESCORAMENTO DE VALA CONTÍNUO, COM PRANCHAS VERTICAIS, LONGARINAS E ESTRONCAS DE MADEIRA, REAPROVEITAMENTO (3X), EXCLUSIVE ESCAVAÇÃO</t>
  </si>
  <si>
    <t>ED-29713</t>
  </si>
  <si>
    <t>ESCORAMENTO DE VALA DESCONTÍNUO, COM PRANCHAS VERTICAIS, LONGARINAS E ESTRONCAS DE MADEIRA, REAPROVEITAMENTO (3X), EXCLUSIVE ESCAVAÇÃO</t>
  </si>
  <si>
    <t>FUNDAÇÕES</t>
  </si>
  <si>
    <t>FUNDAÇÃO SUPERFICIAL E RASA</t>
  </si>
  <si>
    <t>ED-29801</t>
  </si>
  <si>
    <t>PERFURAÇÃO MANUAL DE ESTACA TIPO BROCA A TRADO, INCLUSIVE AFASTAMENTO, EXCLUSIVE ARMAÇÃO, CONCRETO ESTRUTURAL, TRANSPORTE E RETIRADA DO MATERIAL ESCAVADO</t>
  </si>
  <si>
    <t>FUNDAÇÃO PROFUNDA</t>
  </si>
  <si>
    <t>ED-29753</t>
  </si>
  <si>
    <t>CORTE DE ESTACA TRILHO DUPLO, TIPO TR 25/32, EXCLUSIVE FORNECIMENTO DA ESTACA</t>
  </si>
  <si>
    <t>ED-29755</t>
  </si>
  <si>
    <t>CORTE DE ESTACA TRILHO DUPLO, TIPO TR 37/45/57, EXCLUSIVE FORNECIMENTO DA ESTACA</t>
  </si>
  <si>
    <t>ED-29754</t>
  </si>
  <si>
    <t>CORTE DE ESTACA TRILHO SIMPLES, TIPO TR 25/32, EXCLUSIVE FORNECIMENTO DA ESTACA</t>
  </si>
  <si>
    <t>ED-29756</t>
  </si>
  <si>
    <t>CORTE DE ESTACA TRILHO SIMPLES, TIPO TR 37/45/57, EXCLUSIVE FORNECIMENTO DA ESTACA</t>
  </si>
  <si>
    <t>ED-29686</t>
  </si>
  <si>
    <t>CORTE E PREPARO DE CABEÇA/ARRASAMENTO MECANIZADO  DE ESTACA PARA BLOCO DE COROAMENTO, INCLUSIVE AFASTAMENTO E EMPILHAMENTO, EXCLUSIVE TRANSPORTE E RETIRADA DO MATERIAL DEMOLIDO</t>
  </si>
  <si>
    <t>ED-49728</t>
  </si>
  <si>
    <t>CRAVAÇÃO DE ESTACA PRÉ-MOLDADA DE CONCRETO, DIMENSÃO (15X15)CM, COMPRESSÃO ADMISSÍVEL DE 25T, INCLUSIVE FORNECIMENTO DE ESTACA, EXCLUSIVE EMENDA</t>
  </si>
  <si>
    <t>ED-49729</t>
  </si>
  <si>
    <t>CRAVAÇÃO DE ESTACA PRÉ-MOLDADA DE CONCRETO, DIMENSÃO (17X17)CM, COMPRESSÃO ADMISSÍVEL DE 35T, INCLUSIVE FORNECIMENTO DE ESTACA, EXCLUSIVE EMENDA</t>
  </si>
  <si>
    <t>ED-49730</t>
  </si>
  <si>
    <t>CRAVAÇÃO DE ESTACA PRÉ-MOLDADA DE CONCRETO, DIMENSÃO (20X20)CM, COMPRESSÃO ADMISSÍVEL DE 50T, INCLUSIVE FORNECIMENTO DE ESTACA, EXCLUSIVE EMENDA</t>
  </si>
  <si>
    <t>ED-49731</t>
  </si>
  <si>
    <t>CRAVAÇÃO DE ESTACA PRÉ-MOLDADA DE CONCRETO, DIMENSÃO (21X21)CM, COMPRESSÃO ADMISSÍVEL DE 60T, INCLUSIVE FORNECIMENTO DE ESTACA, EXCLUSIVE EMENDA</t>
  </si>
  <si>
    <t>ED-49732</t>
  </si>
  <si>
    <t>CRAVAÇÃO DE ESTACA PRÉ-MOLDADA DE CONCRETO, DIMENSÃO (23X23)CM, COMPRESSÃO ADMISSÍVEL DE 70T, INCLUSIVE FORNECIMENTO DE ESTACA, EXCLUSIVE EMENDA</t>
  </si>
  <si>
    <t>ED-49733</t>
  </si>
  <si>
    <t>CRAVAÇÃO DE ESTACA PRÉ-MOLDADA DE CONCRETO, DIMENSÃO (25X25)CM, COMPRESSÃO ADMISSÍVEL DE 85T, INCLUSIVE FORNECIMENTO DE ESTACA, EXCLUSIVE EMENDA</t>
  </si>
  <si>
    <t>ED-49766</t>
  </si>
  <si>
    <t>CRAVAÇÃO DE ESTACA TRILHO DUPLO, TIPO TR-25, INCLUSIVE FORNECIMENTO, EXCLUSIVE EMENDA E CORTE DA ESTACA</t>
  </si>
  <si>
    <t>ED-49767</t>
  </si>
  <si>
    <t>CRAVAÇÃO DE ESTACA TRILHO DUPLO, TIPO TR-32, INCLUSIVE FORNECIMENTO, EXCLUSIVE EMENDA E CORTE DA ESTACA</t>
  </si>
  <si>
    <t>ED-49768</t>
  </si>
  <si>
    <t>CRAVAÇÃO DE ESTACA TRILHO DUPLO, TIPO TR-37, INCLUSIVE FORNECIMENTO, EXCLUSIVE EMENDA E CORTE DA ESTACA</t>
  </si>
  <si>
    <t>ED-49769</t>
  </si>
  <si>
    <t>CRAVAÇÃO DE ESTACA TRILHO DUPLO, TIPO TR-45, INCLUSIVE FORNECIMENTO, EXCLUSIVE EMENDA E CORTE DA ESTACA</t>
  </si>
  <si>
    <t>ED-49770</t>
  </si>
  <si>
    <t>CRAVAÇÃO DE ESTACA TRILHO DUPLO, TIPO TR-57, INCLUSIVE FORNECIMENTO, EXCLUSIVE EMENDA E CORTE DA ESTACA</t>
  </si>
  <si>
    <t>ED-49761</t>
  </si>
  <si>
    <t>CRAVAÇÃO DE ESTACA TRILHO SIMPLES, TIPO TR-25, INCLUSIVE FORNECIMENTO, EXCLUSIVE EMENDA E CORTE DA ESTACA</t>
  </si>
  <si>
    <t>ED-49762</t>
  </si>
  <si>
    <t>CRAVAÇÃO DE ESTACA TRILHO SIMPLES, TIPO TR-32, INCLUSIVE FORNECIMENTO, EXCLUSIVE EMENDA E CORTE DA ESTACA</t>
  </si>
  <si>
    <t>ED-49763</t>
  </si>
  <si>
    <t>CRAVAÇÃO DE ESTACA TRILHO SIMPLES, TIPO TR-37, INCLUSIVE FORNECIMENTO, EXCLUSIVE EMENDA E CORTE DA ESTACA</t>
  </si>
  <si>
    <t>ED-49764</t>
  </si>
  <si>
    <t>CRAVAÇÃO DE ESTACA TRILHO SIMPLES, TIPO TR-45, INCLUSIVE FORNECIMENTO, EXCLUSIVE EMENDA E CORTE DA ESTACA</t>
  </si>
  <si>
    <t>ED-49765</t>
  </si>
  <si>
    <t>CRAVAÇÃO DE ESTACA TRILHO SIMPLES, TIPO TR-57, INCLUSIVE FORNECIMENTO, EXCLUSIVE EMENDA E CORTE DA ESTACA</t>
  </si>
  <si>
    <t>ED-49735</t>
  </si>
  <si>
    <t>EMENDA DE ESTACA PRÉ-MOLDADA, INCLUSIVE ANEL/LUVA METÁLICO E SOLDA, EXCLUSIVE FORNECIMENTO DA ESTACA</t>
  </si>
  <si>
    <t>ED-29758</t>
  </si>
  <si>
    <t>EMENDA DE ESTACA TRILHO DUPLO, TIPO TR 25/32, INCLUSIVE SOLDA E REFORÇO, EXCLUSIVE FORNECIMENTO DA ESTACA</t>
  </si>
  <si>
    <t>ED-29760</t>
  </si>
  <si>
    <t>EMENDA DE ESTACA TRILHO DUPLO, TIPO TR 37/45/57, INCLUSIVE SOLDA E REFORÇO, EXCLUSIVE FORNECIMENTO DA ESTACA</t>
  </si>
  <si>
    <t>ED-29759</t>
  </si>
  <si>
    <t>EMENDA DE ESTACA TRILHO SIMPLES, TIPO TR 25/32, INCLUSIVE SOLDA E REFORÇO, EXCLUSIVE FORNECIMENTO DA ESTACA</t>
  </si>
  <si>
    <t>ED-29761</t>
  </si>
  <si>
    <t>EMENDA DE ESTACA TRILHO SIMPLES, TIPO TR 37/45/57, INCLUSIVE SOLDA E REFORÇO, EXCLUSIVE FORNECIMENTO DA ESTACA</t>
  </si>
  <si>
    <t>ED-15801</t>
  </si>
  <si>
    <t>ENCAMISAMENTO DE TUBULÃO COM TUBO DE CONCRETO (MANILHA), DIÂMETRO 90CM, INCLUSIVE TRANSPORTE E FORNECIMENTO</t>
  </si>
  <si>
    <t>ED-49777</t>
  </si>
  <si>
    <t>ESCAVAÇÃO MANUAL DE TUBULÃO A CÉU ABERTO, INCLUSIVE DESCARGA LATERAL</t>
  </si>
  <si>
    <t>ED-26497</t>
  </si>
  <si>
    <t>EXECUÇÃO DE ESTACA TIPO HÉLICE CONTÍNUA, DIÂMETRO 30CM, INCLUSIVE AFASTAMENTO LATERAL, EXCLUSIVE ARMAÇÃO, CONCRETO ESTRUTURAL, TRANSPORTE E RETIRADA DO MATERIAL ESCAVADO</t>
  </si>
  <si>
    <t>ED-49715</t>
  </si>
  <si>
    <t>EXECUÇÃO DE ESTACA TIPO HÉLICE CONTÍNUA, DIÂMETRO 40CM, INCLUSIVE AFASTAMENTO LATERAL, EXCLUSIVE ARMAÇÃO, CONCRETO ESTRUTURAL, TRANSPORTE E RETIRADA DO MATERIAL ESCAVADO</t>
  </si>
  <si>
    <t>ED-49716</t>
  </si>
  <si>
    <t>EXECUÇÃO DE ESTACA TIPO HÉLICE CONTÍNUA, DIÂMETRO 50CM, INCLUSIVE AFASTAMENTO LATERAL, EXCLUSIVE ARMAÇÃO, CONCRETO ESTRUTURAL, TRANSPORTE E RETIRADA DO MATERIAL ESCAVADO</t>
  </si>
  <si>
    <t>ED-49717</t>
  </si>
  <si>
    <t>EXECUÇÃO DE ESTACA TIPO HÉLICE CONTÍNUA, DIÂMETRO 60CM, INCLUSIVE AFASTAMENTO LATERAL, EXCLUSIVE ARMAÇÃO, CONCRETO ESTRUTURAL, TRANSPORTE E RETIRADA DO MATERIAL ESCAVADO</t>
  </si>
  <si>
    <t>ED-49718</t>
  </si>
  <si>
    <t>EXECUÇÃO DE ESTACA TIPO HÉLICE CONTÍNUA, DIÂMETRO 80CM, INCLUSIVE AFASTAMENTO LATERAL, EXCLUSIVE ARMAÇÃO, CONCRETO ESTRUTURAL, TRANSPORTE E RETIRADA DO MATERIAL ESCAVADO</t>
  </si>
  <si>
    <t>ED-26522</t>
  </si>
  <si>
    <t>EXECUÇÃO DE ESTACA TIPO STRAUSS, DIÂMETRO 25CM, EXCLUSIVE ARMAÇÃO E CONCRETO ESTRUTURAL</t>
  </si>
  <si>
    <t>ED-49741</t>
  </si>
  <si>
    <t>EXECUÇÃO DE ESTACA TIPO STRAUSS, DIÂMETRO 25CM, EXCLUSIVE ARMAÇÃO, INCLUSIVE CONCRETO ESTRUTURAL, USINADO, COM FCK 20MPA, LANÇAMENTO, ADENSAMENTO E ACABAMENTO (FUNDAÇÃO)</t>
  </si>
  <si>
    <t>ED-26523</t>
  </si>
  <si>
    <t>EXECUÇÃO DE ESTACA TIPO STRAUSS, DIÂMETRO 32CM, EXCLUSIVE ARMAÇÃO E CONCRETO ESTRUTURAL</t>
  </si>
  <si>
    <t>ED-49742</t>
  </si>
  <si>
    <t>EXECUÇÃO DE ESTACA TIPO STRAUSS, DIÂMETRO 32CM, EXCLUSIVE ARMAÇÃO, INCLUSIVE CONCRETO ESTRUTURAL, USINADO, COM FCK 20MPA, LANÇAMENTO, ADENSAMENTO E ACABAMENTO (FUNDAÇÃO)</t>
  </si>
  <si>
    <t>ED-26524</t>
  </si>
  <si>
    <t>EXECUÇÃO DE ESTACA TIPO STRAUSS, DIÂMETRO 38CM, EXCLUSIVE ARMAÇÃO E CONCRETO ESTRUTURAL</t>
  </si>
  <si>
    <t>ED-49743</t>
  </si>
  <si>
    <t>EXECUÇÃO DE ESTACA TIPO STRAUSS, DIÂMETRO 38CM, EXCLUSIVE ARMAÇÃO, INCLUSIVE CONCRETO ESTRUTURAL, USINADO, COM FCK 20MPA, LANÇAMENTO, ADENSAMENTO E ACABAMENTO (FUNDAÇÃO)</t>
  </si>
  <si>
    <t>ED-26525</t>
  </si>
  <si>
    <t>EXECUÇÃO DE ESTACA TIPO STRAUSS, DIÂMETRO 45CM, EXCLUSIVE ARMAÇÃO E CONCRETO ESTRUTURAL</t>
  </si>
  <si>
    <t>ED-26484</t>
  </si>
  <si>
    <t xml:space="preserve">EXECUÇÃO DE ESTACA TIPO STRAUSS, DIÂMETRO 45CM, EXCLUSIVE ARMAÇÃO, INCLUSIVE CONCRETO ESTRUTURAL, USINADO, COM FCK 20MPA, LANÇAMENTO, ADENSAMENTO E ACABAMENTO (FUNDAÇÃO)
</t>
  </si>
  <si>
    <t>ED-29819</t>
  </si>
  <si>
    <t>MOBILIZAÇÃO E DESMOBILIZAÇÃO DE EQUIPAMENTO PARA ESTACA TIPO CRAVADA (CUSTO FIXO), INCLUSIVE CARGA E DESCARGA, EXCLUSIVE TRANSPORTE EM QUILÔMETRO RODADO (CUSTO VARIÁVEL)</t>
  </si>
  <si>
    <t>ED-29820</t>
  </si>
  <si>
    <t>MOBILIZAÇÃO E DESMOBILIZAÇÃO DE EQUIPAMENTO PARA ESTACA TIPO CRAVADA (CUSTO VARIÁVEL), EXCLUSIVE CUSTO FIXO DE TRANSPORTE</t>
  </si>
  <si>
    <t>km</t>
  </si>
  <si>
    <t>ED-19753</t>
  </si>
  <si>
    <t>MOBILIZAÇÃO E DESMOBILIZAÇÃO DE EQUIPAMENTO PARA ESTACA TIPO HÉLICE CONTÍNUA  (CUSTO FIXO), INCLUSIVE CARGA E DESGARGA, EXCLUSIVE TRANSPORTE EM QUILÔMETRO RODADO (CUSTO VARIÁVEL)</t>
  </si>
  <si>
    <t>ED-19754</t>
  </si>
  <si>
    <t>MOBILIZAÇÃO E DESMOBILIZAÇÃO DE EQUIPAMENTO PARA ESTACA TIPO HÉLICE CONTÍNUA (CUSTO VARIÁVEL), EXCLUSIVE CUSTO FIXO DE TRANSPORTE</t>
  </si>
  <si>
    <t>ED-29821</t>
  </si>
  <si>
    <t>MOBILIZAÇÃO E DESMOBILIZAÇÃO DE EQUIPAMENTO PARA ESTACA TIPO STRAUSS (CUSTO FIXO), INCLUSIVE CARGA E DESCARGA, EXCLUSIVE TRANSPORTE EM QUILÔMETRO RODADO (CUSTO VARIÁVEL)</t>
  </si>
  <si>
    <t>ED-29822</t>
  </si>
  <si>
    <t>MOBILIZAÇÃO E DESMOBILIZAÇÃO DE EQUIPAMENTO PARA ESTACA TIPO STRAUSS (CUSTO VARIÁVEL), EXCLUSIVE CUSTO FIXO DE TRANSPORTE</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</si>
  <si>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</si>
  <si>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</si>
  <si>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</si>
  <si>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</si>
  <si>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</si>
  <si>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</si>
  <si>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FÔRMA E DESFORMA</t>
  </si>
  <si>
    <t>ED-8571</t>
  </si>
  <si>
    <t>FÔRMA E DESFORMA DE COMPENSADO PLASTIFICADO, ESP. 12MM, REAPROVEITAMENTO (3X) (FUNDAÇÃO)</t>
  </si>
  <si>
    <t>ED-49811</t>
  </si>
  <si>
    <t>FÔRMA E DESFORMA DE COMPENSADO RESINADO, ESP. 12MM, REAPROVEITAMENTO (3X) (FUNDAÇÃO)</t>
  </si>
  <si>
    <t>ED-49810</t>
  </si>
  <si>
    <t>FÔRMA E DESFORMA DE TÁBUA E SARRAFO, REAPROVEITAMENTO (3X) (FUNDAÇÃO)</t>
  </si>
  <si>
    <t>CONCRETO USINADO</t>
  </si>
  <si>
    <t>ED-49804</t>
  </si>
  <si>
    <t>FORNECIMENTO DE CONCRETO ESTRUTURAL, USINADO BOMBEADO, COM FCK 20MPA, INCLUSIVE LANÇAMENTO, ADENSAMENTO E ACABAMENTO (FUNDAÇÃO)</t>
  </si>
  <si>
    <t>ED-49809</t>
  </si>
  <si>
    <t>FORNECIMENTO DE CONCRETO ESTRUTURAL, USINADO BOMBEADO, COM FCK 20MPA, SLUMP 20 +/- 2 (SLUMPFLOW 48 A 53 CM, COM AGREGADOS PEDRISCO E AREIA, CONSUMO MÍNIMO DE CIMENTO DE 400 KG/M3), INCLUSIVE LANÇAMENTO, ADENSAMENTO E ACABAMENTO (FUNDAÇÃO)</t>
  </si>
  <si>
    <t>ED-49805</t>
  </si>
  <si>
    <t>FORNECIMENTO DE CONCRETO ESTRUTURAL, USINADO BOMBEADO, COM FCK 25MPA, INCLUSIVE LANÇAMENTO, ADENSAMENTO E ACABAMENTO (FUNDAÇÃO)</t>
  </si>
  <si>
    <t>ED-49806</t>
  </si>
  <si>
    <t>FORNECIMENTO DE CONCRETO ESTRUTURAL, USINADO BOMBEADO, COM FCK 30MPA, INCLUSIVE LANÇAMENTO, ADENSAMENTO E ACABAMENTO (FUNDAÇÃO)</t>
  </si>
  <si>
    <t>ED-49807</t>
  </si>
  <si>
    <t>FORNECIMENTO DE CONCRETO ESTRUTURAL, USINADO BOMBEADO, COM FCK 35MPA, INCLUSIVE LANÇAMENTO, ADENSAMENTO E ACABAMENTO (FUNDAÇÃO)</t>
  </si>
  <si>
    <t>ED-49808</t>
  </si>
  <si>
    <t>FORNECIMENTO DE CONCRETO ESTRUTURAL, USINADO BOMBEADO, COM FCK 40MPA, INCLUSIVE LANÇAMENTO, ADENSAMENTO E ACABAMENTO (FUNDAÇÃO)</t>
  </si>
  <si>
    <t>ED-49797</t>
  </si>
  <si>
    <t>FORNECIMENTO DE CONCRETO ESTRUTURAL, USINADO, COM FCK 20MPA, INCLUSIVE LANÇAMENTO, ADENSAMENTO E ACABAMENTO (FUNDAÇÃO)</t>
  </si>
  <si>
    <t>ED-49798</t>
  </si>
  <si>
    <t>FORNECIMENTO DE CONCRETO ESTRUTURAL, USINADO, COM FCK 25MPA, INCLUSIVE LANÇAMENTO, ADENSAMENTO E ACABAMENTO (FUNDAÇÃO)</t>
  </si>
  <si>
    <t>ED-49799</t>
  </si>
  <si>
    <t>FORNECIMENTO DE CONCRETO ESTRUTURAL, USINADO, COM FCK 30MPA, INCLUSIVE LANÇAMENTO, ADENSAMENTO E ACABAMENTO (FUNDAÇÃO)</t>
  </si>
  <si>
    <t>ED-49800</t>
  </si>
  <si>
    <t>FORNECIMENTO DE CONCRETO ESTRUTURAL, USINADO, COM FCK 35MPA, INCLUSIVE LANÇAMENTO, ADENSAMENTO E ACABAMENTO (FUNDAÇÃO)</t>
  </si>
  <si>
    <t>ED-49801</t>
  </si>
  <si>
    <t>FORNECIMENTO DE CONCRETO ESTRUTURAL, USINADO, COM FCK 40MPA, INCLUSIVE LANÇAMENTO, ADENSAMENTO E ACABAMENTO (FUNDAÇÃO)</t>
  </si>
  <si>
    <t>ED-49793</t>
  </si>
  <si>
    <t>FORNECIMENTO DE CONCRETO NÃO ESTRUTURAL, USINADO, COM FCK 10MPA, INCLUSIVE LANÇAMENTO, ADENSAMENTO E ACABAMENTO (FUNDAÇÃO)</t>
  </si>
  <si>
    <t>ED-49795</t>
  </si>
  <si>
    <t>FORNECIMENTO DE CONCRETO NÃO ESTRUTURAL, USINADO, COM FCK 15MPA, INCLUSIVE LANÇAMENTO, ADENSAMENTO E ACABAMENTO (FUNDAÇÃO)</t>
  </si>
  <si>
    <t>CONCRETO PREPARADO EM OBRA</t>
  </si>
  <si>
    <t>ED-49786</t>
  </si>
  <si>
    <t>FORNECIMENTO DE CONCRETO ESTRUTURAL, PREPARADO EM OBRA COM BETONEIRA, COM FCK 20MPA, INCLUSIVE LANÇAMENTO, ADENSAMENTO E ACABAMENTO (FUNDAÇÃO)</t>
  </si>
  <si>
    <t>ED-49787</t>
  </si>
  <si>
    <t>FORNECIMENTO DE CONCRETO ESTRUTURAL, PREPARADO EM OBRA COM BETONEIRA, COM FCK 25MPA, INCLUSIVE LANÇAMENTO, ADENSAMENTO E ACABAMENTO (FUNDAÇÃO)</t>
  </si>
  <si>
    <t>ED-49788</t>
  </si>
  <si>
    <t>FORNECIMENTO DE CONCRETO ESTRUTURAL, PREPARADO EM OBRA COM BETONEIRA, COM FCK 30MPA, INCLUSIVE LANÇAMENTO, ADENSAMENTO E ACABAMENTO (FUNDAÇÃO)</t>
  </si>
  <si>
    <t>ED-49789</t>
  </si>
  <si>
    <t>FORNECIMENTO DE CONCRETO ESTRUTURAL, PREPARADO EM OBRA COM BETONEIRA, COM FCK 35MPA, INCLUSIVE LANÇAMENTO, ADENSAMENTO E ACABAMENTO (FUNDAÇÃO)</t>
  </si>
  <si>
    <t>ED-49790</t>
  </si>
  <si>
    <t>FORNECIMENTO DE CONCRETO ESTRUTURAL, PREPARADO EM OBRA COM BETONEIRA, COM FCK 40MPA, INCLUSIVE LANÇAMENTO, ADENSAMENTO E ACABAMENTO (FUNDAÇÃO)</t>
  </si>
  <si>
    <t>ED-49782</t>
  </si>
  <si>
    <t>FORNECIMENTO DE CONCRETO NÃO ESTRUTURAL, PREPARADO EM OBRA COM BETONEIRA, COM FCK 10MPA, INCLUSIVE LANÇAMENTO, ADENSAMENTO E ACABAMENTO (FUNDAÇÃO)</t>
  </si>
  <si>
    <t>ED-49783</t>
  </si>
  <si>
    <t>FORNECIMENTO DE CONCRETO NÃO ESTRUTURAL, PREPARADO EM OBRA COM BETONEIRA, COM FCK 13,5MPA, INCLUSIVE LANÇAMENTO, ADENSAMENTO E ACABAMENTO (FUNDAÇÃO)</t>
  </si>
  <si>
    <t>ED-49784</t>
  </si>
  <si>
    <t>FORNECIMENTO DE CONCRETO NÃO ESTRUTURAL, PREPARADO EM OBRA COM BETONEIRA, COM FCK 15MPA, INCLUSIVE LANÇAMENTO, ADENSAMENTO E ACABAMENTO (FUNDAÇÃO)</t>
  </si>
  <si>
    <t>ED-49785</t>
  </si>
  <si>
    <t>FORNECIMENTO DE CONCRETO NÃO ESTRUTURAL, PREPARADO EM OBRA COM BETONEIRA, COM FCK 18MPA, INCLUSIVE LANÇAMENTO, ADENSAMENTO E ACABAMENTO (FUNDAÇÃO)</t>
  </si>
  <si>
    <t>ED-49781</t>
  </si>
  <si>
    <t>FORNECIMENTO DE CONCRETO NÃO ESTRUTURAL, PREPARADO EM OBRA COM BETONEIRA, COM FCK 9MPA, INCLUSIVE LANÇAMENTO, ADENSAMENTO E ACABAMENTO (FUNDAÇÃO)</t>
  </si>
  <si>
    <t>ESTRUTURAS DE CONTENÇÕES</t>
  </si>
  <si>
    <t>CONCRETO CICLÓPICO</t>
  </si>
  <si>
    <t>ED-49780</t>
  </si>
  <si>
    <t>CONCRETO CICLÓPICO, FCK 15MPA, PREPARADO EM OBRA COM BETONEIRA, COM ADIÇÃO DE 30% DE PEDRA DE MÃO, INCLUSIVE LANÇAMENTO, ADENSAMENTO E ACABAMENTO</t>
  </si>
  <si>
    <t>ED-49779</t>
  </si>
  <si>
    <t>CONCRETO CICLÓPICO, TRAÇO 1:3:6, PREPARADO EM OBRA COM BETONEIRA, COM ADIÇÃO DE 30% DE PEDRA DE MÃO, INCLUSIVE LANÇAMENTO, ADENSAMENTO E ACABAMENTO</t>
  </si>
  <si>
    <t>ED-49778</t>
  </si>
  <si>
    <t>CONCRETO CICLÓPICO, TRAÇO 1:4:8, PREPARADO EM OBRA COM BETONEIRA, COM ADIÇÃO DE 30% DE PEDRA DE MÃO, INCLUSIVE LANÇAMENTO, ADENSAMENTO E ACABAMENTO</t>
  </si>
  <si>
    <t>LASTRO DE AREIA, BRITA E CONCRETO</t>
  </si>
  <si>
    <t>ED-49814</t>
  </si>
  <si>
    <t>LASTRO DE AREIA, INCLUSIVE ADENSAMENTO E APILOAMENTO MANUAL</t>
  </si>
  <si>
    <t>ED-49813</t>
  </si>
  <si>
    <t>LASTRO DE BRITA COM PEDRA BRITADA NÚMERO 2 E 3, INCLUSIVE ADENSAMENTO E APILOAMENTO MANUAL</t>
  </si>
  <si>
    <t>ED-49812</t>
  </si>
  <si>
    <t xml:space="preserve">LASTRO DE CONCRETO MAGRO, INCLUSIVE TRANSPORTE, LANÇAMENTO E ADENSAMENTO </t>
  </si>
  <si>
    <t>ED-14560</t>
  </si>
  <si>
    <t>LASTRO DE SEIXO, INCLUSIVE LANÇAMENTO E ESPALHAMENTO MANUAL</t>
  </si>
  <si>
    <t>ENROCAMENTO</t>
  </si>
  <si>
    <t>ED-49541</t>
  </si>
  <si>
    <t>ENROCAMENTO MANUAL COM PEDRA DE MÃO ARRUMADA, INCLUSIVE FORNECIMENTO, EXCLUSIVE REJUNTAMENTO COM ARGAMASSA</t>
  </si>
  <si>
    <t>ED-49540</t>
  </si>
  <si>
    <t>ENROCAMENTO MANUAL COM PEDRA DE MÃO JOGADA, INCLUSIVE FORNECIMENTO</t>
  </si>
  <si>
    <t>ESTRUTURA DE CONCRETO</t>
  </si>
  <si>
    <t>ARMAÇÃO EM AÇO</t>
  </si>
  <si>
    <t>ED-29582</t>
  </si>
  <si>
    <t>ARMADURA DE TELA DE AÇO CA-60, SOLDADA TIPO Q-138, DIÂMETRO Ø4,2MM, TRAMA COM DIMENSÃO (100X100)MM, INCLUSIVE ESPAÇADOR, EXCLUSIVE CONCRETO</t>
  </si>
  <si>
    <t>ED-29563</t>
  </si>
  <si>
    <t>ARMADURA DE TELA DE AÇO CA-60, SOLDADA TIPO Q-61, DIÂMETRO Ø3,4MM, TRAMA COM DIMENSÃO (150X150)MM, INCLUSIVE ESPAÇADOR, EXCLUSIVE CONCRETO</t>
  </si>
  <si>
    <t>ED-29580</t>
  </si>
  <si>
    <t>ARMADURA DE TELA DE AÇO CA-60, SOLDADA TIPO Q-75, DIÂMETRO Ø3,8MM, TRAMA COM DIMENSÃO (150X150)MM, INCLUSIVE ESPAÇADOR, EXCLUSIVE CONCRETO</t>
  </si>
  <si>
    <t>ED-29581</t>
  </si>
  <si>
    <t>ARMADURA DE TELA DE AÇO CA-60, SOLDADA TIPO Q-92, DIÂMETRO Ø4,2MM, TRAMA COM DIMENSÃO (150X150)MM, INCLUSIVE ESPAÇADOR, EXCLUSIVE CONCRETO</t>
  </si>
  <si>
    <t>ED-29551</t>
  </si>
  <si>
    <t>CORTE, DOBRA E MONTAGEM DE AÇO CA-50, DIÂMETRO 10MM, INCLUSIVE ESPAÇADOR</t>
  </si>
  <si>
    <t>ED-29552</t>
  </si>
  <si>
    <t>CORTE, DOBRA E MONTAGEM DE AÇO CA-50, DIÂMETRO 12,5MM, INCLUSIVE ESPAÇADOR</t>
  </si>
  <si>
    <t>ED-29553</t>
  </si>
  <si>
    <t>CORTE, DOBRA E MONTAGEM DE AÇO CA-50, DIÂMETRO 16MM, INCLUSIVE ESPAÇADOR</t>
  </si>
  <si>
    <t>ED-48296</t>
  </si>
  <si>
    <t>CORTE, DOBRA E MONTAGEM DE AÇO CA-50, DIÂMETRO (16,0MM A 25,0MM), INCLUSIVE ESPAÇADOR</t>
  </si>
  <si>
    <t>ED-29554</t>
  </si>
  <si>
    <t>CORTE, DOBRA E MONTAGEM DE AÇO CA-50, DIÂMETRO 20MM, INCLUSIVE ESPAÇADOR</t>
  </si>
  <si>
    <t>ED-29555</t>
  </si>
  <si>
    <t>CORTE, DOBRA E MONTAGEM DE AÇO CA-50, DIÂMETRO 25MM, INCLUSIVE ESPAÇADOR</t>
  </si>
  <si>
    <t>ED-48295</t>
  </si>
  <si>
    <t>CORTE, DOBRA E MONTAGEM DE AÇO CA-50, DIÂMETRO (6,3MM A 12,5MM), INCLUSIVE ESPAÇADOR</t>
  </si>
  <si>
    <t>ED-29549</t>
  </si>
  <si>
    <t>CORTE, DOBRA E MONTAGEM DE AÇO CA-50, DIÂMETRO 6,3MM, INCLUSIVE ESPAÇADOR</t>
  </si>
  <si>
    <t>ED-29550</t>
  </si>
  <si>
    <t>CORTE, DOBRA E MONTAGEM DE AÇO CA-50, DIÂMETRO 8MM, INCLUSIVE ESPAÇADOR</t>
  </si>
  <si>
    <t>ED-48298</t>
  </si>
  <si>
    <t>CORTE, DOBRA E MONTAGEM DE AÇO CA-50/60, INCLUSIVE ESPAÇADOR</t>
  </si>
  <si>
    <t>ED-48297</t>
  </si>
  <si>
    <t>CORTE, DOBRA E MONTAGEM DE AÇO CA-60, DIÂMETRO (4,2MM A 5,0MM), INCLUSIVE ESPAÇADOR</t>
  </si>
  <si>
    <t>ED-29547</t>
  </si>
  <si>
    <t>CORTE, DOBRA E MONTAGEM DE AÇO CA-60, DIÂMETRO 4,2MM, INCLUSIVE ESPAÇADOR</t>
  </si>
  <si>
    <t>ED-29548</t>
  </si>
  <si>
    <t>CORTE, DOBRA E MONTAGEM DE AÇO CA-60, DIÂMETRO 5MM, INCLUSIVE ESPAÇADOR</t>
  </si>
  <si>
    <t>ED-8398</t>
  </si>
  <si>
    <t>FÔRMA E DESFORMA DE COMPENSADO PLASTIFICADO, ESP. 12MM, REAPROVEITAMENTO (3X), EXCLUSIVE ESCORAMENTO</t>
  </si>
  <si>
    <t>ED-49647</t>
  </si>
  <si>
    <t>FÔRMA E DESFORMA DE COMPENSADO PLASTIFICADO, ESP. 12MM, REAPROVEITAMENTO (5X), EXCLUSIVE ESCORAMENTO</t>
  </si>
  <si>
    <t>ED-49648</t>
  </si>
  <si>
    <t>FÔRMA E DESFORMA DE COMPENSADO PLASTIFICADO, ESP. 14MM, REAPROVEITAMENTO (5X), EXCLUSIVE ESCORAMENTO</t>
  </si>
  <si>
    <t>ED-49644</t>
  </si>
  <si>
    <t>FÔRMA E DESFORMA DE COMPENSADO RESINADO, ESP. 10MM, REAPROVEITAMENTO (3X), EXCLUSIVE ESCORAMENTO</t>
  </si>
  <si>
    <t>ED-49645</t>
  </si>
  <si>
    <t>FÔRMA E DESFORMA DE COMPENSADO RESINADO, ESP. 12MM, REAPROVEITAMENTO (3X), EXCLUSIVE ESCORAMENTO</t>
  </si>
  <si>
    <t>ED-49646</t>
  </si>
  <si>
    <t>FÔRMA E DESFORMA DE COMPENSADO RESINADO, ESP. 14MM, REAPROVEITAMENTO (3X), EXCLUSIVE ESCORAMENTO</t>
  </si>
  <si>
    <t>ED-49649</t>
  </si>
  <si>
    <t>FÔRMA E DESFORMA DE MADEIRA PARA ESTRUTURA EM CURVA COM TÁBUA, SARRAFO E COMPENSADO RESINADO NAVAL, ESP. 6MM, REAPROVEITAMENTO (2X), EXCLUSIVE ESCORAMENTO</t>
  </si>
  <si>
    <t>ED-8457</t>
  </si>
  <si>
    <t>FÔRMA E DESFORMA DE MADEIRA PARA ESTRUTURA EM CURVA COM TÁBUA, SARRAFO E COMPENSADO RESINADO NAVAL, ESP. 6MM, REAPROVEITAMENTO (3X), EXCLUSIVE ESCORAMENTO</t>
  </si>
  <si>
    <t>ED-8458</t>
  </si>
  <si>
    <t>FÔRMA E DESFORMA DE MADEIRA PARA ESTRUTURA EM CURVA COM TÁBUA, SARRAFO E COMPENSADO RESINADO NAVAL, ESP. 6MM, REAPROVEITAMENTO (5X), EXCLUSIVE ESCORAMENTO</t>
  </si>
  <si>
    <t>ED-49643</t>
  </si>
  <si>
    <t>FÔRMA E DESFORMA DE TÁBUA E SARRAFO, REAPROVEITAMENTO (3X), EXCLUSIVE ESCORAMENTO</t>
  </si>
  <si>
    <t>ED-8471</t>
  </si>
  <si>
    <t>FÔRMA E DESFORMA DE TÁBUA E SARRAFO, REAPROVEITAMENTO (5X), EXCLUSIVE ESCORAMENTO</t>
  </si>
  <si>
    <t>ED-15690</t>
  </si>
  <si>
    <t>FÔRMA E DESFORMA PARA CORTINA DE CONCRETO OU PAREDE ESTRUTURAL (VIGA-PAREDE), ALTURA MÁXIMA DE 360CM, COM CHAPA DE COMPENSADO PLASTIFICADO, ESP. 18MM, REAPROVEITAMENTO (3X), INCLUSIVE TRAVAMENTO COM TIRANTES EM ARAME E ESCORA PARA PRUMO EM MADEIRA</t>
  </si>
  <si>
    <t>ED-19652</t>
  </si>
  <si>
    <t>FÔRMA E DESFORMA PARA LAJE NERVURADA COM CUBETA E ASSOALHO EM COMPENSADO PLASTIFICADO, ESP. 14MM, ALTURA DE (200 ATÉ 310)CM, REAPROVEITAMENTO (10X), INCLUSIVE CIMBRAMENTO</t>
  </si>
  <si>
    <t>ED-19653</t>
  </si>
  <si>
    <t>FÔRMA E DESFORMA PARA LAJE NERVURADA COM CUBETA E ASSOALHO EM COMPENSADO PLASTIFICADO, ESP. 14MM, ALTURA DE (311 ATÉ 450)CM, REAPROVEITAMENTO (10X), INCLUSIVE CIMBRAMENTO</t>
  </si>
  <si>
    <t>ED-49637</t>
  </si>
  <si>
    <t>FORNECIMENTO DE CONCRETO ESTRUTURAL, USINADO BOMBEADO, COM FCK 20MPA, INCLUSIVE LANÇAMENTO, ADENSAMENTO E ACABAMENTO</t>
  </si>
  <si>
    <t>ED-49638</t>
  </si>
  <si>
    <t>FORNECIMENTO DE CONCRETO ESTRUTURAL, USINADO BOMBEADO, COM FCK 25MPA, INCLUSIVE LANÇAMENTO, ADENSAMENTO E ACABAMENTO</t>
  </si>
  <si>
    <t>ED-49639</t>
  </si>
  <si>
    <t>FORNECIMENTO DE CONCRETO ESTRUTURAL, USINADO BOMBEADO, COM FCK 30MPA, INCLUSIVE LANÇAMENTO, ADENSAMENTO E ACABAMENTO</t>
  </si>
  <si>
    <t>ED-49640</t>
  </si>
  <si>
    <t>FORNECIMENTO DE CONCRETO ESTRUTURAL, USINADO BOMBEADO, COM FCK 35MPA, INCLUSIVE LANÇAMENTO, ADENSAMENTO E ACABAMENTO</t>
  </si>
  <si>
    <t>ED-49641</t>
  </si>
  <si>
    <t>FORNECIMENTO DE CONCRETO ESTRUTURAL, USINADO BOMBEADO, COM FCK 40MPA, INCLUSIVE LANÇAMENTO, ADENSAMENTO E ACABAMENTO</t>
  </si>
  <si>
    <t>ED-49642</t>
  </si>
  <si>
    <t>FORNECIMENTO DE CONCRETO ESTRUTURAL, USINADO BOMBEADO, COM FCK 45MPA, INCLUSIVE LANÇAMENTO, ADENSAMENTO E ACABAMENTO</t>
  </si>
  <si>
    <t>ED-49629</t>
  </si>
  <si>
    <t>FORNECIMENTO DE CONCRETO ESTRUTURAL, USINADO, COM FCK 20MPA, INCLUSIVE LANÇAMENTO, ADENSAMENTO E ACABAMENTO</t>
  </si>
  <si>
    <t>ED-49630</t>
  </si>
  <si>
    <t>FORNECIMENTO DE CONCRETO ESTRUTURAL, USINADO, COM FCK 25MPA, INCLUSIVE LANÇAMENTO, ADENSAMENTO E ACABAMENTO</t>
  </si>
  <si>
    <t>ED-49631</t>
  </si>
  <si>
    <t>FORNECIMENTO DE CONCRETO ESTRUTURAL, USINADO, COM FCK 30MPA, INCLUSIVE LANÇAMENTO, ADENSAMENTO E ACABAMENTO</t>
  </si>
  <si>
    <t>ED-49632</t>
  </si>
  <si>
    <t>FORNECIMENTO DE CONCRETO ESTRUTURAL, USINADO, COM FCK 35MPA, INCLUSIVE LANÇAMENTO, ADENSAMENTO E ACABAMENTO</t>
  </si>
  <si>
    <t>ED-49633</t>
  </si>
  <si>
    <t>FORNECIMENTO DE CONCRETO ESTRUTURAL, USINADO, COM FCK 40MPA, INCLUSIVE LANÇAMENTO, ADENSAMENTO E ACABAMENTO</t>
  </si>
  <si>
    <t>ED-49634</t>
  </si>
  <si>
    <t>FORNECIMENTO DE CONCRETO ESTRUTURAL, USINADO, COM FCK 45MPA, INCLUSIVE LANÇAMENTO, ADENSAMENTO E ACABAMENTO</t>
  </si>
  <si>
    <t>ED-49625</t>
  </si>
  <si>
    <t>FORNECIMENTO DE CONCRETO NÃO ESTRUTURAL, USINADO, COM FCK 10MPA, INCLUSIVE LANÇAMENTO, ADENSAMENTO E ACABAMENTO</t>
  </si>
  <si>
    <t>ED-49627</t>
  </si>
  <si>
    <t>FORNECIMENTO DE CONCRETO NÃO ESTRUTURAL, USINADO, COM FCK 15MPA, INCLUSIVE LANÇAMENTO, ADENSAMENTO E ACABAMENTO</t>
  </si>
  <si>
    <t>CONCRETO AUTO ADENSÁVEL (CAA)</t>
  </si>
  <si>
    <t>ED-9052</t>
  </si>
  <si>
    <t>FORNECIMENTO DE CONCRETO ESTRUTURAL, USINADO BOMBEADO, AUTO-ADENSÁVEL, COM FCK 20MPA, INCLUSIVE LANÇAMENTO E ACABAMENTO</t>
  </si>
  <si>
    <t>ED-9053</t>
  </si>
  <si>
    <t>FORNECIMENTO DE CONCRETO ESTRUTURAL, USINADO BOMBEADO, AUTO-ADENSÁVEL, COM FCK 25MPA, INCLUSIVE LANÇAMENTO E ACABAMENTO</t>
  </si>
  <si>
    <t>ED-9054</t>
  </si>
  <si>
    <t>FORNECIMENTO DE CONCRETO ESTRUTURAL, USINADO BOMBEADO, AUTO-ADENSÁVEL, COM FCK 30MPA, INCLUSIVE LANÇAMENTO E ACABAMENTO</t>
  </si>
  <si>
    <t>ED-9055</t>
  </si>
  <si>
    <t>FORNECIMENTO DE CONCRETO ESTRUTURAL, USINADO BOMBEADO, AUTO-ADENSÁVEL, COM FCK 35MPA, INCLUSIVE LANÇAMENTO E ACABAMENTO</t>
  </si>
  <si>
    <t>ED-9056</t>
  </si>
  <si>
    <t>FORNECIMENTO DE CONCRETO ESTRUTURAL, USINADO BOMBEADO, AUTO-ADENSÁVEL, COM FCK 40MPA, INCLUSIVE LANÇAMENTO E ACABAMENTO</t>
  </si>
  <si>
    <t>ED-9057</t>
  </si>
  <si>
    <t>FORNECIMENTO DE CONCRETO ESTRUTURAL, USINADO BOMBEADO, AUTO-ADENSÁVEL, COM FCK 45MPA, INCLUSIVE LANÇAMENTO E ACABAMENTO</t>
  </si>
  <si>
    <t>ED-49618</t>
  </si>
  <si>
    <t>FORNECIMENTO DE CONCRETO ESTRUTURAL, PREPARADO EM OBRA, COM FCK 20MPA, INCLUSIVE LANÇAMENTO, ADENSAMENTO E ACABAMENTO</t>
  </si>
  <si>
    <t>ED-49619</t>
  </si>
  <si>
    <t>FORNECIMENTO DE CONCRETO ESTRUTURAL, PREPARADO EM OBRA, COM FCK 25MPA, INCLUSIVE LANÇAMENTO, ADENSAMENTO E ACABAMENTO</t>
  </si>
  <si>
    <t>ED-49620</t>
  </si>
  <si>
    <t>FORNECIMENTO DE CONCRETO ESTRUTURAL, PREPARADO EM OBRA, COM FCK 30MPA, INCLUSIVE LANÇAMENTO, ADENSAMENTO E ACABAMENTO</t>
  </si>
  <si>
    <t>ED-49621</t>
  </si>
  <si>
    <t>FORNECIMENTO DE CONCRETO ESTRUTURAL, PREPARADO EM OBRA, COM FCK 35MPA, INCLUSIVE LANÇAMENTO, ADENSAMENTO E ACABAMENTO</t>
  </si>
  <si>
    <t>ED-49622</t>
  </si>
  <si>
    <t>FORNECIMENTO DE CONCRETO ESTRUTURAL, PREPARADO EM OBRA, COM FCK 40MPA, INCLUSIVE LANÇAMENTO, ADENSAMENTO E ACABAMENTO</t>
  </si>
  <si>
    <t>ED-49614</t>
  </si>
  <si>
    <t>FORNECIMENTO DE CONCRETO NÃO ESTRUTURAL, PREPARADO EM OBRA COM BETONEIRA, COM FCK 10MPA, INCLUSIVE LANÇAMENTO, ADENSAMENTO E ACABAMENTO</t>
  </si>
  <si>
    <t>ED-49615</t>
  </si>
  <si>
    <t>FORNECIMENTO DE CONCRETO NÃO ESTRUTURAL, PREPARADO EM OBRA COM BETONEIRA, COM FCK 13,5MPA, INCLUSIVE LANÇAMENTO, ADENSAMENTO E ACABAMENTO</t>
  </si>
  <si>
    <t>ED-49616</t>
  </si>
  <si>
    <t>FORNECIMENTO DE CONCRETO NÃO ESTRUTURAL, PREPARADO EM OBRA COM BETONEIRA, COM FCK 15MPA, INCLUSIVE LANÇAMENTO, ADENSAMENTO E ACABAMENTO</t>
  </si>
  <si>
    <t>ED-49617</t>
  </si>
  <si>
    <t>FORNECIMENTO DE CONCRETO NÃO ESTRUTURAL, PREPARADO EM OBRA COM BETONEIRA, COM FCK 18MPA, INCLUSIVE LANÇAMENTO, ADENSAMENTO E ACABAMENTO</t>
  </si>
  <si>
    <t>ED-49613</t>
  </si>
  <si>
    <t>FORNECIMENTO DE CONCRETO NÃO ESTRUTURAL, PREPARADO EM OBRA COM BETONEIRA, COM FCK 9MPA, INCLUSIVE LANÇAMENTO, ADENSAMENTO E ACABAMENTO</t>
  </si>
  <si>
    <t>ESTRUTURA METÁLICA</t>
  </si>
  <si>
    <t>ED-49664</t>
  </si>
  <si>
    <t>FORNECIMENTO DE ESTRUTURA METÁLICA EM PERFIL LAMINADO, INCLUSIVE FABRICAÇÃO, TRANSPORTE, MONTAGEM E APLICAÇÃO DE FUNDO PREPARADOR ANTICORROSIVO EM SUPERFÍCIE METÁLICA, UMA (1) DEMÃO</t>
  </si>
  <si>
    <t>ED-49665</t>
  </si>
  <si>
    <t>FORNECIMENTO DE ESTRUTURA METÁLICA EM PERFIL SOLDADO, INCLUSIVE FABRICAÇÃO, TRANSPORTE, MONTAGEM E APLICAÇÃO DE FUNDO PREPARADOR ANTICORROSIVO EM SUPERFÍCIE METÁLICA, UMA (1) DEMÃO</t>
  </si>
  <si>
    <t>LAJE PRÉ-MOLDADA</t>
  </si>
  <si>
    <t>ED-50252</t>
  </si>
  <si>
    <t xml:space="preserve">LAJE PRÉ-MOLDADA UNIDIRECIONAL COM ENCHIMENTO EM POLIESTIRENO EXPANDIDO (EPS), CAPEAMENTO DE 4CM, SOBRECARGA DE 100KG/M2, ALTURA TOTAL DE 11CM E VÃO LIVRE MÁXIMO DE 3M, INCLUSIVE CONCRETO ESTRUTURAL, USINADO BOMBEADO COM FCK DE 20MPA, EXCLUSIVE TELA ARMADA E CIMBRAMENTO
</t>
  </si>
  <si>
    <t>ED-50253</t>
  </si>
  <si>
    <t>LAJE PRÉ-MOLDADA UNIDIRECIONAL COM ENCHIMENTO EM POLIESTIRENO EXPANDIDO (EPS), CAPEAMENTO DE 4CM, SOBRECARGA DE 100KG/M2, ALTURA TOTAL DE 11CM E VÃO LIVRE MÁXIMO DE 4M, INCLUSIVE CONCRETO ESTRUTURAL, USINADO BOMBEADO COM FCK DE 20MPA, EXCLUSIVE TELA ARMADA E CIMBRAMENTO</t>
  </si>
  <si>
    <t>ED-50254</t>
  </si>
  <si>
    <t>LAJE PRÉ-MOLDADA UNIDIRECIONAL COM ENCHIMENTO EM POLIESTIRENO EXPANDIDO (EPS), CAPEAMENTO DE 4CM, SOBRECARGA DE 100KG/M2, ALTURA TOTAL DE 11CM E VÃO LIVRE MÁXIMO DE 5M, INCLUSIVE CONCRETO ESTRUTURAL, USINADO BOMBEADO COM FCK DE 20MPA, EXCLUSIVE TELA ARMADA E CIMBRAMENTO</t>
  </si>
  <si>
    <t>ED-50255</t>
  </si>
  <si>
    <t>LAJE PRÉ-MOLDADA UNIDIRECIONAL COM ENCHIMENTO EM POLIESTIRENO EXPANDIDO (EPS), CAPEAMENTO DE 4CM, SOBRECARGA DE 200KG/M2, ALTURA TOTAL DE 11CM E VÃO LIVRE MÁXIMO DE 3M, INCLUSIVE CONCRETO ESTRUTURAL, USINADO BOMBEADO COM FCK DE 20MPA, EXCLUSIVE TELA ARMADA E CIMBRAMENTO</t>
  </si>
  <si>
    <t>ED-50256</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</si>
  <si>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</si>
  <si>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ED-50257</t>
  </si>
  <si>
    <t>LAJE PRÉ-MOLDADA UNIDIRECIONAL COM ENCHIMENTO EM POLIESTIRENO EXPANDIDO (EPS), CAPEAMENTO DE 4CM, SOBRECARGA DE 200KG/M2, ALTURA TOTAL DE 11CM E VÃO LIVRE MÁXIMO DE 5M, INCLUSIVE CONCRETO ESTRUTURAL, USINADO BOMBEADO COM FCK DE 20MPA, EXCLUSIVE TELA ARMADA E CIMBRAMENTO</t>
  </si>
  <si>
    <t>ED-50258</t>
  </si>
  <si>
    <t>LAJE PRÉ-MOLDADA UNIDIRECIONAL COM ENCHIMENTO EM POLIESTIRENO EXPANDIDO (EPS), CAPEAMENTO DE 4CM, SOBRECARGA DE 250KG/M2, ALTURA TOTAL DE 11CM E VÃO LIVRE MÁXIMO DE 5M, INCLUSIVE CONCRETO ESTRUTURAL, USINADO BOMBEADO COM FCK DE 20MPA, EXCLUSIVE TELA ARMADA E CIMBRAMENTO</t>
  </si>
  <si>
    <t>ED-50259</t>
  </si>
  <si>
    <t>LAJE PRÉ-MOLDADA UNIDIRECIONAL COM ENCHIMENTO EM POLIESTIRENO EXPANDIDO (EPS), CAPEAMENTO DE 4CM, SOBRECARGA DE 300KG/M2, ALTURA TOTAL DE 11CM E VÃO LIVRE MÁXIMO DE 3M, INCLUSIVE CONCRETO ESTRUTURAL, USINADO BOMBEADO COM FCK DE 20MPA, EXCLUSIVE TELA ARMADA E CIMBRAMENTO</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</si>
  <si>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</si>
  <si>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</si>
  <si>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ED-50261</t>
  </si>
  <si>
    <t>LAJE PRÉ-MOLDADA UNIDIRECIONAL COM ENCHIMENTO EM POLIESTIRENO EXPANDIDO (EPS), CAPEAMENTO DE 4CM, SOBRECARGA DE 300KG/M2, ALTURA TOTAL DE 11CM E VÃO LIVRE MÁXIMO DE 5M, INCLUSIVE CONCRETO ESTRUTURAL, USINADO BOMBEADO COM FCK DE 20MPA, EXCLUSIVE TELA ARMADA E CIMBRAMENTO</t>
  </si>
  <si>
    <t>ED-50242</t>
  </si>
  <si>
    <t>LAJE PRÉ-MOLDADA UNIDIRECIONAL COM LAJOTA CERÂMICA, CAPEAMENTO DE 4CM, SOBRECARGA DE 100KG/M2, ALTURA TOTAL DE 11CM E VÃO LIVRE MÁXIMO DE 3M, INCLUSIVE CONCRETO ESTRUTURAL, USINADO BOMBEADO COM FCK DE 20MPA, EXCLUSIVE TELA ARMADA E CIMBRAMENTO</t>
  </si>
  <si>
    <t>ED-50243</t>
  </si>
  <si>
    <t>LAJE PRÉ-MOLDADA UNIDIRECIONAL COM LAJOTA CERÂMICA, CAPEAMENTO DE 4CM, SOBRECARGA DE 100KG/M2, ALTURA TOTAL DE 11CM E VÃO LIVRE MÁXIMO DE 4M, INCLUSIVE CONCRETO ESTRUTURAL, USINADO BOMBEADO COM FCK DE 20MPA, EXCLUSIVE TELA ARMADA E CIMBRAMENTO</t>
  </si>
  <si>
    <t>ED-50244</t>
  </si>
  <si>
    <t>LAJE PRÉ-MOLDADA UNIDIRECIONAL COM LAJOTA CERÂMICA, CAPEAMENTO DE 4CM, SOBRECARGA DE 100KG/M2, ALTURA TOTAL DE 11CM E VÃO LIVRE MÁXIMO DE 5M, INCLUSIVE CONCRETO ESTRUTURAL, USINADO BOMBEADO COM FCK DE 20MPA, EXCLUSIVE TELA ARMADA E CIMBRAMENTO</t>
  </si>
  <si>
    <t>ED-50245</t>
  </si>
  <si>
    <t>LAJE PRÉ-MOLDADA UNIDIRECIONAL COM LAJOTA CERÂMICA, CAPEAMENTO DE 4CM, SOBRECARGA DE 200KG/M2, ALTURA TOTAL DE 11CM E VÃO LIVRE MÁXIMO DE 3M, INCLUSIVE CONCRETO ESTRUTURAL, USINADO BOMBEADO COM FCK DE 20MPA, EXCLUSIVE TELA ARMADA E CIMBRAMENTO</t>
  </si>
  <si>
    <t>ED-50246</t>
  </si>
  <si>
    <t>LAJE PRÉ-MOLDADA UNIDIRECIONAL COM LAJOTA CERÂMICA, CAPEAMENTO DE 4CM, SOBRECARGA DE 200KG/M2, ALTURA TOTAL DE 11CM E VÃO LIVRE MÁXIMO DE 4M, INCLUSIVE CONCRETO ESTRUTURAL, USINADO BOMBEADO COM FCK DE 20MPA, EXCLUSIVE TELA ARMADA E CIMBRAMENTO</t>
  </si>
  <si>
    <t>ED-50247</t>
  </si>
  <si>
    <t>LAJE PRÉ-MOLDADA UNIDIRECIONAL COM LAJOTA CERÂMICA, CAPEAMENTO DE 4CM, SOBRECARGA DE 200KG/M2, ALTURA TOTAL DE 11CM E VÃO LIVRE MÁXIMO DE 5M, INCLUSIVE CONCRETO ESTRUTURAL, USINADO BOMBEADO COM FCK DE 20MPA, EXCLUSIVE TELA ARMADA E CIMBRAMENTO</t>
  </si>
  <si>
    <t>ED-50248</t>
  </si>
  <si>
    <t>LAJE PRÉ-MOLDADA UNIDIRECIONAL COM LAJOTA CERÂMICA, CAPEAMENTO DE 4CM, SOBRECARGA DE 300KG/M2, ALTURA TOTAL DE 11CM E VÃO LIVRE MÁXIMO DE 3M, INCLUSIVE CONCRETO ESTRUTURAL, USINADO BOMBEADO COM FCK DE 20MPA, EXCLUSIVE TELA ARMADA E CIMBRAMENTO</t>
  </si>
  <si>
    <t>ED-50249</t>
  </si>
  <si>
    <t>LAJE PRÉ-MOLDADA UNIDIRECIONAL COM LAJOTA CERÂMICA, CAPEAMENTO DE 4CM, SOBRECARGA DE 300KG/M2, ALTURA TOTAL DE 11CM E VÃO LIVRE MÁXIMO DE 4M, INCLUSIVE CONCRETO ESTRUTURAL, USINADO BOMBEADO COM FCK DE 20MPA, EXCLUSIVE TELA ARMADA E CIMBRAMENTO</t>
  </si>
  <si>
    <t>ED-50250</t>
  </si>
  <si>
    <t>LAJE PRÉ-MOLDADA UNIDIRECIONAL COM LAJOTA CERÂMICA, CAPEAMENTO DE 4CM, SOBRECARGA DE 300KG/M2, ALTURA TOTAL DE 11CM E VÃO LIVRE MÁXIMO DE 5M, INCLUSIVE CONCRETO ESTRUTURAL, USINADO BOMBEADO COM FCK DE 20MPA, EXCLUSIVE TELA ARMADA E CIMBRAMENTO</t>
  </si>
  <si>
    <t>ESCORAMENTO</t>
  </si>
  <si>
    <t>ED-19637</t>
  </si>
  <si>
    <t>CIMBRAMENTO PARA LAJE PRÉ-MOLDADA COM ESCORAMENTO METÁLICO, TIPO "A", ALTURA DE (200 ATÉ 310)CM, INCLUSIVE DESCARGA, MONTAGEM, DESMONTAGEM E CARGA</t>
  </si>
  <si>
    <t>ED-19638</t>
  </si>
  <si>
    <t>CIMBRAMENTO PARA LAJE PRÉ-MOLDADA COM ESCORAMENTO METÁLICO, TIPO "B", ALTURA DE (311 ATÉ 450)CM, INCLUSIVE DESCARGA, MONTAGEM, DESMONTAGEM E CARGA</t>
  </si>
  <si>
    <t>ED-19633</t>
  </si>
  <si>
    <t>ESCORAMENTO METÁLICO PARA LAJE E VIGA EM CONCRETO ARMADO, TIPO "A", ALTURA DE (200 ATÉ 310)CM, INCLUSIVE DESCARGA, MONTAGEM, DESMONTAGEM E CARGA</t>
  </si>
  <si>
    <t>ED-19634</t>
  </si>
  <si>
    <t>ESCORAMENTO METÁLICO PARA LAJE E VIGA EM CONCRETO ARMADO, TIPO "B", ALTURA DE (311 ATÉ 450)CM, INCLUSIVE DESCARGA, MONTAGEM, DESMONTAGEM E CARGA</t>
  </si>
  <si>
    <t>ED-19635</t>
  </si>
  <si>
    <t>ESCORAMENTO METÁLICO PARA VIGA EM CONCRETO ARMADO, TIPO "A", ALTURA DE (200 ATÉ 310)CM, EXCLUSIVE DESCARGA, MONTAGEM, DESMONTAGEM E CARGA</t>
  </si>
  <si>
    <t>POLIMENTO E NÍVEL ZERO EM CONCRETO</t>
  </si>
  <si>
    <t>ED-50619</t>
  </si>
  <si>
    <t>POLIMENTO MECANIZADO DE SUPERFÍCIE EM CONCRETO, INCLUSIVE ACABAMENTO DE CONCRETAGEM EM NIVELAMENTO A LASER (NÍVEL ZERO)</t>
  </si>
  <si>
    <t>GRAUTE</t>
  </si>
  <si>
    <t>ED-29621</t>
  </si>
  <si>
    <t xml:space="preserve">APLICAÇÃO DE GRAUTE COM ARGAMASSA DE CIMENTO, CAL HIDRATADA, AREIA  E BRITA, TRAÇO (1:0,1:3:2), INCLUSIVE PREPARO MECÂNICO, TRANSPORTE E LANÇAMENTO </t>
  </si>
  <si>
    <t>ED-49662</t>
  </si>
  <si>
    <t>APLICAÇÃO DE GRAUTE FLUIDO INDUSTRIALIZADO, PARA ANCORAGENS E/OU RECUPERAÇÃO EM PEÇAS ESTRUTURAIS E USO EM GERAL, INCLUSIVE PREPARO EM BETONEIRA E LANÇAMENTO</t>
  </si>
  <si>
    <t>RECUPERAÇÃO E REFORCO DE ESTRUTURA DE CONCRETO</t>
  </si>
  <si>
    <t>ED-49655</t>
  </si>
  <si>
    <t>ANCORAGEM DE BARRAS DE AÇO COM CHUMBADOR QUÍMICO À BASE DE RESINA POLIÉSTER, EXCLUSIVE FORNECIMENTO DE BARRA</t>
  </si>
  <si>
    <t>dm3</t>
  </si>
  <si>
    <t>ED-49660</t>
  </si>
  <si>
    <t>ESCARIFICAÇÃO MANUAL EM PEÇA DE CONCRETO, COM PROFUNDIDADE MÁXIMA DE ATÉ 3CM, INCLUSIVE LIMPEZA DA SEÇÃO ESCARIFICADA, TRANSPORTE E RETIRADA DO MATERIAL DEMOLIDO, EXCLUSIVE RECOMPOSIÇÃO EM ARGAMASSA OU CONCRETO</t>
  </si>
  <si>
    <t>ED-49656</t>
  </si>
  <si>
    <t>LIXAMENTO MECANIZADO DA ARMADURA COM ESCOVA CIRCULAR, EXCLUSIVE REFORÇO EM ARMADURA, PROTEÇÃO DE ARMADURA E RECOMPOSIÇÃO EM ARGAMASSA OU CONCRETO</t>
  </si>
  <si>
    <t>ED-49657</t>
  </si>
  <si>
    <t>PROTEÇÃO DE ARMADURA CORROÍDA POR AÇÃO DE CLORETOS, COM TINTA DE ALTO TEOR DE ZINCO, EXCLUSIVE RECOMPOSIÇÃO EM ARGAMASSA OU CONCRETO</t>
  </si>
  <si>
    <t>ED-29678</t>
  </si>
  <si>
    <t>REFORÇO ESTRUTURAL COM EMENDA POR SOLDA, PARA RECONSTITUIÇÃO DA SEÇÃO DA ARMADURA, EXCLUSIVE RECOMPOSIÇÃO EM ARGAMASSA OU CONCRETO</t>
  </si>
  <si>
    <t>ED-49659</t>
  </si>
  <si>
    <t>REFORÇO ESTRUTURAL COM EMENDA POR TRANSPASSE, PARA RECONSTITUIÇÃO DA SEÇÃO DA ARMADURA, EXCLUSIVE RECOMPOSIÇÃO EM ARGAMASSA OU CONCRETO</t>
  </si>
  <si>
    <t>ED-50523</t>
  </si>
  <si>
    <t>TRATAMENTO EM SUPERFÍCIE DE CONCRETO APARENTE, INCLUSIVE RASPAGEM, ESTUCAGEM E POLIMENTO COM DUAS (2) DEMÃOS DE RESINA ACRÍLICA</t>
  </si>
  <si>
    <t>ED-50524</t>
  </si>
  <si>
    <t>TRATAMENTO EM SUPERFÍCIE DE CONCRETO APARENTE, INCLUSIVE RASPAGEM, ESTUCAGEM E POLIMENTO COM DUAS (2) DEMÃOS DE VERNIZ ACRÍLICO</t>
  </si>
  <si>
    <t>ALVENARIAS E DIVISÓRIAS</t>
  </si>
  <si>
    <t>ALVENARIA DE TIJOLO LAMINADO</t>
  </si>
  <si>
    <t>ED-48222</t>
  </si>
  <si>
    <t>ALVENARIA DE VEDAÇÃO COM TIJOLO CERÂMICO LAMINADO, 18 FUROS, ESP. 11CM, COM ACABAMENTO APARENTE, INCLUSIVE ARGAMASSA PARA ASSENTAMENTO</t>
  </si>
  <si>
    <t>ED-48224</t>
  </si>
  <si>
    <t>ALVENARIA DE VEDAÇÃO COM TIJOLO CERÂMICO LAMINADO, 18 FUROS, ESP. 23,5CM, COM ACABAMENTO APARENTE, INCLUSIVE ARGAMASSA PARA ASSENTAMENTO</t>
  </si>
  <si>
    <t>ED-48221</t>
  </si>
  <si>
    <t>ALVENARIA DE VEDAÇÃO COM TIJOLO CERÂMICO LAMINADO, 18 FUROS, ESP. 5,5CM, COM ACABAMENTO APARENTE, INCLUSIVE ARGAMASSA PARA ASSENTAMENTO</t>
  </si>
  <si>
    <t>ALVENARIA DE TIJOLO MACIÇO</t>
  </si>
  <si>
    <t>ED-48229</t>
  </si>
  <si>
    <t>ALVENARIA DE VEDAÇÃO COM TIJOLO MACIÇO REQUEIMADO, ESP. 10CM, COM ACABAMENTO APARENTE, INCLUSIVE ARGAMASSA PARA ASSENTAMENTO</t>
  </si>
  <si>
    <t>ED-48227</t>
  </si>
  <si>
    <t>ALVENARIA DE VEDAÇÃO COM TIJOLO MACIÇO REQUEIMADO, ESP. 10CM, PARA REVESTIMENTO, INCLUSIVE ARGAMASSA PARA ASSENTAMENTO</t>
  </si>
  <si>
    <t>ED-48230</t>
  </si>
  <si>
    <t>ALVENARIA DE VEDAÇÃO COM TIJOLO MACIÇO REQUEIMADO, ESP. 20CM, COM ACABAMENTO APARENTE, INCLUSIVE ARGAMASSA PARA ASSENTAMENTO</t>
  </si>
  <si>
    <t>ED-48228</t>
  </si>
  <si>
    <t>ALVENARIA DE VEDAÇÃO COM TIJOLO MACIÇO REQUEIMADO, ESP. 20CM, PARA REVESTIMENTO, INCLUSIVE ARGAMASSA PARA ASSENTAMENTO</t>
  </si>
  <si>
    <t>ED-48226</t>
  </si>
  <si>
    <t>ALVENARIA DE VEDAÇÃO COM TIJOLO MACIÇO REQUEIMADO, ESP. 5CM, PARA REVESTIMENTO, INCLUSIVE ARGAMASSA PARA ASSENTAMENTO</t>
  </si>
  <si>
    <t>ALVENARIA DE TIJOLO CERÂMICO</t>
  </si>
  <si>
    <t>ED-48232</t>
  </si>
  <si>
    <t>ALVENARIA DE VEDAÇÃO COM TIJOLO CERÂMICO FURADO, ESP. 14CM, PARA REVESTIMENTO, INCLUSIVE ARGAMASSA PARA ASSENTAMENTO</t>
  </si>
  <si>
    <t>ED-48233</t>
  </si>
  <si>
    <t>ED-48231</t>
  </si>
  <si>
    <t>ALVENARIA DE BLOCO DE CONCRETO (VEDAÇÃO)</t>
  </si>
  <si>
    <t>ED-48195</t>
  </si>
  <si>
    <t>ALVENARIA DE VEDAÇÃO COM BLOCO DE CONCRETO, ESP. 14CM, COM ACABAMENTO APARENTE, INCLUSIVE ARGAMASSA PARA ASSENTAMENTO</t>
  </si>
  <si>
    <t>ED-48192</t>
  </si>
  <si>
    <t>ALVENARIA DE VEDAÇÃO COM BLOCO DE CONCRETO, ESP. 14CM, PARA REVESTIMENTO, INCLUSIVE ARGAMASSA PARA ASSENTAMENTO</t>
  </si>
  <si>
    <t>ED-48196</t>
  </si>
  <si>
    <t>ALVENARIA DE VEDAÇÃO COM BLOCO DE CONCRETO, ESP. 19CM, COM ACABAMENTO APARENTE, INCLUSIVE ARGAMASSA PARA ASSENTAMENTO</t>
  </si>
  <si>
    <t>ED-48193</t>
  </si>
  <si>
    <t>ALVENARIA DE VEDAÇÃO COM BLOCO DE CONCRETO, ESP. 19CM, PARA REVESTIMENTO, INCLUSIVE ARGAMASSA PARA ASSENTAMENTO</t>
  </si>
  <si>
    <t>ED-48194</t>
  </si>
  <si>
    <t>ALVENARIA DE VEDAÇÃO COM BLOCO DE CONCRETO, ESP. 9CM, COM ACABAMENTO APARENTE, INCLUSIVE ARGAMASSA PARA ASSENTAMENTO</t>
  </si>
  <si>
    <t>ED-48191</t>
  </si>
  <si>
    <t>ALVENARIA DE VEDAÇÃO COM BLOCO DE CONCRETO, ESP. 9CM, PARA REVESTIMENTO, INCLUSIVE ARGAMASSA PARA ASSENTAMENTO</t>
  </si>
  <si>
    <t>ALVENARIA DE BLOCO DE CONCRETO (ESTRUTURAL)</t>
  </si>
  <si>
    <t>ED-48201</t>
  </si>
  <si>
    <t>ALVENARIA ESTRUTURAL COM BLOCO DE CONCRETO, ESP. 14CM, (FBK 4,5MPA), COM ACABAMENTO APARENTE, INCLUSIVE ARGAMASSA PARA ASSENTAMENTO</t>
  </si>
  <si>
    <t>ED-48198</t>
  </si>
  <si>
    <t>ALVENARIA ESTRUTURAL COM BLOCO DE CONCRETO, ESP. 14CM, (FBK 4,5MPA), PARA REVESTIMENTO, INCLUSIVE ARGAMASSA PARA ASSENTAMENTO</t>
  </si>
  <si>
    <t>ED-48202</t>
  </si>
  <si>
    <t>ALVENARIA ESTRUTURAL COM BLOCO DE CONCRETO, ESP. 19CM, (FBK 4,5MPA), COM ACABAMENTO APARENTE, INCLUSIVE ARGAMASSA PARA ASSENTAMENTO</t>
  </si>
  <si>
    <t>ED-48199</t>
  </si>
  <si>
    <t>ALVENARIA ESTRUTURAL COM BLOCO DE CONCRETO, ESP. 19CM, (FBK 4,5MPA), PARA REVESTIMENTO, INCLUSIVE ARGAMASSA PARA ASSENTAMENTO</t>
  </si>
  <si>
    <t>ED-48200</t>
  </si>
  <si>
    <t>ALVENARIA ESTRUTURAL COM BLOCO DE CONCRETO, ESP. 9CM, (FBK 4,5MPA), COM ACABAMENTO APARENTE, INCLUSIVE ARGAMASSA PARA ASSENTAMENTO</t>
  </si>
  <si>
    <t>ED-48197</t>
  </si>
  <si>
    <t>ALVENARIA ESTRUTURAL COM BLOCO DE CONCRETO, ESP. 9CM, (FBK 4,5MPA), PARA REVESTIMENTO, INCLUSIVE ARGAMASSA PARA ASSENTAMENTO</t>
  </si>
  <si>
    <t>ED-48394</t>
  </si>
  <si>
    <t>CINTA DE AMARRAÇÃO DE ALVENARIA COM BLOCO DE CONCRETO ESTRUTURAL, CANALETA TIPO "J", ESP. 14CM, (FBK 4,5MPA), COM ACABAMENTO APARENTE, INCLUSIVE ARGAMASSA PARA ASSENTAMENTO, EXCLUSIVE GRAUTE E ARMAÇÃO</t>
  </si>
  <si>
    <t>ED-48393</t>
  </si>
  <si>
    <t>CINTA DE AMARRAÇÃO DE ALVENARIA COM BLOCO DE CONCRETO ESTRUTURAL, CANALETA TIPO "J", ESP. 14CM, (FBK 4,5MPA), PARA REVESTIMENTO, INCLUSIVE ARGAMASSA PARA ASSENTAMENTO, EXCLUSIVE GRAUTE E ARMAÇÃO</t>
  </si>
  <si>
    <t>ED-48391</t>
  </si>
  <si>
    <t>CINTA DE AMARRAÇÃO DE ALVENARIA COM BLOCO DE CONCRETO ESTRUTURAL, CANALETA TIPO "U", ESP. 14CM, (FBK 4,5MPA), COM ACABAMENTO APARENTE, INCLUSIVE ARGAMASSA PARA ASSENTAMENTO, EXCLUSIVE GRAUTE E ARMAÇÃO</t>
  </si>
  <si>
    <t>ED-48388</t>
  </si>
  <si>
    <t>CINTA DE AMARRAÇÃO DE ALVENARIA COM BLOCO DE CONCRETO ESTRUTURAL, CANALETA TIPO "U", ESP. 14CM, (FBK 4,5MPA), PARA REVESTIMENTO, INCLUSIVE ARGAMASSA PARA ASSENTAMENTO, EXCLUSIVE GRAUTE E ARMAÇÃO</t>
  </si>
  <si>
    <t>ED-48392</t>
  </si>
  <si>
    <t>CINTA DE AMARRAÇÃO DE ALVENARIA COM BLOCO DE CONCRETO ESTRUTURAL, CANALETA TIPO "U", ESP. 19CM, (FBK 4,5MPA), COM ACABAMENTO APARENTE, INCLUSIVE ARGAMASSA PARA ASSENTAMENTO, EXCLUSIVE GRAUTE E ARMAÇÃO</t>
  </si>
  <si>
    <t>ED-48389</t>
  </si>
  <si>
    <t>CINTA DE AMARRAÇÃO DE ALVENARIA COM BLOCO DE CONCRETO ESTRUTURAL, CANALETA TIPO "U", ESP. 19CM, (FBK 4,5MPA), PARA REVESTIMENTO, INCLUSIVE ARGAMASSA PARA ASSENTAMENTO, EXCLUSIVE GRAUTE E ARMAÇÃO</t>
  </si>
  <si>
    <t>ED-48390</t>
  </si>
  <si>
    <t>CINTA DE AMARRAÇÃO DE ALVENARIA COM BLOCO DE CONCRETO ESTRUTURAL, CANALETA TIPO "U", ESP. 9CM, (FBK 4,5MPA), COM ACABAMENTO APARENTE, INCLUSIVE ARGAMASSA PARA ASSENTAMENTO, EXCLUSIVE GRAUTE E ARMAÇÃO</t>
  </si>
  <si>
    <t>ED-48387</t>
  </si>
  <si>
    <t>CINTA DE AMARRAÇÃO DE ALVENARIA COM BLOCO DE CONCRETO ESTRUTURAL, CANALETA TIPO "U", ESP. 9CM, (FBK 4,5MPA), PARA REVESTIMENTO, INCLUSIVE ARGAMASSA PARA ASSENTAMENTO, EXCLUSIVE GRAUTE E ARMAÇÃO</t>
  </si>
  <si>
    <t>ALVENARIA DE BLOCO AUTOCLAVADO (CAA)</t>
  </si>
  <si>
    <t>ED-48203</t>
  </si>
  <si>
    <t>ALVENARIA DE VEDAÇÃO COM BLOCOS DE CONCRETO CELULAR AUTOCLAVADO (CCA), ESP. 10CM, INCLUSIVE ARGAMASSA INDUSTRIALIZADA PARA ASSENTAMENTO</t>
  </si>
  <si>
    <t>ED-48204</t>
  </si>
  <si>
    <t>ALVENARIA DE VEDAÇÃO COM BLOCOS DE CONCRETO CELULAR AUTOCLAVADO (CCA), ESP. 15CM, INCLUSIVE ARGAMASSA INDUSTRIALIZADA PARA ASSENTAMENTO</t>
  </si>
  <si>
    <t>ED-48205</t>
  </si>
  <si>
    <t>ALVENARIA DE VEDAÇÃO COM BLOCOS DE CONCRETO CELULAR AUTOCLAVADO (CCA), ESP. 20CM, INCLUSIVE ARGAMASSA INDUSTRIALIZADA PARA ASSENTAMENTO</t>
  </si>
  <si>
    <t>ALVENARIA DE BLOCO DE CONCRETO (CHEIO)</t>
  </si>
  <si>
    <t>ED-48213</t>
  </si>
  <si>
    <t>ALVENARIA DE BLOCO DE CONCRETO CHEIO COM ARMAÇÃO, EM CONCRETO COM FCK 15MPA , ESP. 14CM, PARA REVESTIMENTO, INCLUSIVE ARGAMASSA PARA ASSENTAMENTO (DETALHE D - CADERNO SEDS)</t>
  </si>
  <si>
    <t>ED-48214</t>
  </si>
  <si>
    <t>ALVENARIA DE BLOCO DE CONCRETO CHEIO COM ARMAÇÃO, EM CONCRETO COM FCK 15MPA , ESP. 19CM, PARA REVESTIMENTO, INCLUSIVE ARGAMASSA PARA ASSENTAMENTO (DETALHE D - CADERNO SEDS)</t>
  </si>
  <si>
    <t>ED-48212</t>
  </si>
  <si>
    <t>ALVENARIA DE BLOCO DE CONCRETO CHEIO COM ARMAÇÃO, EM CONCRETO COM FCK 15MPA , ESP. 9CM, PARA REVESTIMENTO, INCLUSIVE ARGAMASSA PARA ASSENTAMENTO (DETALHE D - CADERNO SEDS)</t>
  </si>
  <si>
    <t>ED-48219</t>
  </si>
  <si>
    <t>ALVENARIA DE BLOCO DE CONCRETO CHEIO SEM ARMAÇÃO, EM CONCRETO COM FCK DE 20MPA , ESP. 14CM, PARA REVESTIMENTO, INCLUSIVE ARGAMASSA PARA ASSENTAMENTO (DETALHE D - CADERNO SEDS)</t>
  </si>
  <si>
    <t>ED-48220</t>
  </si>
  <si>
    <t>ALVENARIA DE BLOCO DE CONCRETO CHEIO SEM ARMAÇÃO, EM CONCRETO COM FCK DE 20MPA , ESP. 19CM, PARA REVESTIMENTO, INCLUSIVE ARGAMASSA PARA ASSENTAMENTO (DETALHE D - CADERNO SEDS)</t>
  </si>
  <si>
    <t>ED-48218</t>
  </si>
  <si>
    <t>ALVENARIA DE BLOCO DE CONCRETO CHEIO SEM ARMAÇÃO, EM CONCRETO COM FCK DE 20MPA , ESP. 9CM, PARA REVESTIMENTO, INCLUSIVE ARGAMASSA PARA ASSENTAMENTO (DETALHE D - CADERNO SEDS)</t>
  </si>
  <si>
    <t>ED-48216</t>
  </si>
  <si>
    <t>ALVENARIA DE BLOCO DE CONCRETO CHEIO SEM ARMAÇÃO, EM CONCRETO COM FCK 15MPA , ESP. 14CM, PARA REVESTIMENTO, INCLUSIVE ARGAMASSA PARA ASSENTAMENTO (DETALHE D - CADERNO SEDS)</t>
  </si>
  <si>
    <t>ED-48217</t>
  </si>
  <si>
    <t>ALVENARIA DE BLOCO DE CONCRETO CHEIO SEM ARMAÇÃO, EM CONCRETO COM FCK 15MPA , ESP. 19CM, PARA REVESTIMENTO, INCLUSIVE ARGAMASSA PARA ASSENTAMENTO (DETALHE D - CADERNO SEDS)</t>
  </si>
  <si>
    <t>ED-48215</t>
  </si>
  <si>
    <t>ALVENARIA DE BLOCO DE CONCRETO CHEIO SEM ARMAÇÃO, EM CONCRETO COM FCK 15MPA , ESP. 9CM, PARA REVESTIMENTO, INCLUSIVE ARGAMASSA PARA ASSENTAMENTO (DETALHE D - CADERNO SEDS)</t>
  </si>
  <si>
    <t>ELEMENTO VAZADO</t>
  </si>
  <si>
    <t>ED-48208</t>
  </si>
  <si>
    <t>ALVENARIA DE ELEMENTO VAZADO,  COBOGÓ DE CONCRETO (20X40CM), ESP. 10CM, TIPO VENEZIANA COM ACABAMENTO APARENTE, INCLUSIVE ARGAMASSA PARA ASSENTAMENTO</t>
  </si>
  <si>
    <t>ED-48207</t>
  </si>
  <si>
    <t>ALVENARIA DE ELEMENTO VAZADO,  COBOGÓ DE CONCRETO (20X40CM), ESP. 20CM, TIPO VENEZIANA COM ACABAMENTO APARENTE, INCLUSIVE ARGAMASSA PARA ASSENTAMENTO</t>
  </si>
  <si>
    <t>ED-48206</t>
  </si>
  <si>
    <t>ALVENARIA DE ELEMENTO VAZADO, COBOGÓ CERÂMICO (18X18CM), ESP. 7CM, COM ACABAMENTO APARENTE, INCLUSIVE ARGAMASSA PARA ASSENTAMENTO</t>
  </si>
  <si>
    <t>ALVENARIA DE BLOCO DE VIDRO</t>
  </si>
  <si>
    <t>ED-48235</t>
  </si>
  <si>
    <t>ALVENARIA DE ELEMENTO VAZADO DE VIDRO,  BLOCO DE VIDRO (10X20CM), ESP. 10CM, TIPO CAPELA, INCLUSIVE ARGAMASSA PARA ASSENTAMENTO E REJUNTAMENTO</t>
  </si>
  <si>
    <t>ED-48236</t>
  </si>
  <si>
    <t>ALVENARIA DE ELEMENTO VAZADO DE VIDRO,  BLOCO DE VIDRO (10X20CM), ESP. 10CM, TIPO RIO, INCLUSIVE ARGAMASSA PARA ASSENTAMENTO E REJUNTAMENTO</t>
  </si>
  <si>
    <t>ED-48234</t>
  </si>
  <si>
    <t>ALVENARIA DE VEDAÇÃO COM BLOCO DE VIDRO (19X19CM), ESP. 8CM, TIPO ONDULADO, INCLUSIVE ARGAMASSA PARA ASSENTAMENTO E REJUTAMENTO</t>
  </si>
  <si>
    <t xml:space="preserve">ENCUNHAMENTO DE ALVENARIA </t>
  </si>
  <si>
    <t>ED-8346</t>
  </si>
  <si>
    <t>ENCUNHAMENTO DE ALVENARIA DE VEDAÇÃO COM ARGAMASSA, INCLUSIVE ADITIVO EXPANSOR PARA ENCUNHAMENTO</t>
  </si>
  <si>
    <t>ED-48397</t>
  </si>
  <si>
    <t>ENCUNHAMENTO DE ALVENARIA DE VEDAÇÃO COM ESPUMA DE POLIURETANO EXPANSIVA</t>
  </si>
  <si>
    <t>VERGA E CONTRA-VERGA</t>
  </si>
  <si>
    <t>ED-9906</t>
  </si>
  <si>
    <t>CONTRAVERGA EM CONCRETO ESTRUTURAL PARA VÃOS ACIMA DE 150CM, PREPARADO EM OBRA COM BETONEIRA, CONTROLE "A", COM FCK 20 MPA, MOLDADA IN LOCO, INCLUSIVE ARMAÇÃO</t>
  </si>
  <si>
    <t>ED-9903</t>
  </si>
  <si>
    <t>CONTRAVERGA EM CONCRETO ESTRUTURAL PARA VÃOS DE ATÉ 150CM, PREPARADO EM OBRA COM BETONEIRA, CONTROLE "A", COM FCK 20 MPA, MOLDADA IN LOCO, INCLUSIVE ARMAÇÃO</t>
  </si>
  <si>
    <t>ED-9907</t>
  </si>
  <si>
    <t>ED-9904</t>
  </si>
  <si>
    <t>VERGA EM CONCRETO ESTRUTURAL PARA VÃOS DE ATÉ 150CM, PREPARADO EM OBRA COM BETONEIRA, CONTROLE "A", COM FCK 20 MPA, MOLDADA IN LOCO, INCLUSIVE ARMAÇÃO</t>
  </si>
  <si>
    <t>PAREDE DE GESSO ACARTONADO</t>
  </si>
  <si>
    <t>ED-48210</t>
  </si>
  <si>
    <t>PAREDE EM CHAPA DE GESSO ACARTONADO (DRYWALL), DIVISÃO ENTRE ÁREAS SECA E ÚMIDA DE UMA MESMA UNIDADE (ST/RU), ESP. 115 MM, INCLUSIVE MONTANTES, GUIAS E ACESSÓRIOS, EXCLUSIVE ISOLANTE TÉRMICO/ACÚSTICO</t>
  </si>
  <si>
    <t>ED-48209</t>
  </si>
  <si>
    <t>ED-48211</t>
  </si>
  <si>
    <t>PAREDE EM CHAPA DE GESSO ACARTONADO (DRYWALL), DIVISÃO ENTRE ÁREAS UMIDAS DE UMA MESMA UNIDADE (RU/RU), ESP. 115 MM, INCLUSIVE MONTANTES, GUIAS E ACESSÓRIOS, EXCLUSIVE ISOLANTE TÉRMICO/ACÚSTICO</t>
  </si>
  <si>
    <t>DIVISÓRIA COMPENSADO NAVAL</t>
  </si>
  <si>
    <t>ED-48536</t>
  </si>
  <si>
    <t>DIVISÓRIA EM PAINEL REMOVÍVEL, NÚCLEO COMPENSADO NAVAL - P. AÇO TIPO C</t>
  </si>
  <si>
    <t>ED-48537</t>
  </si>
  <si>
    <t>DIVISÓRIA EM PAINEL REMOVÍVEL, NÚCLEO COMPENSADO NAVAL - P. ALUMÍNIO TIPO C</t>
  </si>
  <si>
    <t>DIVISÓRIA EM PEDRA</t>
  </si>
  <si>
    <t>ED-48532</t>
  </si>
  <si>
    <t>DIVISÓRIA EM ARDÓSIA E = 3 CM, INCLUSIVE FERRAGENS EM LATÃO CROMADO</t>
  </si>
  <si>
    <t>ED-48535</t>
  </si>
  <si>
    <t>DIVISÓRIA EM ARDÓSIA E = 3 CM, INCLUSIVE PERFIS EM CHAPA 18</t>
  </si>
  <si>
    <t>ED-48533</t>
  </si>
  <si>
    <t>ED-48531</t>
  </si>
  <si>
    <t>DIVISÓRIA EM MÁRMORE BRANCO E = 3 CM, INCLUSIVE FERRAGENS EM LATÃO CROMADO</t>
  </si>
  <si>
    <t>ED-48534</t>
  </si>
  <si>
    <t>DIVISÓRIA EM MARMORITE E = 3 CM, INCLUSIVE FERRAGENS EM LATÃO CROMADO</t>
  </si>
  <si>
    <t>ESQUADRIAS E FERRAGENS</t>
  </si>
  <si>
    <t>ESQUADRIA METÁLICA</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</si>
  <si>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</si>
  <si>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</si>
  <si>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ED-50951</t>
  </si>
  <si>
    <t>FORNECIMENTO E ASSENTAMENTO DE GRADE FIXA DE FERRO, PARA PROTEÇÃO DE JANELAS</t>
  </si>
  <si>
    <t>ED-23034</t>
  </si>
  <si>
    <t>PORTA METÁLICA, TIPO DE ABRIR, COM UMA (1) FOLHA, EM CHAPA GALVANIZADA LAMBRIL, MODELO QUADRADO, INCLUSIVE PINTURA ANTICORROSIVA A BASE DE ÓXIDO DE FERRO (ZARCÃO), UMA (1) DEMÃO, FORNECIMENTO E ASSENTAMENTO, EXCLUSIVE FECHADURA E DOBRADIÇA</t>
  </si>
  <si>
    <t>ED-13908</t>
  </si>
  <si>
    <t>PORTA METÁLICA, TIPO DE CORRER, COM DUAS (2) FOLHAS, EM CHAPA GALVANIZADA LAMBRIL, MODELO ONDULADA, INCLUSIVE FORNECIMENTO, ASSENTAMENTO, PERFIS PARA MARCO E PINTURA ANTICORROSIVA COM UMA (1) DEMÃO, EXCLUSIVE FECHADURA E ROLDANAS</t>
  </si>
  <si>
    <t>ED-13888</t>
  </si>
  <si>
    <t>PORTA METÁLICA, TIPO DE CORRER, COM UMA (1) FOLHA, EM CHAPA GALVANIZADA LAMBRIL, MODELO ONDULADA, INCLUSIVE FORNECIMENTO, ASSENTAMENTO, PERFIS PARA MARCO E PINTURA ANTICORROSIVA COM UMA (1) DEMÃO, EXCLUSIVE FECHADURA E ROLDANAS</t>
  </si>
  <si>
    <t>ED-23035</t>
  </si>
  <si>
    <t>PORTA METÁLICA VENEZIANA, TIPO DE ABRIR, COM UMA (1) FOLHA, EM PERFIL VENEZIANA ENRIJECIDO, INCLUSIVE PINTURA ANTICORROSIVA A BASE DE ÓXIDO DE FERRO (ZARCÃO), UMA (1) DEMÃO, FORNECIMENTO E ASSENTAMENTO, EXCLUSIVE FECHADURA E DOBRADIÇA</t>
  </si>
  <si>
    <t>ED-50982</t>
  </si>
  <si>
    <t>PORTÃO DE FERRO PADRÃO, EM CHAPA (TIPO LAMBRI), COLOCADO COM CADEADO</t>
  </si>
  <si>
    <t>ED-50983</t>
  </si>
  <si>
    <t>PORTÃO DE GRADE COLOCADO COM CADEADO</t>
  </si>
  <si>
    <t>ED-50984</t>
  </si>
  <si>
    <t>PORTÃO DE TUBO DE FERRO COLOCADO COM CADEADO</t>
  </si>
  <si>
    <t>ED-50985</t>
  </si>
  <si>
    <t>PORTÃO EM PERFIL E CHAPA METÁLICA COLOCADO COM CADEADO</t>
  </si>
  <si>
    <t>ED-50986</t>
  </si>
  <si>
    <t>PORTÃO EM TUBO GALVANIZADO 2 1/2" COM TELA FIO 12 # 1/2"</t>
  </si>
  <si>
    <t>JANELA DE ALUMÍNIO</t>
  </si>
  <si>
    <t>ED-29453</t>
  </si>
  <si>
    <t>FERRAGENS PARA JANELA DE ALUMÍNIO DE CORRER COM DUAS (2) FOLHAS, INCLUSIVE ROLDANAS E ACESSÓRIOS, FORNECIMENTO E INSTALAÇÃO, EXCLUSIVE JANELA</t>
  </si>
  <si>
    <t>ED-29451</t>
  </si>
  <si>
    <t>FERRAGENS PARA MÓDULO DE JANELA DE ALUMÍNIO MÁXIM-AR, INCLUSIVE FECHO E BRAÇO, FORNECIMENTO E INSTALAÇÃO, EXCLUSIVE JANELA</t>
  </si>
  <si>
    <t>ED-29484</t>
  </si>
  <si>
    <t>ED-29483</t>
  </si>
  <si>
    <t>JANELA EM ALUMÍNIO FIXA COMPLETA, LINHA 25/SUPREMA, ACABAMENTO ANODIZADO NATURAL, INCLUSIVE PERFIS E VIDRO LISO 4MM E INSTALAÇÃO</t>
  </si>
  <si>
    <t>ED-29481</t>
  </si>
  <si>
    <t>ED-29482</t>
  </si>
  <si>
    <t>JANELA EM ALUMÍNIO MÁXIM-AR COM ALTURA DE 80CM, LINHA 25/SUPREMA, ACABAMENTO ANODIZADO NATURAL, INCLUSIVE PERFIS, VIDRO LISO 4MM E INSTALAÇÃO, EXCLUSIVE FERRAGENS PARA MÓDULO DE JANELA DE ALUMÍNIO MÁXIM-AR</t>
  </si>
  <si>
    <t>JANELA DE FERRO E METALON</t>
  </si>
  <si>
    <t>ED-50931</t>
  </si>
  <si>
    <t>ASSENTAMENTO DE JANELAS METÁLICAS BASCULANTE OU FIXA</t>
  </si>
  <si>
    <t>ED-50932</t>
  </si>
  <si>
    <t>ASSENTAMENTO DE JANELAS METÁLICAS DE CORRER E MAXIM-AR</t>
  </si>
  <si>
    <t>ED-50934</t>
  </si>
  <si>
    <t>ASSENTAMENTO DE PORTA DE METÁLICA UMA (1) OU DUAS (2) FOLHAS</t>
  </si>
  <si>
    <t>ED-50930</t>
  </si>
  <si>
    <t>FORNECIMENTO E ASSENTAMENTO DE CAIXILHO FIXO DE FERRO COM TELA CORRUGADA # 15 mm FIO 12</t>
  </si>
  <si>
    <t>ED-50954</t>
  </si>
  <si>
    <t>FORNECIMENTO E ASSENTAMENTO DE JANELA BASCULANTE DE FERRO</t>
  </si>
  <si>
    <t>ED-50957</t>
  </si>
  <si>
    <t>FORNECIMENTO E ASSENTAMENTO DE JANELA BASCULANTE EM METALON</t>
  </si>
  <si>
    <t>ED-50955</t>
  </si>
  <si>
    <t>FORNECIMENTO E ASSENTAMENTO DE JANELA DE CORRER EM FERRO</t>
  </si>
  <si>
    <t>ED-50958</t>
  </si>
  <si>
    <t>FORNECIMENTO E ASSENTAMENTO DE JANELA DE CORRER EM METALON</t>
  </si>
  <si>
    <t>ED-50956</t>
  </si>
  <si>
    <t>FORNECIMENTO E ASSENTAMENTO DE JANELA EM FERRO, TIPO MAXIM-AR, INCLUSIVE FERRAGENS E ACESSÓRIOS</t>
  </si>
  <si>
    <t>ED-50959</t>
  </si>
  <si>
    <t>FORNECIMENTO E ASSENTAMENTO DE JANELA EM METALON, TIPO MAXIM-AR, INCLUSIVE FERRAGENS E ACESSÓRIOS</t>
  </si>
  <si>
    <t>ED-50960</t>
  </si>
  <si>
    <t>FORNECIMENTO E ASSENTAMENTO DE JANELA VENEZIANA FIXAS METALON</t>
  </si>
  <si>
    <t>PORTA DE ALUMÍNIO</t>
  </si>
  <si>
    <t>ED-29452</t>
  </si>
  <si>
    <t>FERRAGENS PARA PORTA DE ALUMÍNIO DE ABRIR DE UMA (1) FOLHA, INCLUSIVE FECHADURA E DOBRADIÇAS, FORNECIMENTO E INSTALAÇÃO, EXCLUSIVE PORTA</t>
  </si>
  <si>
    <t>ED-29454</t>
  </si>
  <si>
    <t>FERRAGENS PARA PORTA DE ALUMÍNIO DE CORRER COM DUAS (2) FOLHAS, INCLUSIVE ROLDANAS E ACESSÓRIOS, FORNECIMENTO E INSTALAÇÃO, EXCLUSIVE JANELA</t>
  </si>
  <si>
    <t>ED-29485</t>
  </si>
  <si>
    <t>PORTA EM ALUMÍNIO DE CORRER COM 2 FOLHAS (120X210)CM COMPLETA, LINHA 25/SUPREMA, ACABAMENTO ANODIZADO NATURAL, INCLUSIVE PERFIS, VIDRO, FERRAGENS E INSTALAÇÃO</t>
  </si>
  <si>
    <t>ED-29486</t>
  </si>
  <si>
    <t>PORTA EM ALUMÍNIO DE CORRER COM 2 FOLHAS (140X210)CM COMPLETA, LINHA 25/SUPREMA, ACABAMENTO ANODIZADO NATURAL, INCLUSIVE PERFIS, VIDRO, FERRAGENS E INSTALAÇÃO</t>
  </si>
  <si>
    <t>ED-29487</t>
  </si>
  <si>
    <t>PORTA EM ALUMÍNIO DE CORRER COM 2 FOLHAS (160X210)CM COMPLETA, LINHA 25/SUPREMA, ACABAMENTO ANODIZADO NATURAL, INCLUSIVE PERFIS, VIDRO, FERRAGENS E INSTALAÇÃO</t>
  </si>
  <si>
    <t>ED-29477</t>
  </si>
  <si>
    <t>PORTA VENEZIANA EM ALUMÍNIO DE ABRIR (60X210)CM COMPLETA, LINHA 25/SUPREMA, ACABAMENTO ANODIZADO NATURAL, INCLUSIVE PERFIS, FERRAGENS E INSTALAÇÃO</t>
  </si>
  <si>
    <t>ED-29478</t>
  </si>
  <si>
    <t>PORTA VENEZIANA EM ALUMÍNIO DE ABRIR (70X210)CM COMPLETA, LINHA 25/SUPREMA, ACABAMENTO ANODIZADO NATURAL, INCLUSIVE PERFIS, FERRAGENS E INSTALAÇÃO</t>
  </si>
  <si>
    <t>ED-29479</t>
  </si>
  <si>
    <t>PORTA VENEZIANA EM ALUMÍNIO DE ABRIR (80X210)CM COMPLETA, LINHA 25/SUPREMA, ACABAMENTO ANODIZADO NATURAL, INCLUSIVE PERFIS, FERRAGENS E INSTALAÇÃO</t>
  </si>
  <si>
    <t>ED-29480</t>
  </si>
  <si>
    <t>PORTA VENEZIANA EM ALUMÍNIO DE ABRIR (90X210)CM COMPLETA, LINHA 25/SUPREMA, ACABAMENTO ANODIZADO NATURAL, INCLUSIVE PERFIS, FERRAGENS E INSTALAÇÃO</t>
  </si>
  <si>
    <t>PORTA DE FERRO E METALON</t>
  </si>
  <si>
    <t>ED-50933</t>
  </si>
  <si>
    <t>ASSENTAMENTO DE GRADIS E PORTÕES</t>
  </si>
  <si>
    <t>ED-50965</t>
  </si>
  <si>
    <t>FORNECIMENTO E ASSENTAMENTO DE MARCO EM CHAPA METÁLICA</t>
  </si>
  <si>
    <t>ED-50971</t>
  </si>
  <si>
    <t>PORTA COMPLETA, ESTRUTURA E MARCO EM CHAPA DOBRADA - 60 X 210 CM</t>
  </si>
  <si>
    <t>U</t>
  </si>
  <si>
    <t>ED-50972</t>
  </si>
  <si>
    <t>PORTA COMPLETA, ESTRUTURA E MARCO EM CHAPA DOBRADA - 70 X 210 CM</t>
  </si>
  <si>
    <t>ED-50973</t>
  </si>
  <si>
    <t>PORTA COMPLETA, ESTRUTURA E MARCO EM CHAPA DOBRADA - 80 X 210 CM</t>
  </si>
  <si>
    <t>ED-50974</t>
  </si>
  <si>
    <t>PORTA COMPLETA, ESTRUTURA E MARCO EM CHAPA DOBRADA - 80 X 210 CM, COM BARRA DE APOIO</t>
  </si>
  <si>
    <t>ED-50975</t>
  </si>
  <si>
    <t>PORTA COMPLETA, ESTRUTURA E MARCO EM CHAPA DOBRADA - 90 X 210 CM</t>
  </si>
  <si>
    <t>ED-50978</t>
  </si>
  <si>
    <t>PORTA DE SANITÁRIO COMPLETA, COM BATENTES DE FERRO, ESTRUTURA EM METALON 20 X 30, FOLHA EM CHAPA GALVANIZADA Nº. 18, TRANQUETA E DOBRADIÇAS - 60 X 180 CM</t>
  </si>
  <si>
    <t>ED-50976</t>
  </si>
  <si>
    <t>PORTA DE SANITÁRIO COMPLETA, COM BATENTES DE FERRO, ESTRUTURA EM METALON 20 X 30 MM, FOLHA EM CHAPA GALVANIZADA Nº. 18, TRANQUETA E DOBRADIÇAS - 60 X 150 CM</t>
  </si>
  <si>
    <t>ED-50977</t>
  </si>
  <si>
    <t>PORTA DE SANITÁRIO COMPLETA, COM BATENTES DE FERRO, ESTRUTURA EM METALON 20 X 30 MM, FOLHA EM CHAPA GALVANIZADA Nº. 18, TRANQUETA E DOBRADIÇAS - 80 X 150 CM</t>
  </si>
  <si>
    <t>ED-50979</t>
  </si>
  <si>
    <t>PORTA EM PERFIL E CHAPA METÁLICA</t>
  </si>
  <si>
    <t>PORTA DE MADEIRA DE LEI</t>
  </si>
  <si>
    <t>ED-49584</t>
  </si>
  <si>
    <t>FOLHA DE PORTA MADEIRA DE LEI PRANCHETA PARA PINTURA L &lt;= 60 CM, H &lt;= 180 CM</t>
  </si>
  <si>
    <t>ED-49585</t>
  </si>
  <si>
    <t>FOLHA DE PORTA MADEIRA DE LEI PRANCHETA PARA PINTURA 60 X 210 CM</t>
  </si>
  <si>
    <t>ED-49586</t>
  </si>
  <si>
    <t>FOLHA DE PORTA MADEIRA DE LEI PRANCHETA PARA PINTURA 70 X 210 CM</t>
  </si>
  <si>
    <t>ED-49587</t>
  </si>
  <si>
    <t>FOLHA DE PORTA MADEIRA DE LEI PRANCHETA PARA PINTURA 80 X 210 CM</t>
  </si>
  <si>
    <t>ED-49588</t>
  </si>
  <si>
    <t>FOLHA DE PORTA MADEIRA DE LEI PRANCHETA PARA PINTURA 90 X 210 CM</t>
  </si>
  <si>
    <t>ED-49589</t>
  </si>
  <si>
    <t>MARCO DE MADEIRA DE LEI PARA PINTURA, L = 14 CM, 60 X 210 CM</t>
  </si>
  <si>
    <t>ED-49590</t>
  </si>
  <si>
    <t>MARCO EM MADEIRA DE LEI PARA PINTURA, L = 14 CM, 70 X 210 CM</t>
  </si>
  <si>
    <t>ED-49591</t>
  </si>
  <si>
    <t>MARCO EM MADEIRA DE LEI PARA PINTURA, L = 14 CM, 80 X 210 CM</t>
  </si>
  <si>
    <t>ED-49592</t>
  </si>
  <si>
    <t>MARCO EM MADEIRA DE LEI PARA PINTURA, L = 14 CM, 90 X 210 CM</t>
  </si>
  <si>
    <t>ED-49600</t>
  </si>
  <si>
    <t>PORTA DE ABRIR, MADEIRA DE LEI PRANCHETA PARA PINTURA COMPLETA 60 X 210 CM,COM FERRAGENS EM FERRO LATONADO</t>
  </si>
  <si>
    <t>ED-49601</t>
  </si>
  <si>
    <t>PORTA DE ABRIR, MADEIRA DE LEI PRANCHETA PARA PINTURA COMPLETA 70 X 210 CM,COM FERRAGENS EM FERRO LATONADO</t>
  </si>
  <si>
    <t>ED-49602</t>
  </si>
  <si>
    <t>PORTA DE ABRIR, MADEIRA DE LEI PRANCHETA PARA PINTURA COMPLETA 80 X 210 CM,COM FERRAGENS EM FERRO LATONADO</t>
  </si>
  <si>
    <t>ED-49603</t>
  </si>
  <si>
    <t>PORTA DE ABRIR, MADEIRA DE LEI PRANCHETA PARA PINTURA COMPLETA 90 X 210 CM,COM FERRAGENS EM FERRO LATONADO</t>
  </si>
  <si>
    <t>ED-49611</t>
  </si>
  <si>
    <t>RÉGUA PARA ALIZARES DE 5 X 1 CM DE MADEIRA DE LEI PARA PINTURA COLOCADO</t>
  </si>
  <si>
    <t>ED-49612</t>
  </si>
  <si>
    <t>RÉGUA PARA ALIZARES DE 7 X 1 CM DE MADEIRA DE LEI PARA PINTURA COLOCADO</t>
  </si>
  <si>
    <t>PORTA EM MADEIRA DE LEI COM LAMINADO MELAMÍNICO</t>
  </si>
  <si>
    <t>ED-49607</t>
  </si>
  <si>
    <t>PORTA EM MADEIRA DE LEI ESPECIAL COMPLETA 60 X 210 CM, COM REVESTIMENTO EM LAMINADO MELAMÍNICO NAS DUAS FACES, INCLUSIVE FERRAGENS E MAÇANETA TIPO ALAVANCA</t>
  </si>
  <si>
    <t>ED-49606</t>
  </si>
  <si>
    <t>PORTA EM MADEIRA DE LEI ESPECIAL COMPLETA 70 X 210 CM, COM REVESTIMENTO EM LAMINADO MELAMÍNICO NAS DUAS FACES, INCLUSIVE FERRAGENS E MAÇANETA TIPO ALAVANCA</t>
  </si>
  <si>
    <t>ED-49605</t>
  </si>
  <si>
    <t>PORTA EM MADEIRA DE LEI ESPECIAL COMPLETA 80 X 210 CM, COM REVESTIMENTO EM LAMINADO MELAMÍNICO NAS DUAS FACES, INCLUSIVE FERRAGENS E MAÇANETA TIPO ALAVANCA</t>
  </si>
  <si>
    <t>ED-49604</t>
  </si>
  <si>
    <t>PORTA EM MADEIRA DE LEI ESPECIAL COMPLETA 90 X 210 CM, PARA PINTURA, PARA P.N.E., COM PROTEÇÃO INFERIOR EM LAMINADO MELAMÍNICO, INCLUSIVE FERRAGENS E MAÇANETA TIPO ALAVANCA (P2)</t>
  </si>
  <si>
    <t>ED-49599</t>
  </si>
  <si>
    <t>PORTA EM MADEIRA DE LEI REVESTIDA EM LAMINADO MELAMÍNICO, COM MARCO EM ALUMÍNIO ANODIZADO NATURAL, TARJETA LIVRE/OCUPADO E DOBRADIÇAS - 60 X 165 CM</t>
  </si>
  <si>
    <t>PORTA DE MADEIRA COM TARJETA</t>
  </si>
  <si>
    <t>ED-49597</t>
  </si>
  <si>
    <t>PORTA DE MADEIRA, TIPO PRANCHETA, COM MARCO FERRO "L" 1 1/4 X 1/8", TARJETA E DOBRADIÇAS - 100 X 160 CM</t>
  </si>
  <si>
    <t>ED-49594</t>
  </si>
  <si>
    <t>PORTA DE MADEIRA, TIPO PRANCHETA, COM MARCO FERRO "L" 1 1/4 X 1/8", TARJETA E DOBRADIÇAS - 55 X 180 CM</t>
  </si>
  <si>
    <t>ED-49598</t>
  </si>
  <si>
    <t>PORTA DE MADEIRA, TIPO PRANCHETA, COM MARCO FERRO "L" 1 1/4 X 1/8", TARJETA LIVRE/OCUPADO E DOBRADIÇAS - 100 X 160 CM</t>
  </si>
  <si>
    <t>ED-49593</t>
  </si>
  <si>
    <t>PORTA DE MADEIRA, TIPO PRANCHETA, COM MARCO FERRO "L" 1 1/4 X 1/8", TARJETA LIVRE/OCUPADO E DOBRADIÇAS - 55 X 160 CM</t>
  </si>
  <si>
    <t>ED-49595</t>
  </si>
  <si>
    <t>PORTA DE MADEIRA, TIPO PRANCHETA, COM MARCO FERRO "L" 1 1/4 X 1/8", TARJETA LIVRE/OCUPADO E DOBRADIÇAS - 55 X 180 CM</t>
  </si>
  <si>
    <t>ED-49596</t>
  </si>
  <si>
    <t>PORTA DE MADEIRA, TIPO PRANCHETA, COM MARCO FERRO "L" 1 1/4 X 1/8", TARJETA LIVRE/OCUPADO E DOBRADIÇAS - 60 X 165 CM</t>
  </si>
  <si>
    <t>PEÇA ESPECIAL DE MADEIRA</t>
  </si>
  <si>
    <t>ED-49582</t>
  </si>
  <si>
    <t>BATE MACA EM MADEIRA, INCLUSIVE ACESSÓRIO DE FIXAÇÃO E APLICAÇÃO DE VERNIZ SINTÉTICO MARÍTIMO, DUAS (2) DEMÃOS, ACABAMENTO TIPO FOSCO</t>
  </si>
  <si>
    <t>ED-49583</t>
  </si>
  <si>
    <t>PROTETOR DE PAREDE BATE MACA EM PVC RÍGIDO DE ALTO IMPACTO, BASE DE FIXAÇÃO, TERMINAIS DE ACABAMENTO E ADAPTADORES L = 200 MM</t>
  </si>
  <si>
    <t>VISOR PARA PORTA</t>
  </si>
  <si>
    <t>ED-7066</t>
  </si>
  <si>
    <t>FORNECIMENTO DE VISOR 30X20 CM DE VIDRO EM CRISTAL INCOLOR FIXO E=4 MM COM MOLDURA DE MADEIRA, INSTALADO EM PORTA DE MADEIRA</t>
  </si>
  <si>
    <t>FERRAGEM E ACESSÓRIOS</t>
  </si>
  <si>
    <t>ED-49697</t>
  </si>
  <si>
    <t>DOBRADIÇA DE FERRO, MEDIDAS (3"X2.1/2"), TIPO PINO SOLTO COM BOLA, ACABAMENTO CROMADO, INCLUSIVE ACESSÓRIOS PARA FIXAÇÃO</t>
  </si>
  <si>
    <t>ED-49698</t>
  </si>
  <si>
    <t>DOBRADIÇA DE FERRO, MEDIDAS (3.1/2"X3"), TIPO PINO SOLTO COM BOLA, ACABAMENTO CROMADO, INCLUSIVE ACESSÓRIOS PARA FIXAÇÃO</t>
  </si>
  <si>
    <t>ED-27548</t>
  </si>
  <si>
    <t>DOBRADIÇA DE FERRO, MEDIDAS (3/4"X 1"), TIPO PINO GONZO NÚMERO 2, INCLUSIVE INSTALAÇÃO, EXCLUSIVE PINTURA DE ACABAMENTO</t>
  </si>
  <si>
    <t>ED-27547</t>
  </si>
  <si>
    <t>DOBRADIÇA DE FERRO, MEDIDAS (5/8"X3/4"), TIPO PINO GONZO NÚMERO 1, INCLUSIVE INSTALAÇÃO, EXCLUSIVE PINTURA DE ACABAMENTO</t>
  </si>
  <si>
    <t>ED-49701</t>
  </si>
  <si>
    <t>FECHADURA TIPO BANHEIRO (TRANQUETA), GRAU DE SEGURANÇA MÉDIO, DISTÂNCIA DE BROCA 40MM, ACABAMENTO COM ESPELHO CROMADO E MAÇANETA MODELO ALAVANCA EM ZAMAC, INCLUSIVE ACESSÓRIOS PARA FIXAÇÃO E UMA (1) CHAVE</t>
  </si>
  <si>
    <t>ED-21612</t>
  </si>
  <si>
    <t>FECHADURA TIPO EXTERNA, EM PORTA METÁLICA, GRAU DE SEGURANÇA MÉDIO, DISTÂNCIA DE BROCA 20MM, ACABAMENTO COM ESPELHO CROMADO E MAÇANETA MODELO ALAVANCA EM ZAMAC, INCLUSIVE ACESSÓRIOS PARA FIXAÇÃO E DUAS (2) CHAVES</t>
  </si>
  <si>
    <t>ED-49699</t>
  </si>
  <si>
    <t>FECHADURA TIPO EXTERNA, GRAU DE SEGURANÇA MÉDIO, DISTÂNCIA DE BROCA 40MM, ACABAMENTO COM ESPELHO CROMADO E MAÇANETA MODELO ALAVANCA EM ZAMAC, INCLUSIVE ACESSÓRIOS PARA FIXAÇÃO E DUAS (2) CHAVES</t>
  </si>
  <si>
    <t>ED-49700</t>
  </si>
  <si>
    <t>FECHADURA TIPO INTERNA (GORGE), GRAU DE SEGURANÇA MÉDIO, DISTÂNCIA DE BROCA 40MM, ACABAMENTO COM ESPELHO CROMADO E MAÇANETA MODELO ALAVANCA EM ZAMAC, INCLUSIVE ACESSÓRIOS PARA FIXAÇÃO E DUAS (2) CHAVES</t>
  </si>
  <si>
    <t>ED-27549</t>
  </si>
  <si>
    <t>FECHADURA TIPO TUBULAR, EM DIVISÓRIA, COM MAÇANETA E ACABAMENTO EM ZAMAC, INCLUSIVE ACESSÓRIOS PARA FIXAÇÃO E DUAS (2) CHAVES</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</si>
  <si>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</si>
  <si>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</si>
  <si>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</si>
  <si>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</si>
  <si>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ED-49702</t>
  </si>
  <si>
    <t>MOLA HIDRÁULICA NORMAL</t>
  </si>
  <si>
    <t>ED-49704</t>
  </si>
  <si>
    <t xml:space="preserve">TARJETA CROMADA, TIPO FECHO, INSTALADA EM PORTA DE SANITÁRIO, INCLUSIVE ACESSÓRIOS PARA FIXAÇÃO
</t>
  </si>
  <si>
    <t>ED-49705</t>
  </si>
  <si>
    <t>TARJETA CROMADA, TIPO LIVRE/OCUPADO, INSTALADA EM PORTA DE SANITÁRIO, INCLUSIVE ACESSÓRIOS PARA FIXAÇÃO</t>
  </si>
  <si>
    <t>PORTA CORTA-FOGO</t>
  </si>
  <si>
    <t>ED-50990</t>
  </si>
  <si>
    <t>PORTA CORTA-FOGO, COLOCAÇÃO E ACABAMENTO, DE ABRIR, DUAS FOLHAS COM DOBRADIÇA ESPECIAL, MOLA DE FECHAMENTO, FECHADURA, MAÇANETA E DEMAIS FERRAGENS DE ACABAMENTO, DIMENSÕES 1,600 X 2,10 M</t>
  </si>
  <si>
    <t>ED-50988</t>
  </si>
  <si>
    <t>PORTA CORTA-FOGO, COLOCAÇÃO E ACABAMENTO, DE ABRIR, UMA FOLHA COM DOBRADIÇA ESPECIAL, MOLA DE FECHAMENTO, FECHADURA, MAÇANETA E DEMAIS FERRAGENS DE ACABAMENTO, DIMENSÕES 0,80 X 2,10 M</t>
  </si>
  <si>
    <t>ED-50989</t>
  </si>
  <si>
    <t>PORTA CORTA-FOGO, COLOCAÇÃO E ACABAMENTO, DE ABRIR, UMA FOLHA COM DOBRADIÇA ESPECIAL, MOLA DE FECHAMENTO, FECHADURA, MAÇANETA E DEMAIS FERRAGENS DE ACABAMENTO, DIMENSÕES 0,90 X 2,10 M</t>
  </si>
  <si>
    <t>VEDAÇÃO E CALAFETAGEM</t>
  </si>
  <si>
    <t>ED-50992</t>
  </si>
  <si>
    <t>VEDAÇÃO DE ESQUADRIAS METÁLICAS COM SILICONE PASTOSO</t>
  </si>
  <si>
    <t>PORTA EM AÇO DE ENROLAR</t>
  </si>
  <si>
    <t>ED-50970</t>
  </si>
  <si>
    <t>FORNECIMENTO E ASSENTAMENTO DE PORTA AÇO DE ENROLAR, LÂMINA RAIADA COM LARGURA ÚTIL 100MM, CHAPA 24, ABERTURA MANUAL, COMPLETA, INCLUSIVE EIXO, MOLA, SOLEIRA, ETIQUETA, CAVALETE, GUIAS, FITAS E FECHADURAS LATERAIS - COMPLETA</t>
  </si>
  <si>
    <t>COBERTURAS E PROTEÇÕES</t>
  </si>
  <si>
    <t>ESTRUTURA DE MADEIRA PARA COBERTURA</t>
  </si>
  <si>
    <t>ED-48414</t>
  </si>
  <si>
    <t>CAIBRO DE MADEIRA EM PARAJU 7 X 4 CM</t>
  </si>
  <si>
    <t>ED-48408</t>
  </si>
  <si>
    <t>ENGRADAMENTO PARA TELHADO DE FIBROCIMENTO ONDULADA</t>
  </si>
  <si>
    <t>ED-48409</t>
  </si>
  <si>
    <t>ENGRADAMENTO PARA TELHADO DE FIBROCIMENTO TIPO KALHETA, CANALETE 49</t>
  </si>
  <si>
    <t>ED-48410</t>
  </si>
  <si>
    <t>ENGRADAMENTO PARA TELHADO DE FIBROCIMENTO TIPO KALHETÃO, CANALETE 90</t>
  </si>
  <si>
    <t>ED-48407</t>
  </si>
  <si>
    <t>ENGRADAMENTO PARA TELHAS CERÂMICA OU CONCRETO EM MADEIRA PARAJU</t>
  </si>
  <si>
    <t>ED-48412</t>
  </si>
  <si>
    <t>PEÇAS DE MADEIRA EM PARAJU 12 X 8 CM</t>
  </si>
  <si>
    <t>ED-48411</t>
  </si>
  <si>
    <t>PEÇAS DE MADEIRA EM PARAJU 15 X 8 CM</t>
  </si>
  <si>
    <t>ED-48413</t>
  </si>
  <si>
    <t>PEÇAS DE MADEIRA EM PARAJU 8 X 8 CM</t>
  </si>
  <si>
    <t>ED-48415</t>
  </si>
  <si>
    <t>RIPA EM MADEIRA EM 4 X 1,5 CM</t>
  </si>
  <si>
    <t>ESTRUTURA METÁLICA PARA COBERTURA</t>
  </si>
  <si>
    <t>ED-20603</t>
  </si>
  <si>
    <t>ED-20574</t>
  </si>
  <si>
    <t>FORNECIMENTO DE ESTRUTURA METÁLICA E ENGRADAMENTO METÁLICO, EM AÇO PATINÁVEL, SOBRE LAJE PARA TELHA CERÂMICA, COBERTURA PADRÃO DO PRÉDIO ESCOLAR, EXCLUSIVE TELHA, INCLUSIVE FABRICAÇÃO, TRANSPORTE E MONTAGEM</t>
  </si>
  <si>
    <t>ED-20575</t>
  </si>
  <si>
    <t>FORNECIMENTO DE ESTRUTURA METÁLICA E ENGRADAMENTO METÁLICO, EM AÇO, SOBRE LAJE PARA TELHA CERÂMICA, COBERTURA PADRÃO DO PRÉDIO ESCOLAR, EXCLUSIVE TELHA, INCLUSIVE FABRICAÇÃO, TRANSPORTE, MONTAGEM, APLICAÇÃO DE FUNDO PREPARADOR ANTICORROSIVO, UMA (1) DEMÃO E PINTURA ESMALTE, DUAS (2) DEMÃOS</t>
  </si>
  <si>
    <t>ED-20602</t>
  </si>
  <si>
    <t>FORNECIMENTO DE ESTRUTURA METÁLICA E ENGRADAMENTO METÁLICO, EM AÇO, SOBRE LAJE PARA TELHA CERÂMICA, COBERTURA PADRÃO DO PRÉDIO ESCOLAR, EXCLUSIVE TELHA, INCLUSIVE FABRICAÇÃO, TRANSPORTE, MONTAGEM E E APLICAÇÃO DE FUNDO PREPARADOR ANTICORROSIVO, UMA (1) DEMÃO</t>
  </si>
  <si>
    <t>ED-20576</t>
  </si>
  <si>
    <t>FORNECIMENTO DE ESTRUTURA METÁLICA E ENGRADAMENTO METÁLICO PARA RAMPA EM AÇO, COBERTURA PADRÃO RAMPA DO PRÉDIO ESCOLAR, EXCLUSIVE TELHA, INCLUSIVE PILAR METÁLICO, FABRICAÇÃO, TRANSPORTE, MONTAGEM, APLICAÇÃO DE FUNDO PREPARADOR ANTICORROSIVO, UMA (1) DEMÃO E PINTURA ESMALTE, DUAS (2) DEMÃOS</t>
  </si>
  <si>
    <t>ED-20577</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</si>
  <si>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</si>
  <si>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</si>
  <si>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</si>
  <si>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ED-20572</t>
  </si>
  <si>
    <t>FORNECIMENTO DE ESTRUTURA METÁLICA E ENGRADAMENTO METÁLICO PARA TELHADO EM ARCO DE QUADRA POLIESPORTIVA EM AÇO PATINÁVEL, COBERTURA EM ARCO PADRÃO DA QUADRA ESCOLAR, EXCLUSIVE TELHA, INCLUSIVE PILAR METÁLICO, FABRICAÇÃO, TRANSPORTE E MONTAGEM</t>
  </si>
  <si>
    <t>COBERTURA COM TELHA FIBROCIMENTO</t>
  </si>
  <si>
    <t>ED-48425</t>
  </si>
  <si>
    <t>COBERTURA EM TELHA DE FIBROCIMENTO ESTRUTURAL, ESP. 8MM, COM RECOBRIMENTO TRANSVERSAL E LONGITUDINAL, EXCLUSIVE CUMEEIRA, INCLUSIVE ACESSÓRIOS DE FIXAÇÃO E IÇAMENTO</t>
  </si>
  <si>
    <t>ED-48423</t>
  </si>
  <si>
    <t>COBERTURA EM TELHA DE FIBROCIMENTO ONDULADA E = 5 MM</t>
  </si>
  <si>
    <t>ED-48424</t>
  </si>
  <si>
    <t>COBERTURA EM TELHA DE FIBROCIMENTO ONDULADA E = 6 MM</t>
  </si>
  <si>
    <t>ED-48426</t>
  </si>
  <si>
    <t>COBERTURA EM TELHA DE FIBROCIMENTO TIPO KALHETA, CANALETE 49</t>
  </si>
  <si>
    <t>ED-48427</t>
  </si>
  <si>
    <t>COBERTURA EM TELHA DE FIBROCIMENTO TIPO KALHETÃO,CANALETE 90</t>
  </si>
  <si>
    <t>ED-48417</t>
  </si>
  <si>
    <t>COLOCAÇÃO DE RUFO EM FIBROCIMENTO PARA TELHA ONDULADA</t>
  </si>
  <si>
    <t>COBERTURA COM TELHA METÁLICA</t>
  </si>
  <si>
    <t>ED-13852</t>
  </si>
  <si>
    <t>COBERTURA EM TELHA METÁLICA GALVANIZADA ONDULADA, TIPO SIMPLES, ESP. 0,50MM, ACABAMENTO NATURAL, INCLUSIVE ACESSÓRIOS PARA FIXAÇÃO, FORNECIMENTO E INSTALAÇÃO</t>
  </si>
  <si>
    <t>ED-48430</t>
  </si>
  <si>
    <t>COBERTURA EM TELHA METÁLICA GALVANIZADA TRAPEZOIDAL, DUPLA COM TRATAMENTO ANTI-CHAMA</t>
  </si>
  <si>
    <t>ED-48429</t>
  </si>
  <si>
    <t>ED-48428</t>
  </si>
  <si>
    <t>COBERTURA EM TELHA METÁLICA GALVANIZADA TRAPEZOIDAL, TIPO SIMPLES, ESP. 0,50MM, ACABAMENTO NATURAL, INCLUSIVE ACESSÓRIOS PARA FIXAÇÃO, FORNECIMENTO E INSTALAÇÃO</t>
  </si>
  <si>
    <t>ED-48432</t>
  </si>
  <si>
    <t>COBERTURA EM TELHA ONDULADA TRADICIONAL DE FIBRA VEGETAL COM BETUME ESP. = 3 MM - INCLINAÇÃO ACIMA DE 15º (FIXAÇÃO EM ESTRUTURA METÁLICA)</t>
  </si>
  <si>
    <t>ED-48431</t>
  </si>
  <si>
    <t>COBERTURA EM TELHA ONDULADA TRADICIONAL DE FIBRA VEGETAL COM BETUME ESP. = 3 MM - INCLINAÇÃO DE 10º A 15º (FIXAÇÃO EM ESTRUTURA METÁLICA)</t>
  </si>
  <si>
    <t>ED-48418</t>
  </si>
  <si>
    <t>COLOCAÇÃO DE RUFO EM POLIETILENO PARA TELHA VEGETAL TRADICIONAL</t>
  </si>
  <si>
    <t>COBERTURA COM TELHA CERÂMICA</t>
  </si>
  <si>
    <t>ED-48421</t>
  </si>
  <si>
    <t>COBERTURA EM TELHA CERÂMICA COLONIAL CURVA, 26 UNID/M2</t>
  </si>
  <si>
    <t>ED-48420</t>
  </si>
  <si>
    <t>COBERTURA EM TELHA CERÂMICA COLONIAL PLANA, 24 UNID/M2</t>
  </si>
  <si>
    <t>ED-48419</t>
  </si>
  <si>
    <t>COBERTURA EM TELHA CERÂMICA FRANCESA</t>
  </si>
  <si>
    <t>ED-48406</t>
  </si>
  <si>
    <t>EMBOÇAMENTO DA ÚLTIMA FIADA DE TELHA CERÂMICA COM ARGAMASSA DE CIMENTO, CAL HIDRATADA E AREIA SEM PENEIRAR, NO TRAÇO 1:2:9</t>
  </si>
  <si>
    <t>ED-48422</t>
  </si>
  <si>
    <t>TELHA COLONIAL DE RESERVA</t>
  </si>
  <si>
    <t>CUMEEIRA E ESPIGÃO</t>
  </si>
  <si>
    <t>ED-48403</t>
  </si>
  <si>
    <t>COLOCAÇÃO DE CUMEEIRA DE FIBROCIMENTO PARA TELHA KALHETA, CANALETE 49</t>
  </si>
  <si>
    <t>ED-48404</t>
  </si>
  <si>
    <t>COLOCAÇÃO DE CUMEEIRA DE FIBROCIMENTO PARA TELHA KALHETÃO,CANALETE 90</t>
  </si>
  <si>
    <t>ED-48402</t>
  </si>
  <si>
    <t>ED-48405</t>
  </si>
  <si>
    <t>COLOCAÇÃO DE CUMEEIRA ONDULADA DE FIBRA VEGETAL COM BETUME - TRADICIONAL</t>
  </si>
  <si>
    <t>ED-48416</t>
  </si>
  <si>
    <t>COLOCAÇÃO DE ESPIGÃO EM FIBROCIMENTO PARA TELHA ONDULADA</t>
  </si>
  <si>
    <t>ED-48401</t>
  </si>
  <si>
    <t>CUMEEIRA NORMAL OU ARTICULADA DE FIBROCIMENTO PARA TELHA ONDULADA E = 6 OU 8 MM</t>
  </si>
  <si>
    <t>ED-48400</t>
  </si>
  <si>
    <t>CUMEEIRA PARA TELHA CERÂMICA, INCLUSIVE ASSENTAMENTO EM ARGAMASSA, TRAÇO 1:2:9 (CIMENTO, CAL E AREIA), PREPARO MECÂNICO</t>
  </si>
  <si>
    <t>CALHA GALVANIZADA</t>
  </si>
  <si>
    <t>ED-50661</t>
  </si>
  <si>
    <t>CALHA EM CHAPA GALVANIZADA, ESP. 0,5MM (GSG-26), COM DESENVOLVIMENTO DE 33CM, INCLUSIVE IÇAMENTO MANUAL VERTICAL</t>
  </si>
  <si>
    <t>ED-50662</t>
  </si>
  <si>
    <t>CALHA EM CHAPA GALVANIZADA, ESP. 0,5MM (GSG-26), COM DESENVOLVIMENTO DE 40CM, INCLUSIVE IÇAMENTO MANUAL VERTICAL</t>
  </si>
  <si>
    <t>ED-50663</t>
  </si>
  <si>
    <t>CALHA EM CHAPA GALVANIZADA, ESP. 0,5MM (GSG-26), COM DESENVOLVIMENTO DE 50CM, INCLUSIVE IÇAMENTO MANUAL VERTICAL</t>
  </si>
  <si>
    <t>ED-50660</t>
  </si>
  <si>
    <t>CALHA EM CHAPA GALVANIZADA, ESP. 0,65MM (GSG-24), COM DESENVOLVIMENTO DE 100CM, INCLUSIVE IÇAMENTO MANUAL VERTICAL</t>
  </si>
  <si>
    <t>ED-50654</t>
  </si>
  <si>
    <t>CALHA EM CHAPA GALVANIZADA, ESP. 0,65MM (GSG-24), COM DESENVOLVIMENTO DE 33CM, INCLUSIVE IÇAMENTO MANUAL VERTICAL</t>
  </si>
  <si>
    <t>ED-50655</t>
  </si>
  <si>
    <t>CALHA EM CHAPA GALVANIZADA, ESP. 0,65MM (GSG-24), COM DESENVOLVIMENTO DE 40CM, INCLUSIVE IÇAMENTO MANUAL VERTICAL</t>
  </si>
  <si>
    <t>ED-50656</t>
  </si>
  <si>
    <t>CALHA EM CHAPA GALVANIZADA, ESP. 0,65MM (GSG-24), COM DESENVOLVIMENTO DE 50CM, INCLUSIVE IÇAMENTO MANUAL VERTICAL</t>
  </si>
  <si>
    <t>ED-50657</t>
  </si>
  <si>
    <t>CALHA EM CHAPA GALVANIZADA, ESP. 0,65MM (GSG-24), COM DESENVOLVIMENTO DE 60CM, INCLUSIVE IÇAMENTO MANUAL VERTICAL</t>
  </si>
  <si>
    <t>ED-50658</t>
  </si>
  <si>
    <t>CALHA EM CHAPA GALVANIZADA, ESP. 0,65MM (GSG-24), COM DESENVOLVIMENTO DE 66CM, INCLUSIVE IÇAMENTO MANUAL VERTICAL</t>
  </si>
  <si>
    <t>ED-50659</t>
  </si>
  <si>
    <t>CALHA EM CHAPA GALVANIZADA, ESP. 0,65MM (GSG-24), COM DESENVOLVIMENTO DE 75CM, INCLUSIVE IÇAMENTO MANUAL VERTICAL</t>
  </si>
  <si>
    <t>ED-50653</t>
  </si>
  <si>
    <t>CALHA EM CHAPA GALVANIZADA, ESP. 0,8MM (GSG-22), COM DESENVOLVIMENTO DE 100CM, INCLUSIVE IÇAMENTO MANUAL VERTICAL</t>
  </si>
  <si>
    <t>ED-50648</t>
  </si>
  <si>
    <t>ED-50649</t>
  </si>
  <si>
    <t>CALHA EM CHAPA GALVANIZADA, ESP. 0,8MM (GSG-22), COM DESENVOLVIMENTO DE 40CM, INCLUSIVE IÇAMENTO MANUAL VERTICAL</t>
  </si>
  <si>
    <t>ED-50650</t>
  </si>
  <si>
    <t>CALHA EM CHAPA GALVANIZADA, ESP. 0,8MM (GSG-22), COM DESENVOLVIMENTO DE 50CM, INCLUSIVE IÇAMENTO MANUAL VERTICAL</t>
  </si>
  <si>
    <t>ED-50651</t>
  </si>
  <si>
    <t>CALHA EM CHAPA GALVANIZADA, ESP. 0,8MM (GSG-22), COM DESENVOLVIMENTO DE 66CM, INCLUSIVE IÇAMENTO MANUAL VERTICAL</t>
  </si>
  <si>
    <t>ED-50652</t>
  </si>
  <si>
    <t>CALHA EM CHAPA GALVANIZADA, ESP. 0,8MM (GSG-22), COM DESENVOLVIMENTO DE 75CM, INCLUSIVE IÇAMENTO MANUAL VERTICAL</t>
  </si>
  <si>
    <t>RUFO GALVANIZADO</t>
  </si>
  <si>
    <t>ED-50682</t>
  </si>
  <si>
    <t>RUFO E CONTRARRUFO EM CHAPA GALVANIZADA, ESP. 0,5MM (GSG-26), COM DESENVOLVIMENTO DE 15CM, INCLUSIVE IÇAMENTO MANUAL VERTICAL</t>
  </si>
  <si>
    <t>ED-50683</t>
  </si>
  <si>
    <t>RUFO E CONTRARRUFO EM CHAPA GALVANIZADA, ESP. 0,5MM (GSG-26), COM DESENVOLVIMENTO DE 20CM, INCLUSIVE IÇAMENTO MANUAL VERTICAL</t>
  </si>
  <si>
    <t>ED-50675</t>
  </si>
  <si>
    <t>ED-50676</t>
  </si>
  <si>
    <t>RUFO E CONTRARRUFO EM CHAPA GALVANIZADA, ESP. 0,65MM (GSG-24), COM DESENVOLVIMENTO DE 20CM, INCLUSIVE IÇAMENTO MANUAL VERTICAL</t>
  </si>
  <si>
    <t>ED-50677</t>
  </si>
  <si>
    <t>RUFO E CONTRARRUFO EM CHAPA GALVANIZADA, ESP. 0,65MM (GSG-24), COM DESENVOLVIMENTO DE 25CM, INCLUSIVE IÇAMENTO MANUAL VERTICAL</t>
  </si>
  <si>
    <t>ED-50678</t>
  </si>
  <si>
    <t>RUFO E CONTRARRUFO EM CHAPA GALVANIZADA, ESP. 0,65MM (GSG-24), COM DESENVOLVIMENTO DE 33CM, INCLUSIVE IÇAMENTO MANUAL VERTICAL</t>
  </si>
  <si>
    <t>ED-50679</t>
  </si>
  <si>
    <t>RUFO E CONTRARRUFO EM CHAPA GALVANIZADA, ESP. 0,65MM (GSG-24), COM DESENVOLVIMENTO DE 50CM, INCLUSIVE IÇAMENTO MANUAL VERTICAL</t>
  </si>
  <si>
    <t>ED-50680</t>
  </si>
  <si>
    <t>RUFO E CONTRARRUFO EM CHAPA GALVANIZADA, ESP. 0,65MM (GSG-24), COM DESENVOLVIMENTO DE 60CM, INCLUSIVE IÇAMENTO MANUAL VERTICAL</t>
  </si>
  <si>
    <t>ED-50681</t>
  </si>
  <si>
    <t>RUFO E CONTRARRUFO EM CHAPA GALVANIZADA, ESP. 0,65MM (GSG-24), COM DESENVOLVIMENTO DE 70CM, INCLUSIVE IÇAMENTO MANUAL VERTICAL</t>
  </si>
  <si>
    <t>ED-50684</t>
  </si>
  <si>
    <t>RUFO E CONTRA-RUFO EM CHAPA GALVANIZADA, ESP. 0,5MM (GSG-26), COM DESENVOLVIMENTO DE 25CM, INCLUSIVE IÇAMENTO MANUAL VERTICAL</t>
  </si>
  <si>
    <t>ED-50685</t>
  </si>
  <si>
    <t>RUFO E CONTRA-RUFO EM CHAPA GALVANIZADA, ESP. 0,5MM (GSG-26), COM DESENVOLVIMENTO DE 33CM, INCLUSIVE IÇAMENTO MANUAL VERTICAL</t>
  </si>
  <si>
    <t>CHAPINS GALVANIZADOS</t>
  </si>
  <si>
    <t>ED-50667</t>
  </si>
  <si>
    <t>CHAPIM EM CHAPA GALVANIZADA, COM PINGADEIRA, ESP. 0,65MM (GSG-24), COM DESENVOLVIMENTO DE 35CM, INCLUSIVE IÇAMENTO MANUAL VERTICAL</t>
  </si>
  <si>
    <t>FECHAMENTO DE ONDA DE TELHA</t>
  </si>
  <si>
    <t>ED-48433</t>
  </si>
  <si>
    <t>COLOCAÇÃO DE VEDA ONDA EM POLIETILENO PARA TELHA ONDULADA</t>
  </si>
  <si>
    <t>CONDUTORE DE ÁGUA PLUVIAL EM PVC</t>
  </si>
  <si>
    <t>ED-50668</t>
  </si>
  <si>
    <t>ED-50669</t>
  </si>
  <si>
    <t>CONDUTOR DE AP DO TELHADO EM TUBO PVC ESGOTO, INCLUSIVE CONEXÕES E SUPORTES, 75 MM</t>
  </si>
  <si>
    <t>GRELHA E RALO</t>
  </si>
  <si>
    <t>ED-50673</t>
  </si>
  <si>
    <t>GRELHA hemisférica de ferro fundido Ø 100 mm (4")</t>
  </si>
  <si>
    <t>ED-50674</t>
  </si>
  <si>
    <t>GRELHA hemisférica de ferro fundido Ø 150 mm (6")</t>
  </si>
  <si>
    <t>ED-50672</t>
  </si>
  <si>
    <t>GRELHA hemisférica de ferro fundido Ø 75 mm (3")</t>
  </si>
  <si>
    <t>ED-49962</t>
  </si>
  <si>
    <t>ED-49960</t>
  </si>
  <si>
    <t>RALO SEMI- HEMISFÉRICO TIPO ABACAXI D = 50 MM</t>
  </si>
  <si>
    <t>ED-49961</t>
  </si>
  <si>
    <t>RALO SEMI- HEMISFÉRICO TIPO ABACAXI D = 75 MM</t>
  </si>
  <si>
    <t>DISPOSITIVO DE DRENAGEM</t>
  </si>
  <si>
    <t>ED-50671</t>
  </si>
  <si>
    <t>BUZINOTE PARA LAJES - DRENO COM TUBO DE 2" EMBUTIDO NO CONCRETO</t>
  </si>
  <si>
    <t>ED-28551</t>
  </si>
  <si>
    <t>CONDUTOR DE ÁGUAS PLUVIAIS RETANGULAR (43X85MM) EM AÇO GALVANIZADO, CHAPA 28, INCLUSIVE CONEXÕES E SUPORTES</t>
  </si>
  <si>
    <t>MANTA ALUMINIZADA</t>
  </si>
  <si>
    <t>ED-52311</t>
  </si>
  <si>
    <t>MANTA ISOLANTE PARA TELHADOS</t>
  </si>
  <si>
    <t>IMPERMEABILIZAÇÃO E ISOLAMENTO TÉRMICO</t>
  </si>
  <si>
    <t>IMPERMEABILIZAÇÃO DE FUNDAÇÃO</t>
  </si>
  <si>
    <t>ED-50764</t>
  </si>
  <si>
    <t>REVESTIMENTO COM IMPERMEABILIZANTE EM DUAS (2) CAMADAS SOBREPOSTAS DE ARGAMASSA, TRAÇO 1:3 (CIMENTO E AREIA) COM ADITIVO IMPERMEABILIZANTE, ESP. 20MM, INCLUSIVE PINTURA COM DUAS (2) DEMÃOS COM EMULSÃO ASFÁLTICA</t>
  </si>
  <si>
    <t>ARGAMASSA COM ADITIVO</t>
  </si>
  <si>
    <t>ED-50167</t>
  </si>
  <si>
    <t>IMPERMEABILIZAÇÃO COM ARGAMASSA TRAÇO 1:3, E = 2,50 CM COM ADITIVO</t>
  </si>
  <si>
    <t>ED-50171</t>
  </si>
  <si>
    <t>IMPERMEABILIZAÇÃO POR CRISTALIZAÇÃO</t>
  </si>
  <si>
    <t>ED-50175</t>
  </si>
  <si>
    <t>PINTURA IMPERMEABILIZANTE COM ARGAMASSA POLIMÉRICA</t>
  </si>
  <si>
    <t>CAMADA DE REGULARIZAÇÃO</t>
  </si>
  <si>
    <t>ED-13286</t>
  </si>
  <si>
    <t>CAMADA DE REGULARIZAÇÃO COM ARGAMASSA, TRAÇO 1:3 (CIMENTO E AREIA), ESP. 15MM, APLICAÇÃO MANUAL, PREPARO MECÂNICO</t>
  </si>
  <si>
    <t>ED-13287</t>
  </si>
  <si>
    <t>CAMADA DE REGULARIZAÇÃO COM ARGAMASSA, TRAÇO 1:3 (CIMENTO E AREIA), ESP. 20MM, APLICAÇÃO MANUAL, PREPARO MECÂNICO</t>
  </si>
  <si>
    <t>ED-13288</t>
  </si>
  <si>
    <t>CAMADA DE REGULARIZAÇÃO COM ARGAMASSA, TRAÇO 1:3 (CIMENTO E AREIA), ESP. 25MM, APLICAÇÃO MANUAL, PREPARO MECÂNICO</t>
  </si>
  <si>
    <t>ED-50170</t>
  </si>
  <si>
    <t>ED-13289</t>
  </si>
  <si>
    <t>CAMADA DE REGULARIZAÇÃO COM ARGAMASSA, TRAÇO 1:4 (CIMENTO E AREIA), ESP. 15MM, APLICAÇÃO MANUAL, PREPARO MECÂNICO</t>
  </si>
  <si>
    <t>ED-13290</t>
  </si>
  <si>
    <t>CAMADA DE REGULARIZAÇÃO COM ARGAMASSA, TRAÇO 1:4 (CIMENTO E AREIA), ESP. 20MM, APLICAÇÃO MANUAL, PREPARO MECÂNICO</t>
  </si>
  <si>
    <t>ED-13291</t>
  </si>
  <si>
    <t>CAMADA DE REGULARIZAÇÃO COM ARGAMASSA, TRAÇO 1:4 (CIMENTO E AREIA), ESP. 25MM, APLICAÇÃO MANUAL, PREPARO MECÂNICO</t>
  </si>
  <si>
    <t>ED-13292</t>
  </si>
  <si>
    <t>CAMADA DE REGULARIZAÇÃO COM ARGAMASSA, TRAÇO 1:4 (CIMENTO E AREIA), ESP. 30MM, APLICAÇÃO MANUAL, PREPARO MECÂNICO</t>
  </si>
  <si>
    <t>PROTEÇÃO MECÂNICA</t>
  </si>
  <si>
    <t>ED-50176</t>
  </si>
  <si>
    <t>PROTEÇÃO MECÂNICA COM ARGAMASSA, TRAÇO 1:3 (CIMENTO E AREIA), ESP. 15MM, APLICAÇÃO MANUAL, PREPARO MECÂNICO, EXCLUSIVE CAMADA DE REGULARIZAÇÃO</t>
  </si>
  <si>
    <t>ED-13279</t>
  </si>
  <si>
    <t>PROTEÇÃO MECÂNICA COM ARGAMASSA, TRAÇO 1:3 (CIMENTO E AREIA), ESP. 20MM, APLICAÇÃO MANUAL, PREPARO MECÂNICO, EXCLUSIVE CAMADA DE REGULARIZAÇÃO</t>
  </si>
  <si>
    <t>ED-13280</t>
  </si>
  <si>
    <t>PROTEÇÃO MECÂNICA COM ARGAMASSA, TRAÇO 1:3 (CIMENTO E AREIA), ESP. 25MM, APLICAÇÃO MANUAL, PREPARO MECÂNICO, EXCLUSIVE CAMADA DE REGULARIZAÇÃO</t>
  </si>
  <si>
    <t>ED-13281</t>
  </si>
  <si>
    <t>PROTEÇÃO MECÂNICA COM ARGAMASSA, TRAÇO 1:3 (CIMENTO E AREIA), ESP. 30MM, APLICAÇÃO MANUAL, PREPARO MECÂNICO, EXCLUSIVE CAMADA DE REGULARIZAÇÃO</t>
  </si>
  <si>
    <t>ED-13282</t>
  </si>
  <si>
    <t>PROTEÇÃO MECÂNICA COM ARGAMASSA, TRAÇO 1:4 (CIMENTO E AREIA), ESP. 15MM, APLICAÇÃO MANUAL, PREPARO MECÂNICO, EXCLUSIVE CAMADA DE REGULARIZAÇÃO</t>
  </si>
  <si>
    <t>ED-13283</t>
  </si>
  <si>
    <t>PROTEÇÃO MECÂNICA COM ARGAMASSA, TRAÇO 1:4 (CIMENTO E AREIA), ESP. 20MM, APLICAÇÃO MANUAL, PREPARO MECÂNICO, EXCLUSIVE CAMADA DE REGULARIZAÇÃO</t>
  </si>
  <si>
    <t>ED-13284</t>
  </si>
  <si>
    <t>PROTEÇÃO MECÂNICA COM ARGAMASSA, TRAÇO 1:4 (CIMENTO E AREIA), ESP. 25MM, APLICAÇÃO MANUAL, PREPARO MECÂNICO, EXCLUSIVE CAMADA DE REGULARIZAÇÃO</t>
  </si>
  <si>
    <t>ED-13285</t>
  </si>
  <si>
    <t>PROTEÇÃO MECÂNICA COM ARGAMASSA, TRAÇO 1:4 (CIMENTO E AREIA), ESP. 30MM, APLICAÇÃO MANUAL, PREPARO MECÂNICO, EXCLUSIVE CAMADA DE REGULARIZAÇÃO</t>
  </si>
  <si>
    <t>EMULSÃO ASFÁTICA</t>
  </si>
  <si>
    <t>ED-50173</t>
  </si>
  <si>
    <t>IMPERMEABILIZAÇÃO de alicerce com tinta betuminosa em parede de 1 1/2 tijolo</t>
  </si>
  <si>
    <t>ED-50174</t>
  </si>
  <si>
    <t>MANTA ASFÁLTICA</t>
  </si>
  <si>
    <t>ED-50168</t>
  </si>
  <si>
    <t>ED-50169</t>
  </si>
  <si>
    <t>IMPERMEABILIZAÇÃO COM MANTA ASFÁLTICA PRÉ-FABRICADA, E = 4 MM - ANTI-RAIZ</t>
  </si>
  <si>
    <t>PREPARAÇÃO DE SUPERFÍCIE</t>
  </si>
  <si>
    <t>ED-50533</t>
  </si>
  <si>
    <t>APICOAMENTO DE PISO CIMENTADO - PROFUNDIDADE ATÉ 1 CM</t>
  </si>
  <si>
    <t>ED-50600</t>
  </si>
  <si>
    <t>APLICAÇÃO DE LONA PRETA, ESP. 150 MICRAS, INCLUSIVE FORNECIMENTO</t>
  </si>
  <si>
    <t>CONTRAPISO</t>
  </si>
  <si>
    <t>ED-50566</t>
  </si>
  <si>
    <t>CONTRAPISO DESEMPENADO COM ARGAMASSA, TRAÇO 1:3 (CIMENTO E AREIA), ESP. 20MM</t>
  </si>
  <si>
    <t>ED-50567</t>
  </si>
  <si>
    <t>CONTRAPISO DESEMPENADO COM ARGAMASSA, TRAÇO 1:3 (CIMENTO E AREIA), ESP. 25MM</t>
  </si>
  <si>
    <t>ED-50568</t>
  </si>
  <si>
    <t>CONTRAPISO DESEMPENADO COM ARGAMASSA, TRAÇO 1:3 (CIMENTO E AREIA), ESP. 30MM</t>
  </si>
  <si>
    <t>ED-50569</t>
  </si>
  <si>
    <t>PISO DE ARDÓSIA</t>
  </si>
  <si>
    <t>ED-50534</t>
  </si>
  <si>
    <t>REVESTIMENTO COM ARDÓSIA APLICADO EM PISO (20X20CM), ESP. 1CM, ACABAMENTO NATURAL, ASSENTAMENTO COM ARGAMASSA INDUSTRIALIZADA, INCLUSIVE REJUNTAMENTO</t>
  </si>
  <si>
    <t>ED-50535</t>
  </si>
  <si>
    <t>REVESTIMENTO COM ARDÓSIA APLICADO EM PISO (30X30CM), ESP. 1CM, ACABAMENTO NATURAL, ASSENTAMENTO COM ARGAMASSA INDUSTRIALIZADA, INCLUSIVE REJUNTAMENTO</t>
  </si>
  <si>
    <t>ED-50536</t>
  </si>
  <si>
    <t>REVESTIMENTO COM ARDÓSIA APLICADO EM PISO (40X40CM), ESP. 1CM, ACABAMENTO NATURAL, ASSENTAMENTO COM ARGAMASSA INDUSTRIALIZADA, INCLUSIVE REJUNTAMENTO</t>
  </si>
  <si>
    <t>PISO CERÂMICO</t>
  </si>
  <si>
    <t>ED-50544</t>
  </si>
  <si>
    <t>REVESTIMENTO COM CERÂMICA APLICADO EM PISO, ACABAMENTO ESMALTADO, AMBIENTE EXTERNO (ANTIDERRAPANTE), PADRÃO EXTRA, DIMENSÃO DA PEÇA ATÉ 2025 CM2, PEI IV, ASSENTAMENTO COM ARGAMASSA INDUSTRIALIZADA, INCLUSIVE REJUNTAMENTO</t>
  </si>
  <si>
    <t>ED-50543</t>
  </si>
  <si>
    <t>REVESTIMENTO COM CERÂMICA APLICADO EM PISO, ACABAMENTO ESMALTADO, AMBIENTE EXTERNO (ANTIDERRAPANTE), PADRÃO EXTRA, DIMENSÃO DA PEÇA ATÉ 2025 CM2, PEI V, ASSENTAMENTO COM ARGAMASSA INDUSTRIALIZADA, INCLUSIVE REJUNTAMENTO</t>
  </si>
  <si>
    <t>ED-50722</t>
  </si>
  <si>
    <t>REVESTIMENTO COM CERÂMICA APLICADO EM PISO, ACABAMENTO ESMALTADO, AMBIENTE INTERNO, PADRÃO COMERCIAL, DIMENSÃO DA PEÇA (10X10CM), PEI IV, ASSENTAMENTO COM ARGAMASSA INDUSTRIALIZADA, INCLUSIVE REJUNTAMENTO</t>
  </si>
  <si>
    <t>ED-50723</t>
  </si>
  <si>
    <t>REVESTIMENTO COM CERÂMICA APLICADO EM PISO, ACABAMENTO ESMALTADO, AMBIENTE INTERNO, PADRÃO COMERCIAL, DIMENSÃO DA PEÇA (10X20CM), PEI IV, ASSENTAMENTO COM ARGAMASSA INDUSTRIALIZADA, INCLUSIVE REJUNTAMENTO</t>
  </si>
  <si>
    <t>ED-50724</t>
  </si>
  <si>
    <t>REVESTIMENTO COM CERÂMICA APLICADO EM PISO, ACABAMENTO ESMALTADO, AMBIENTE INTERNO, PADRÃO EXTRA, DIMENSÃO DA PEÇA ATÉ 2025 CM2, PEI IV, ASSENTAMENTO COM ARGAMASSA INDUSTRIALIZADA, INCLUSIVE REJUNTAMENTO</t>
  </si>
  <si>
    <t>ED-50542</t>
  </si>
  <si>
    <t>REVESTIMENTO COM CERÂMICA APLICADO EM PISO, ACABAMENTO ESMALTADO, AMBIENTE INTERNO, PADRÃO EXTRA, DIMENSÃO DA PEÇA ATÉ 2025 CM2, PEI V, ASSENTAMENTO COM ARGAMASSA INDUSTRIALIZADA, INCLUSIVE REJUNTAMENTO</t>
  </si>
  <si>
    <t>ED-50541</t>
  </si>
  <si>
    <t>REVESTIMENTO COM CERÂMICA VERMELHO NATURAL PARA PISO, ASSENTAMENTO COM ARGAMASSA INDUSTRIALIZADA, INCLUSIVE REJUNTAMENTO</t>
  </si>
  <si>
    <t>PISO EM PORCELANATO</t>
  </si>
  <si>
    <t>ED-50753</t>
  </si>
  <si>
    <t>REVESTIMENTO COM PORCELANATO APLICADO EM PISO, ACABAMENTO ESMALTADO ACETINADO, AMBIENTE INTERNO/EXTERNO, PADRÃO EXTRA, BORDA RETIFICADA, DIMENSÃO DA PEÇA (45X45CM), ASSENTAMENTO COM ARGAMASSA INDUSTRIALIZADA, INCLUSIVE REJUNTAMENTO</t>
  </si>
  <si>
    <t>ED-50754</t>
  </si>
  <si>
    <t>PISO DE LADRILHO</t>
  </si>
  <si>
    <t>ED-50582</t>
  </si>
  <si>
    <t>REVESTIMENTO COM LADRILHO HIDRÁULICO APLICADO EM PISO (20X20CM) COM JUNTA SECA, COM DUAS (2) CORES, ASSENTAMENTO COM ARGAMASSA INDUSTRIALIZADA</t>
  </si>
  <si>
    <t>ED-50581</t>
  </si>
  <si>
    <t>REVESTIMENTO COM LADRILHO HIDRÁULICO APLICADO EM PISO (20X20CM) COM JUNTA SECA, COM UMA (1) COR, ASSENTAMENTO COM ARGAMASSA INDUSTRIALIZADA</t>
  </si>
  <si>
    <t>ED-50580</t>
  </si>
  <si>
    <t>REVESTIMENTO COM LADRILHO HIDRÁULICO APLICADO EM PISO (20X20CM) COM JUNTA SECA, NA COR NATURAL, ASSENTAMENTO COM ARGAMASSA INDUSTRIALIZADA</t>
  </si>
  <si>
    <t>ED-50585</t>
  </si>
  <si>
    <t>REVESTIMENTO COM LADRILHO HIDRÁULICO APLICADO EM PISO (25X25CM) COM JUNTA SECA, COM DUAS (2) CORES, ASSENTAMENTO COM ARGAMASSA INDUSTRIALIZADA</t>
  </si>
  <si>
    <t>ED-50584</t>
  </si>
  <si>
    <t>REVESTIMENTO COM LADRILHO HIDRÁULICO APLICADO EM PISO (25X25CM) COM JUNTA SECA, COM UMA (1) COR, ASSENTAMENTO COM ARGAMASSA INDUSTRIALIZADA</t>
  </si>
  <si>
    <t>ED-50583</t>
  </si>
  <si>
    <t>REVESTIMENTO COM LADRILHO HIDRÁULICO APLICADO EM PISO (25X25CM) COM JUNTA SECA, NA COR NATURAL, ASSENTAMENTO COM ARGAMASSA INDUSTRIALIZADA</t>
  </si>
  <si>
    <t>PISO DE MÁRMORE E GRANITO</t>
  </si>
  <si>
    <t>ED-50576</t>
  </si>
  <si>
    <t>REVESTIMENTO COM GRANITO, CINZA ANDORINHA, APLICADO EM PISO, ESP. 2CM, DIMENSÃO DA PEÇA ATÉ 1600 CM2, ASSENTAMENTO COM ARGAMASSA INDUSTRIALIZADA, INCLUSIVE REJUNTAMENTO</t>
  </si>
  <si>
    <t>ED-50609</t>
  </si>
  <si>
    <t>REVESTIMENTO COM MÁRMORE BRANCO APLICADO EM PISO, ESP. 2CM, ASSENTAMENTO COM ARGAMASSA INDUSTRIALIZADA, INCLUSIVE REJUNTAMENTO</t>
  </si>
  <si>
    <t>ED-50610</t>
  </si>
  <si>
    <t>REVESTIMENTO COM MÁRMORE BRANCO APLICADO EM PISO, ESP. 3CM, ASSENTAMENTO COM ARGAMASSA INDUSTRIALIZADA, INCLUSIVE REJUNTAMENTO</t>
  </si>
  <si>
    <t>REJUNTAMENTO</t>
  </si>
  <si>
    <t>ED-17821</t>
  </si>
  <si>
    <t>APLICAÇÃO DE REJUNTE CIMENTÍCIO COLORIDO INDUSTRIALIZADO PARA REVESTIMENTOS DE PAREDE/PISO COM JUNTAS DE ATÉ 1MM DE ESPESSURA</t>
  </si>
  <si>
    <t>ED-50718</t>
  </si>
  <si>
    <t>APLICAÇÃO DE REJUNTE CIMENTÍCIO COLORIDO INDUSTRIALIZADO PARA REVESTIMENTOS DE PAREDE/PISO COM JUNTAS DE ATÉ 3MM DE ESPESSURA</t>
  </si>
  <si>
    <t>ED-17822</t>
  </si>
  <si>
    <t>APLICAÇÃO DE REJUNTE COM CIMENTO BRANCO PARA REVESTIMENTOS DE PAREDE/PISO COM JUNTAS DE ATÉ 1MM DE ESPESSURA</t>
  </si>
  <si>
    <t>ED-9122</t>
  </si>
  <si>
    <t>APLICAÇÃO DE REJUNTE COM CIMENTO BRANCO PARA REVESTIMENTOS DE PAREDE/PISO COM JUNTAS DE ATÉ 3MM DE ESPESSURA</t>
  </si>
  <si>
    <t>ED-17823</t>
  </si>
  <si>
    <t>APLICAÇÃO DE REJUNTE EPÓXI PARA REVESTIMENTOS DE PAREDE/PISO COM JUNTAS DE ATÉ 1MM DE ESPESSURA</t>
  </si>
  <si>
    <t>ED-17824</t>
  </si>
  <si>
    <t>APLICAÇÃO DE REJUNTE EPÓXI PARA REVESTIMENTOS DE PAREDE/PISO COM JUNTAS DE ATÉ 3MM DE ESPESSURA</t>
  </si>
  <si>
    <t>PISO VINÍLICO</t>
  </si>
  <si>
    <t>ED-50632</t>
  </si>
  <si>
    <t>PLACA VINÍLICA 30 X 30 CM E = 2 MM</t>
  </si>
  <si>
    <t>PISO DE MADEIRA</t>
  </si>
  <si>
    <t>ED-17869</t>
  </si>
  <si>
    <t>APLICAÇÃO DE VERNIZ, COM ACABAMENTO BRILHANTE, EM PISO DE MADEIRA TIPO TÁBUA CORRIDA, DUAS (2) DEMÃOS, INCLUSIVE RASPAGEM E CALAFETAÇÃO</t>
  </si>
  <si>
    <t>ED-17868</t>
  </si>
  <si>
    <t>APLICAÇÃO DE VERNIZ, COM ACABAMENTO BRILHANTE, EM PISO DE MADEIRA TIPO TACÃO, DUAS (2) DEMÃOS, INCLUSIVE RASPAGEM E CALAFETAÇÃO</t>
  </si>
  <si>
    <t>ED-17867</t>
  </si>
  <si>
    <t>APLICAÇÃO DE VERNIZ, COM ACABAMENTO BRILHANTE, EM PISO DE MADEIRA TIPO TACO, DUAS (2) DEMÃOS, INCLUSIVE RASPAGEM E CALAFETAÇÃO</t>
  </si>
  <si>
    <t>ED-17861</t>
  </si>
  <si>
    <t>APLICAÇÃO DE VERNIZ EM PISO DE MADEIRA, UMA (1) DEMÃO, EXCLUSIVE RASPAGEM</t>
  </si>
  <si>
    <t>ED-17864</t>
  </si>
  <si>
    <t>CALAFETAÇÃO DE PISO DE TÁBUA CORRIDA DE MADEIRA (10CMX100CM), EXCLUSIVE APLICAÇÃO DE VERNIZ/RESINA</t>
  </si>
  <si>
    <t>ED-17863</t>
  </si>
  <si>
    <t>CALAFETAÇÃO DE PISO DE TACÃO DE MADEIRA (10CMX40CM), EXCLUSIVE APLICAÇÃO DE VERNIZ/RESINA</t>
  </si>
  <si>
    <t>ED-17862</t>
  </si>
  <si>
    <t>CALAFETAÇÃO DE PISO DE TACO DE MADEIRA (7CMX14CM), EXCLUSIVE APLICAÇÃO DE VERNIZ/RESINA</t>
  </si>
  <si>
    <t>ED-17859</t>
  </si>
  <si>
    <t>RASPAGEM EM PISO DE MADEIRA, EXCLUSIVE CALAFETAÇÃO</t>
  </si>
  <si>
    <t>ED-50604</t>
  </si>
  <si>
    <t>TACÃO DE MADEIRA IPÊ EXTRA 10 X 40 CM ASSENTADO COM COLA ESPECIAL A BASE DE PVA</t>
  </si>
  <si>
    <t>ED-50602</t>
  </si>
  <si>
    <t>TACO DE MADEIRA IPÊ EXTRA 7 X 21 CM ASSENTADO COM COLA ESPECIAL A BASE DE PVA</t>
  </si>
  <si>
    <t>PISO CIMENTADO</t>
  </si>
  <si>
    <t>ED-50563</t>
  </si>
  <si>
    <t>PISO CIMENTADO COM ARGAMASSA, TRAÇO 1:3 (CIMENTO E AREIA), COM ADITIVO IMPERMEABILIZANTE, ESP. 25MM, ACABAMENTO DESEMPENADO E FELTRADO</t>
  </si>
  <si>
    <t>ED-50547</t>
  </si>
  <si>
    <t>PISO CIMENTADO COM ARGAMASSA, TRAÇO 1:3 (CIMENTO E AREIA), ESP. 25MM, ACABAMENTO DESEMPENADO E FELTRADO, MODULAÇÃO DE 100X100CM, INCLUSIVE JUNTA PLÁSTICA</t>
  </si>
  <si>
    <t>ED-50545</t>
  </si>
  <si>
    <t>PISO CIMENTADO COM ARGAMASSA, TRAÇO 1:3 (CIMENTO E AREIA), ESP. 25MM, ACABAMENTO DESEMPENADO E FELTRADO, MODULAÇÃO DE 200X200CM, INCLUSIVE JUNTA PLÁSTICA</t>
  </si>
  <si>
    <t>ED-50549</t>
  </si>
  <si>
    <t>PISO CIMENTADO COM ARGAMASSA, TRAÇO 1:3 (CIMENTO E AREIA), ESP. 25MM, ACABAMETNO DESEMPENADO E FELTRADO, MODULAÇÃO DE 60X60CM, INCLUSIVE JUNTA PLÁSTICA</t>
  </si>
  <si>
    <t>ED-50548</t>
  </si>
  <si>
    <t>PISO CIMENTADO COM ARGAMASSA, TRAÇO 1:3 (CIMENTO E AREIA), ESP. 30MM, ACABAMENTO DESEMPENADO E FELTRADO, MODULAÇÃO DE 100X100CM, INCLUSIVE JUNTA PLÁSTICA</t>
  </si>
  <si>
    <t>ED-50546</t>
  </si>
  <si>
    <t>PISO CIMENTADO COM ARGAMASSA, TRAÇO 1:3 (CIMENTO E AREIA), ESP. 30MM, ACABAMENTO DESEMPENADO E FELTRADO, MODULAÇÃO DE 200X200CM, INCLUSIVE JUNTA PLÁSTICA</t>
  </si>
  <si>
    <t>ED-50550</t>
  </si>
  <si>
    <t>PISO CIMENTADO COM ARGAMASSA, TRAÇO 1:3 (CIMENTO E AREIA), ESP. 30MM, ACABAMENTO DESEMPENADO E FELTRADO, MODULAÇÃO DE 60X60CM, INCLUSIVE JUNTA PLÁSTICA</t>
  </si>
  <si>
    <t>ED-50551</t>
  </si>
  <si>
    <t>PISO CIMENTADO COM ARGAMASSA, TRAÇO 1:3 (CIMENTO E AREIA), ESP. 50MM, ACABAMENTO DESEMPENADO E FELTRADO, MODULAÇÃO DE 100X100CM, INCLUSIVE JUNTA PLÁSTICA</t>
  </si>
  <si>
    <t>ED-50564</t>
  </si>
  <si>
    <t>PISO CIMENTADO COM PIGMENTAÇÃO COLORIDA, DESEMPENADO E FELTRADO COM ARGAMASSA, TRAÇO 1:3 (CIMENTO E AREIA), ESP. 30MM, ACABAMENTO DESEMPENADO E FELTRADO, SEM JUNTA DE DILATAÇÃO</t>
  </si>
  <si>
    <t>ED-50552</t>
  </si>
  <si>
    <t>PISO CIMENTADO NATADO COM ARGAMASSA, TRAÇO 1:3 (CIMENTO E AREIA), ESP. 20MM, ACABAMENTO QUEIMADO, SEM JUNTA DE DILATAÇÃO</t>
  </si>
  <si>
    <t>ED-50558</t>
  </si>
  <si>
    <t xml:space="preserve">PISO CIMENTADO NATADO COM ARGAMASSA, TRAÇO 1:3 (CIMENTO E AREIA), ESP. 25MM, ACABAMENTO QUEIMADO, MODULAÇÃO DE 100X100CM, INCLUSIVE JUNTA PLÁSTICA </t>
  </si>
  <si>
    <t>ED-50556</t>
  </si>
  <si>
    <t xml:space="preserve">PISO CIMENTADO NATADO COM ARGAMASSA, TRAÇO 1:3 (CIMENTO E AREIA), ESP. 25MM, ACABAMENTO QUEIMADO, MODULAÇÃO DE 200X200CM, INCLUSIVE JUNTA PLÁSTICA </t>
  </si>
  <si>
    <t>ED-50560</t>
  </si>
  <si>
    <t xml:space="preserve">PISO CIMENTADO NATADO COM ARGAMASSA, TRAÇO 1:3 (CIMENTO E AREIA), ESP. 25MM, ACABAMENTO QUEIMADO, MODULAÇÃO DE 60X60CM, INCLUSIVE JUNTA PLÁSTICA </t>
  </si>
  <si>
    <t>ED-50553</t>
  </si>
  <si>
    <t>PISO CIMENTADO NATADO COM ARGAMASSA, TRAÇO 1:3 (CIMENTO E AREIA), ESP. 25MM, ACABAMENTO QUEIMADO, SEM JUNTA DE DILATAÇÃO</t>
  </si>
  <si>
    <t>ED-50559</t>
  </si>
  <si>
    <t xml:space="preserve">PISO CIMENTADO NATADO COM ARGAMASSA, TRAÇO 1:3 (CIMENTO E AREIA), ESP. 30MM, ACABAMENTO QUEIMADO, MODULAÇÃO DE 100X100CM, INCLUSIVE JUNTA PLÁSTICA </t>
  </si>
  <si>
    <t>ED-50557</t>
  </si>
  <si>
    <t xml:space="preserve">PISO CIMENTADO NATADO COM ARGAMASSA, TRAÇO 1:3 (CIMENTO E AREIA), ESP. 30MM, ACABAMENTO QUEIMADO, MODULAÇÃO DE 200X200CM, INCLUSIVE JUNTA PLÁSTICA </t>
  </si>
  <si>
    <t>ED-50561</t>
  </si>
  <si>
    <t xml:space="preserve">PISO CIMENTADO NATADO COM ARGAMASSA, TRAÇO 1:3 (CIMENTO E AREIA), ESP. 30MM, ACABAMENTO QUEIMADO, MODULAÇÃO DE 60X60CM, INCLUSIVE JUNTA PLÁSTICA </t>
  </si>
  <si>
    <t>ED-50554</t>
  </si>
  <si>
    <t>PISO CIMENTADO NATADO COM ARGAMASSA, TRAÇO 1:3 (CIMENTO E AREIA), ESP. 30MM, ACABAMENTO QUEIMADO, SEM JUNTA DE DILATAÇÃO</t>
  </si>
  <si>
    <t>ED-50562</t>
  </si>
  <si>
    <t xml:space="preserve">PISO CIMENTADO NATADO COM ARGAMASSA, TRAÇO 1:3 (CIMENTO E AREIA), ESP. 50MM, ACABAMENTO QUEIMADO, MODULAÇÃO DE 60X60CM, INCLUSIVE JUNTA PLÁSTICA </t>
  </si>
  <si>
    <t>ED-50555</t>
  </si>
  <si>
    <t>PISO CIMENTADO NATADO COM ARGAMASSA, TRAÇO 1:3 (CIMENTO E AREIA), ESP. 50MM, ACABAMENTO QUEIMADO, SEM JUNTA DE DILATAÇÃO</t>
  </si>
  <si>
    <t>PISO DE GRANITINA E MARMORITE</t>
  </si>
  <si>
    <t>ED-50617</t>
  </si>
  <si>
    <t>LIMPEZA E POLIMENTO DE PISO GRANILITE/MARMORITE, EXCLUSIVE RESINA</t>
  </si>
  <si>
    <t>ED-50616</t>
  </si>
  <si>
    <t>PISO EM GRANILITE/MARMORITE, ESP. 8MM, ACABAMENTO LAVADO TIPO FULGET, COR NATURAL, MODULAÇÃO DE 1X1M, INCLUSO JUNTA PLÁSTICA</t>
  </si>
  <si>
    <t>ED-50615</t>
  </si>
  <si>
    <t>PISO EM GRANILITE/MARMORITE, ESP. 8MM, ACABAMENTO LAVADO TIPO FULGET, COR VERMELHA, MODULAÇÃO DE 1X1M, INCLUSO JUNTA PLÁSTICA</t>
  </si>
  <si>
    <t>ED-50614</t>
  </si>
  <si>
    <t>PISO EM GRANILITE/MARMORITE, ESP. 8MM, ACABAMENTO POLIDO, COR BRANCA, MODULAÇÃO DE 1X1M, INCLUSIVE JUNTA ALUMÍNIO, RESINA E POLIMENTO MECANIZADO</t>
  </si>
  <si>
    <t>ED-50613</t>
  </si>
  <si>
    <t>PISO EM GRANILITE/MARMORITE, ESP. 8MM, ACABAMENTO POLIDO, COR BRANCA, MODULAÇÃO DE 1X1M, INCLUSIVE JUNTA PLÁSTICA, RESINA E POLIMENTO MECANIZADO</t>
  </si>
  <si>
    <t>ED-50612</t>
  </si>
  <si>
    <t>PISO EM GRANILITE/MARMORITE, ESP. 8MM, ACABAMENTO POLIDO, COR CINZA, MODULAÇÃO DE 1X1M, INCLUSIVE JUNTA ALUMÍNIO, RESINA E POLIMENTO MECANIZADO</t>
  </si>
  <si>
    <t>ED-50611</t>
  </si>
  <si>
    <t>PISO EM GRANILITE/MARMORITE, ESP. 8MM, ACABAMENTO POLIDO, COR CINZA, MODULAÇÃO DE 1X1M, INCLUSIVE JUNTA PLÁSTICA, RESINA E POLIMENTO MECANIZADO</t>
  </si>
  <si>
    <t>PISO EM CONCRETO</t>
  </si>
  <si>
    <t>ED-50573</t>
  </si>
  <si>
    <t>PISO EM CONCRETO FCK = 20 MPA COM 25 KG DE DRAMIX/M3</t>
  </si>
  <si>
    <t>ED-9317</t>
  </si>
  <si>
    <t>PISO EM CONCRETO, PREPARADO EM OBRA COM BETONEIRA, FCK 10MPA, SEM ARMAÇÃO, ACABAMENTO RÚSTICO, ESP. 5CM, INCLUSIVE FORNECIMENTO, LANÇAMENTO, ADENSAMENTO, SARRAFEAMENTO, EXCLUSIVE JUNTA DE DILATAÇÃO</t>
  </si>
  <si>
    <t>ED-50571</t>
  </si>
  <si>
    <t>PISO EM CONCRETO, PREPARADO EM OBRA COM BETONEIRA, FCK 13,5MPA, SEM ARMAÇÃO, ACABAMENTO RÚSTICO, ESP. 8CM, INCLUSIVE FORNECIMENTO, LANÇAMENTO, ADENSAMENTO, SARRAFEAMENTO, EXCLUSIVE JUNTA DE DILATAÇÃO</t>
  </si>
  <si>
    <t>ED-9320</t>
  </si>
  <si>
    <t>PISO EM CONCRETO, USINADO CONVENCIONAL, FCK 15MPA, COM TELA SOLDADA NERVURADA TIPO Q-138, ACABAMENTO POLÍDO EM NÍVEL ZERO, ESP. 10CM, INCLUSIVE FORNECIMENTO, LANÇAMENTO, ADENSAMENTO, EXCLUSIVE JUNTA DE DILATAÇÃO</t>
  </si>
  <si>
    <t>ED-9321</t>
  </si>
  <si>
    <t>PISO EM CONCRETO, USINADO CONVENCIONAL, FCK 15MPA, COM TELA SOLDADA NERVURADA TIPO Q-138, ACABAMENTO POLÍDO EM NÍVEL ZERO, ESP. 12CM, INCLUSIVE FORNECIMENTO, LANÇAMENTO, ADENSAMENTO, EXCLUSIVE JUNTA DE DILATAÇÃO</t>
  </si>
  <si>
    <t>ED-9319</t>
  </si>
  <si>
    <t>PISO EM CONCRETO, USINADO CONVENCIONAL, FCK 15MPA, COM TELA SOLDADA NERVURADA TIPO Q-61, ACABAMENTO POLIDO EM NÍVEL ZERO, ESP. 5CM, INCLUSIVE FORNECIMENTO, LANÇAMENTO, ADENSAMENTO, EXCLUSIVE JUNTA DE DILATAÇÃO</t>
  </si>
  <si>
    <t>ED-9318</t>
  </si>
  <si>
    <t>PISO EM CONCRETO, USINADO CONVENCIONAL, FCK 15MPA, SEM ARMAÇÃO, ACABAMENTO RÚSTICO, ESP. 5CM, INCLUSIVE FORNECIMENTO, LANÇAMENTO, ADENSAMENTO, SARRAFEAMENTO, EXCLUSIVE JUNTA DE DILATAÇÃO</t>
  </si>
  <si>
    <t>ED-50572</t>
  </si>
  <si>
    <t>PISO EM CONCRETO, USINADO CONVENCIONAL, FCK 30MPA, COM AÇO CA-50 DIÂMETRO 6,3MM MALHA 10X10CM, ACABAMENTO RÚSTICO, ESP. 15CM, INCLUSIVE FORNECIMENTO, LANÇAMENTO, ADENSAMENTO, EXCLUSIVE JUNTA DE DILATAÇÃO</t>
  </si>
  <si>
    <t>LAJE DE TRANSIÇÃO</t>
  </si>
  <si>
    <t>ED-50593</t>
  </si>
  <si>
    <t>LAJE DE TRANSIÇÃO E = 10 CM, FCK = 15 MPA USINADO (MECANIZADO), INCLUSIVE TELA 0,97 KG/M2 E ACABAMENTO NIVEL ZERO</t>
  </si>
  <si>
    <t>ED-50597</t>
  </si>
  <si>
    <t>LAJE DE TRANSIÇÃO E = 10 CM, FCK = 18 MPA USINADO (MECANIZADO), INCLUSIVE TELA 0,97 KG/M2 E ACABAMENTO NIVEL ZERO</t>
  </si>
  <si>
    <t>ED-50594</t>
  </si>
  <si>
    <t>LAJE DE TRANSIÇÃO E = 11 CM, FCK = 15 MPA USINADO (MECANIZADO), INCLUSIVE TELA 0,97 KG/M2 E ACABAMENTO NIVEL ZERO</t>
  </si>
  <si>
    <t>ED-50595</t>
  </si>
  <si>
    <t>LAJE DE TRANSIÇÃO E = 12 CM, FCK = 15 MPA USINADO (MECANIZADO), INCLUSIVE TELA 0,97 KG/M2 E ACABAMENTO NIVEL ZERO</t>
  </si>
  <si>
    <t>ED-50598</t>
  </si>
  <si>
    <t>LAJE DE TRANSIÇÃO E = 12 CM, FCK = 18 MPA USINADO (MECANIZADO), INCLUSIVE TELA 0,97 KG/M2 E ACABAMENTO NIVEL ZERO</t>
  </si>
  <si>
    <t>ED-50588</t>
  </si>
  <si>
    <t>LAJE DE TRANSIÇÃO E = 5 CM, SEM JUNTA, FCK = 10 MPA (MANUAL)</t>
  </si>
  <si>
    <t>ED-50589</t>
  </si>
  <si>
    <t>LAJE DE TRANSIÇÃO E = 6 CM, SEM JUNTA, FCK = 10 MPA (MANUAL)</t>
  </si>
  <si>
    <t>ED-50591</t>
  </si>
  <si>
    <t>LAJE DE TRANSIÇÃO E = 8 CM, FCK = 15 MPA USINADO (MECANIZADO), INCLUSIVE TELA 0,97 KG/M2 E ACABAMENTO NIVEL ZERO</t>
  </si>
  <si>
    <t>ED-50596</t>
  </si>
  <si>
    <t>LAJE DE TRANSIÇÃO E = 8 CM, FCK = 18 MPA USINADO (MECANIZADO), INCLUSIVE TELA 0,97 KG/M2 E ACABAMENTO NIVEL ZERO</t>
  </si>
  <si>
    <t>ED-50599</t>
  </si>
  <si>
    <t>LAJE DE TRANSIÇÃO E = 8 CM, FCK = 20 MPA USINADO (MECANIZADO), INCLUSIVE TELA 0,97 KG/M2 E ACABAMENTO NIVEL ZERO</t>
  </si>
  <si>
    <t>ED-50590</t>
  </si>
  <si>
    <t>LAJE DE TRANSIÇÃO E = 8 CM, SEM JUNTA, FCK = 10 MPA (MANUAL)</t>
  </si>
  <si>
    <t>ED-50592</t>
  </si>
  <si>
    <t>LAJE DE TRANSIÇÃO E = 9 CM, FCK = 15 MPA USINADO (MECANIZADO), INCLUSIVE TELA 0,97 KG/M2 E ACABAMENTO NIVEL ZERO</t>
  </si>
  <si>
    <t>PISO EM TIJOLO MACIÇO</t>
  </si>
  <si>
    <t>ED-50631</t>
  </si>
  <si>
    <t>PISO COM TIJOLO CERÂMICO MACIÇO PRENSADO, ASSENTAMENTO COM ARGAMASSA SECA, TRAÇO 1:4 (CIMENTO E AREIA), INCLUSIVE REJUNTAMENTO COM ARGAMASSA SECA DE TRAÇO 1:4 (CIMENTO E AREIA), FORNECIMENTO E INSTALAÇÃO</t>
  </si>
  <si>
    <t>PISO INDUSTRIAIS</t>
  </si>
  <si>
    <t>ED-50578</t>
  </si>
  <si>
    <t>PISO INDUSTRIAL COM ARGAMASSA DE ALTA RESISTÊNCIA, COR BRANCA, ESP. 8MM, ACABAMENTO POLIDO, MODULAÇÃO  DE 1X1M, INCLUSIVE JUNTA PLÁSTICA E POLIMENTO MECANIZADO, EXCLUSIVE RESINA</t>
  </si>
  <si>
    <t>ED-50577</t>
  </si>
  <si>
    <t>PISO INDUSTRIAL COM ARGAMASSA DE ALTA RESISTÊNCIA, COR CINZA, ESP. 8MM, ACABAMENTO POLIDO, MODULAÇÃO  DE 1X1M, INCLUSIVE JUNTA PLÁSTICA E POLIMENTO MECANIZADO, EXCLUSIVE RESINA</t>
  </si>
  <si>
    <t>PISO PODOTÁTIL (TÁTIL)</t>
  </si>
  <si>
    <t>ED-50629</t>
  </si>
  <si>
    <t>PISO PODOTÁTIL DE BORRACHA, ALERTA, ESP. 12MM, COLORIDA, ASSENTAMENTO COM ARGAMASSA, TRAÇO 1:4 (CIMENTO E AREIA), INCLUSIVE FORNECIMENTO E INSTALAÇÃO</t>
  </si>
  <si>
    <t>ED-50630</t>
  </si>
  <si>
    <t>PISO PODOTÁTIL DE BORRACHA, ALERTA, ESP. 12MM, COR PRETA, ASSENTAMENTO COM ARGAMASSA, TRAÇO 1:4 (CIMENTO E AREIA), INCLUSIVE FORNECIMENTO E INSTALAÇÃO</t>
  </si>
  <si>
    <t>ED-50627</t>
  </si>
  <si>
    <t>PISO PODOTÁTIL DE BORRACHA, ALERTA, ESP. 5MM, COLORIDA, ASSENTAMENTO COM COLA DE CONTATO, INCLUSIVE FORNECIMENTO E INSTALAÇÃO</t>
  </si>
  <si>
    <t>ED-50628</t>
  </si>
  <si>
    <t>PISO PODOTÁTIL DE BORRACHA, ALERTA, ESP. 5MM, COR PRETA, ASSENTAMENTO COM COLA DE CONTATO, INCLUSIVE FORNECIMENTO E INSTALAÇÃO</t>
  </si>
  <si>
    <t>ED-50626</t>
  </si>
  <si>
    <t>PISO PODOTÁTIL DE BORRACHA, DIRECIONAL, ESP. 12MM, COLORIDA, ASSENTAMENTO COM ARGAMASSA, TRAÇO 1:4 (CIMENTO E AREIA), INCLUSIVE FORNECIMENTO E INSTALAÇÃO</t>
  </si>
  <si>
    <t>ED-50625</t>
  </si>
  <si>
    <t>PISO PODOTÁTIL DE BORRACHA, DIRECIONAL, ESP. 12MM, COR PRETA, ASSENTAMENTO COM ARGAMASSA, TRAÇO 1:4 (CIMENTO E AREIA), INCLUSIVE FORNECIMENTO E INSTALAÇÃO</t>
  </si>
  <si>
    <t>ED-50624</t>
  </si>
  <si>
    <t>PISO PODOTÁTIL DE BORRACHA, DIRECIONAL, ESP. 5MM, COLORIDA, ASSENTAMENTO COM COLA DE CONTATO, INCLUSIVE FORNECIMENTO E INSTALAÇÃO</t>
  </si>
  <si>
    <t>ED-50623</t>
  </si>
  <si>
    <t>PISO PODOTÁTIL DE BORRACHA, DIRECIONAL, ESP. 5MM, COR PRETA, ASSENTAMENTO COM COLA DE CONTATO, INCLUSIVE FORNECIMENTO E INSTALAÇÃO</t>
  </si>
  <si>
    <t>ED-15226</t>
  </si>
  <si>
    <t>ED-50586</t>
  </si>
  <si>
    <t>PISO PODOTÁTIL DE CONCRETO, ALERTA, APLICADO EM PISO (40X40CM) COM JUNTA SECA, COR VERMELHO/AMARELO, ASSENTAMENTO COM ARGAMASSA INDUSTRIALIZADA, INCLUSIVE FORNECIMENTO E INSTALAÇÃO</t>
  </si>
  <si>
    <t>ED-15227</t>
  </si>
  <si>
    <t>PISO PODOTÁTIL DE CONCRETO, DIRECIONAL, APLICADO EM PISO (20X20CM) COM JUNTA SECA, COR VERMELHO/AMARELO, ASSENTAMENTO COM ARGAMASSA INDUSTRIALIZADA, INCLUSIVE FORNECIMENTO E INSTALAÇÃO</t>
  </si>
  <si>
    <t>ED-50587</t>
  </si>
  <si>
    <t>PISO PODOTÁTIL DE CONCRETO, DIRECIONAL, APLICADO EM PISO (40X40CM) COM JUNTA SECA, COR VERMELHO/AMARELO, ASSENTAMENTO COM ARGAMASSA INDUSTRIALIZADA, INCLUSIVE FORNECIMENTO E INSTALAÇÃO</t>
  </si>
  <si>
    <t>PISO DE BORRACHA</t>
  </si>
  <si>
    <t>ED-50538</t>
  </si>
  <si>
    <t>PLACA DE BORRACHA 500 X 500 X 3,5 MM PASTILHADO PARA COLA PRETO</t>
  </si>
  <si>
    <t>JUNTA DE DILATAÇÃO</t>
  </si>
  <si>
    <t>ED-50579</t>
  </si>
  <si>
    <t>DEGRAU E PATAMAR</t>
  </si>
  <si>
    <t>ED-50574</t>
  </si>
  <si>
    <t>APLICAÇÃO DE FAIXA/FITA ADESIVA ANTIDERRAPANTE, LARGURA 50MM, EM DEGRAUS DE ESCADA, INCLUSIVE FORNECIMENTO</t>
  </si>
  <si>
    <t>ED-50537</t>
  </si>
  <si>
    <t>DEGRAU DE PEDRA ARDÓSIA E = 20 MM, L = 30 CM, ASSENTADO COM ARGAMASSA DE CIMENTO E AREIA SEM PENEIRAR TRAÇO 1:4, INCLUSO ESPELHO E = 15 MM, H = 20 CM</t>
  </si>
  <si>
    <t>ED-50575</t>
  </si>
  <si>
    <t>FAIXA/FRISO ANTIDERRAPANTE EM PEDRA, LARGURA 50MM, EM DEGRAU DE ESCADA, EXECUÇÃO MECÂNICA</t>
  </si>
  <si>
    <t>SÓCULO</t>
  </si>
  <si>
    <t>ED-50621</t>
  </si>
  <si>
    <t>RODAPÉ, SOLEIRA E PEITORIL</t>
  </si>
  <si>
    <t>RODAPÉ DE ARDÓSIA</t>
  </si>
  <si>
    <t>ED-50766</t>
  </si>
  <si>
    <t>RODAPÉ COM REVESTIMENTO EM PEDRA ARDÓSIA, ESP. 7MM, ALTURA 5CM, ASSENTAMENTO COM ARGAMASSA INDUSTRIALIZADA, INCLUSIVE REJUNTAMENTO</t>
  </si>
  <si>
    <t>ED-50767</t>
  </si>
  <si>
    <t>RODAPÉ COM REVESTIMENTO EM PEDRA ARDÓSIA, ESP. 7MM, ALTURA 7CM, ASSENTAMENTO COM ARGAMASSA INDUSTRIALIZADA, INCLUSIVE REJUNTAMENTO</t>
  </si>
  <si>
    <t>RODAPÉ CERÂMICO</t>
  </si>
  <si>
    <t>ED-50771</t>
  </si>
  <si>
    <t>RODAPÉ DE GRANITINA E MARMORITE</t>
  </si>
  <si>
    <t>ED-50786</t>
  </si>
  <si>
    <t>RODAPÉ EM GRANILITE/MARMORITE, ACABAMENTO POLIDO, COR BRANCA, ALTURA 10CM, INCLUSIVE POLIMENTO</t>
  </si>
  <si>
    <t>ED-50784</t>
  </si>
  <si>
    <t>RODAPÉ EM GRANILITE/MARMORITE, ACABAMENTO POLIDO, COR BRANCA, ALTURA 5CM, INCLUSIVE POLIMENTO</t>
  </si>
  <si>
    <t>ED-50785</t>
  </si>
  <si>
    <t>RODAPÉ EM GRANILITE/MARMORITE, ACABAMENTO POLIDO, COR BRANCA, ALTURA 7CM, INCLUSIVE POLIMENTO</t>
  </si>
  <si>
    <t>ED-50783</t>
  </si>
  <si>
    <t>RODAPÉ EM GRANILITE/MARMORITE, ACABAMENTO POLIDO, COR CINZA, ALTURA 10CM, INCLUSIVE POLIMENTO</t>
  </si>
  <si>
    <t>ED-50781</t>
  </si>
  <si>
    <t>RODAPÉ EM GRANILITE/MARMORITE, ACABAMENTO POLIDO, COR CINZA, ALTURA 5CM, INCLUSIVE POLIMENTO</t>
  </si>
  <si>
    <t>ED-50782</t>
  </si>
  <si>
    <t>RODAPÉ EM GRANILITE/MARMORITE, ACABAMENTO POLIDO, COR CINZA, ALTURA 7CM, INCLUSIVE POLIMENTO</t>
  </si>
  <si>
    <t>RODAPÉS DE GRANITO</t>
  </si>
  <si>
    <t>ED-50774</t>
  </si>
  <si>
    <t>RODAPÉ COM REVESTIMENTO EM GRANITO, CINZA ANDORINHA, ESP. 2CM, ALTURA 10CM, ASSENTAMENTO COM ARGAMASSA INDUSTRIALIZADA, INCLUSIVE REJUNTAMENTO</t>
  </si>
  <si>
    <t>ED-50773</t>
  </si>
  <si>
    <t>RODAPÉ COM REVESTIMENTO EM GRANITO, CINZA ANDORINHA, ESP. 2CM, ALTURA 5CM, ASSENTAMENTO COM ARGAMASSA INDUSTRIALIZADA, INCLUSIVE REJUNTAMENTO</t>
  </si>
  <si>
    <t>ED-50772</t>
  </si>
  <si>
    <t>RODAPÉ COM REVESTIMENTO EM GRANITO, CINZA ANDORINHA, ESP. 2CM, ALTURA 7CM, ASSENTAMENTO COM ARGAMASSA INDUSTRIALIZADA, INCLUSIVE REJUNTAMENTO</t>
  </si>
  <si>
    <t>RODAPÉS DE MÁRMORE</t>
  </si>
  <si>
    <t>ED-50780</t>
  </si>
  <si>
    <t>RODAPÉ COM REVESTIMENTO EM MÁRMORE BRANCO, ESP. 2CM, ALTURA 10CM, ASSENTAMENTO COM ARGAMASSA INDUSTRIALIZADA, INCLUSIVE REJUNTAMENTO</t>
  </si>
  <si>
    <t>ED-50778</t>
  </si>
  <si>
    <t>RODAPÉ COM REVESTIMENTO EM MÁRMORE BRANCO, ESP. 2CM, ALTURA 5CM, ASSENTAMENTO COM ARGAMASSA INDUSTRIALIZADA, INCLUSIVE REJUNTAMENTO</t>
  </si>
  <si>
    <t>ED-50779</t>
  </si>
  <si>
    <t>RODAPÉ COM REVESTIMENTO EM MÁRMORE BRANCO, ESP. 2CM, ALTURA 7CM, ASSENTAMENTO COM ARGAMASSA INDUSTRIALIZADA, INCLUSIVE REJUNTAMENTO</t>
  </si>
  <si>
    <t>RODAPÉ DE MADEIRA</t>
  </si>
  <si>
    <t>ED-50777</t>
  </si>
  <si>
    <t>RODAPÉ EM MADEIRA SUCUPIRA/IPÊ/CUMARÚ OU EQUIVALENTE DA REGIÃO, ESP. 2CM, ALTURA 7CM</t>
  </si>
  <si>
    <t>RODAPÉ CIMENTADO</t>
  </si>
  <si>
    <t>ED-50770</t>
  </si>
  <si>
    <t>RODAPÉ COM ARGAMASSA, TRAÇO 1:3 (CIMENTO E AREIA), ESP. 2CM, ALTURA 10CM, DESEMPENADO/ALISADO COM COLHER</t>
  </si>
  <si>
    <t>ED-50768</t>
  </si>
  <si>
    <t>RODAPÉ COM ARGAMASSA, TRAÇO 1:3 (CIMENTO E AREIA), ESP. 2CM, ALTURA 5CM, DESEMPENADO/ALISADO COM COLHER</t>
  </si>
  <si>
    <t>ED-50769</t>
  </si>
  <si>
    <t>RODAPÉ COM ARGAMASSA, TRAÇO 1:3 (CIMENTO E AREIA), ESP. 2CM, ALTURA 7CM, DESEMPENADO/ALISADO COM COLHER</t>
  </si>
  <si>
    <t>RODAPÉS INDUSTRIAL (ALTA RESISTÊNCIA)</t>
  </si>
  <si>
    <t>ED-50775</t>
  </si>
  <si>
    <t>RODAPÉ COM ARGAMASSA DE ALTA RESISTÊNCIA INDUSTRIAL, ACABAMENTO POLIDO, COR CINZA, ALTURA 5CM, INCLUSIVE POLIMENTO</t>
  </si>
  <si>
    <t>ED-50776</t>
  </si>
  <si>
    <t>RODAPÉ COM ARGAMASSA DE ALTA RESISTÊNCIA INDUSTRIAL, ACABAMENTO POLIDO, COR CINZA, ALTURA 7CM, INCLUSIVE POLIMENTO</t>
  </si>
  <si>
    <t>PEITORIL DE ARDÓSIA</t>
  </si>
  <si>
    <t>ED-50993</t>
  </si>
  <si>
    <t>PEITORIL DE ARDÓSIA E = 2 CM</t>
  </si>
  <si>
    <t>PEITORIL DE GRANITO</t>
  </si>
  <si>
    <t>ED-50997</t>
  </si>
  <si>
    <t>ED-50998</t>
  </si>
  <si>
    <t>PEITORIL DE GRANITO CINZA ANDORINHA E = 3 CM</t>
  </si>
  <si>
    <t>PEITORIL DE MÁRMORE</t>
  </si>
  <si>
    <t>ED-50999</t>
  </si>
  <si>
    <t>PEITORIL DE MÁRMORE BRANCO E = 2 CM</t>
  </si>
  <si>
    <t>ED-51000</t>
  </si>
  <si>
    <t>PEITORIL DE MÁRMORE BRANCO E = 3 CM</t>
  </si>
  <si>
    <t>PEITORIL DE CONCRETO</t>
  </si>
  <si>
    <t>ED-50994</t>
  </si>
  <si>
    <t>PEITORIL DE CONCRETO E = 3 CM, FCK &gt;= 13,5 MPA, L = 20 CM</t>
  </si>
  <si>
    <t>ED-50995</t>
  </si>
  <si>
    <t>PEITORIL DE CONCRETO E = 3 CM, FCK &gt;= 13,5 MPA, L = 25 CM</t>
  </si>
  <si>
    <t>ED-50996</t>
  </si>
  <si>
    <t>PEITORIL PRÉ-MOLDADO EM CONCRETO 18 MPA, INCLUSIVE GANCHO PARA FIXAÇÃO</t>
  </si>
  <si>
    <t>SOLEIRA DE ARDÓSIA</t>
  </si>
  <si>
    <t>ED-51001</t>
  </si>
  <si>
    <t>SOLEIRA DE ARDÓSIA E = 2 CM</t>
  </si>
  <si>
    <t>SOLEIRA DE GRANITINA E MARMORITE</t>
  </si>
  <si>
    <t>ED-50622</t>
  </si>
  <si>
    <t>SOLEIRA DE MARMORITE, COR CIMENTO NATURAL, E = 3 CM</t>
  </si>
  <si>
    <t>SOLEIRA DE GRANITO</t>
  </si>
  <si>
    <t>ED-51002</t>
  </si>
  <si>
    <t>ED-51003</t>
  </si>
  <si>
    <t>SOLEIRA DE GRANITO CINZA ANDORINHA E = 3 CM</t>
  </si>
  <si>
    <t>SOLEIRA DE MÁRMORE</t>
  </si>
  <si>
    <t>ED-51004</t>
  </si>
  <si>
    <t>SOLEIRA DE MÁRMORE BRANCO E = 2 CM</t>
  </si>
  <si>
    <t>ED-51005</t>
  </si>
  <si>
    <t>SOLEIRA DE MÁRMORE BRANCO E = 3 CM</t>
  </si>
  <si>
    <t>REVESTIMENTOS</t>
  </si>
  <si>
    <t xml:space="preserve">REVESTIMENTO DE ARGAMASSA </t>
  </si>
  <si>
    <t>ED-50731</t>
  </si>
  <si>
    <t>CHAPISCO COM ARGAMASSA INDUSTRIALIZADA, ESP. 5MM, APLICADO EM ALVENARIA/ESTRUTURA DE CONCRETO COM DESEMPENADEIRA METÁLICA, PREPARO MECÂNICO</t>
  </si>
  <si>
    <t>ED-50730</t>
  </si>
  <si>
    <t>ED-50729</t>
  </si>
  <si>
    <t>CHAPISCO COM ARGAMASSA, TRAÇO 1:3 (CIMENTO E AREIA), ESP. 5MM, APLICADO EM ALVENARIA COM PENEIRA, PREPARO MECÂNICO</t>
  </si>
  <si>
    <t>ED-50727</t>
  </si>
  <si>
    <t>ED-50728</t>
  </si>
  <si>
    <t>CHAPISCO COM ARGAMASSA, TRAÇO 1:3 (CIMENTO E AREIA), ESP. 5MM, APLICADO EM TETO COM COLHER, PREPARO MECÂNICO</t>
  </si>
  <si>
    <t>ED-50732</t>
  </si>
  <si>
    <t>ED-50734</t>
  </si>
  <si>
    <t>FRISO DE ALUMÍNIO ANODIZADO NATURAL 3/8" (USO INTERNO)</t>
  </si>
  <si>
    <t>ED-50761</t>
  </si>
  <si>
    <t>ED-50760</t>
  </si>
  <si>
    <t>REBOCO COM ARGAMASSA, TRAÇO 1:2:9 (CIMENTO, CAL E AREIA), COM ADITIVO IMPERMEABILIZANTE, ESP. 20MM, APLICAÇÃO MANUAL, PREPARO MECÂNICO</t>
  </si>
  <si>
    <t>ED-50759</t>
  </si>
  <si>
    <t>REBOCO COM ARGAMASSA, TRAÇO 1:7 (CIMENTO E AREIA), ESP. 20MM, APLICAÇÃO MANUAL, PREPARO MECÂNICO</t>
  </si>
  <si>
    <t>ED-50762</t>
  </si>
  <si>
    <t>REVESTIMENTO COM ARGAMASSA EM CAMADA ÚNICA, APLICADO EM PAREDE, TRAÇO 1:3 (CIMENTO E AREIA), ESP. 20MM, APLICAÇÃO MANUAL, PREPARO MECÂNICO</t>
  </si>
  <si>
    <t>ED-50763</t>
  </si>
  <si>
    <t>REVESTIMENTO COM ARGAMASSA EM CAMADA ÚNICA, APLICADO EM TETO, TRAÇO 1:3 (CIMENTO E AREIA), ESP. 20MM, APLICAÇÃO MANUAL, PREPARO MECÂNICO</t>
  </si>
  <si>
    <t>REVESTIMENTO INTERNO DE GESSO</t>
  </si>
  <si>
    <t>ED-50736</t>
  </si>
  <si>
    <t>REVESTIMENTO DE GESSO EM PAREDE, ESP. 5MM, APLICAÇÃO MANUAL (SARRAFAEADO)</t>
  </si>
  <si>
    <t>ED-9066</t>
  </si>
  <si>
    <t>REVESTIMENTO DE GESSO EM TETO, ESP. 5MM, APLICAÇÃO MANUAL (SARRAFAEADO)</t>
  </si>
  <si>
    <t>REVESTIMENTO NATADO</t>
  </si>
  <si>
    <t>ED-9071</t>
  </si>
  <si>
    <t>REVESTIMENTO NATADO LISO, ESP. 5MM, APLICAÇÃO COM DESEMPENADEIRA METÁLICA, PREPARO MECÂNICO</t>
  </si>
  <si>
    <t>ED-50746</t>
  </si>
  <si>
    <t>REVESTIMENTO NATADO LISO, ESP. 5MM, APLICAÇÃO COM DESEMPENADEIRA METÁLICA, PREPARO MECÂNICO, INCLUSIVE ARGAMASSA EM CAMADA ÚNICA, TRAÇO 1:3 (CIMENTO E AREIA), APLICADO EM PAREDE, ESP. 20MM, APLICAÇÃO MANUAL, PREPARO MECÂNICO</t>
  </si>
  <si>
    <t>REVESTIMENTO EM CERÂMICA</t>
  </si>
  <si>
    <t>ED-50721</t>
  </si>
  <si>
    <t>CANTONEIRA DE ALUMÍNIO PARA ACABAMENTO DE QUINAS</t>
  </si>
  <si>
    <t>ED-50720</t>
  </si>
  <si>
    <t>CANTONEIRA DE PVC PARA ACABAMENTO DE QUINAS</t>
  </si>
  <si>
    <t>ED-50726</t>
  </si>
  <si>
    <t>CERÂMICA DECORADA EM FAIXA 50 X 200 MM</t>
  </si>
  <si>
    <t>ED-50743</t>
  </si>
  <si>
    <t>LITOCERÂMICA DE 6,0 X 22,5 CM, ASSENTADO COM ARGAMASSA PRÉ-FABRICADA, INCLUSIVE REJUNTAMENTO</t>
  </si>
  <si>
    <t>ED-50715</t>
  </si>
  <si>
    <t>REVESTIMENTO COM AZULEJO BRANCO (15X15CM), EM DIAGONAL, ASSENTAMENTO COM ARGAMASSA INDUSTRIALIZADA, INCLUSIVE REJUNTAMENTO</t>
  </si>
  <si>
    <t>ED-50716</t>
  </si>
  <si>
    <t>ED-50717</t>
  </si>
  <si>
    <t>ED-9081</t>
  </si>
  <si>
    <t>REVESTIMENTO COM CERÂMICA APLICADO EM PAREDE, ACABAMENTO ESMALTADO, AMBIENTE INTERNO/EXTERNO, PADRÃO EXTRA, DIMENSÃO DA PEÇA ATÉ 2025 CM2, PEI III, ASSENTAMENTO COM ARGAMASSA INDUSTRIALIZADA, INCLUSIVE REJUNTAMENTO</t>
  </si>
  <si>
    <t>ED-50749</t>
  </si>
  <si>
    <t>REVESTIMENTO COM PASTILHA DE VIDRO (VIDROTIL), ASSENTADO COM ARGAMASSA PRÉ-FABRICADA, INCLUSIVE REJUNTAMENTO</t>
  </si>
  <si>
    <t>ED-50750</t>
  </si>
  <si>
    <t>REVESTIMENTO COM PASTILHAS DE PORCELANA, ASSENTADO COM ARGAMASSA PRÉ-FABRICADA, INCLUSIVE REJUNTAMENTO</t>
  </si>
  <si>
    <t>REVESTIMENTO EM FAIXA E FILETE</t>
  </si>
  <si>
    <t>ED-50725</t>
  </si>
  <si>
    <t>FAIXA / FILETE / LISTELO EM CERAMICA, LISO OU CORDAO, BRANCO, *2 X 30* CM (L X C)</t>
  </si>
  <si>
    <t>REVESTIMENTO COM LADRILHO</t>
  </si>
  <si>
    <t>ED-50739</t>
  </si>
  <si>
    <t>REVESTIMENTO COM LADRILHO HIDRÁULICO APLICADO EM PAREDE (20X20CM) COM JUNTA SECA, NA COR NATURAL, ASSENTAMENTO COM ARGAMASSA INDUSTRIALIZADA</t>
  </si>
  <si>
    <t>ED-50740</t>
  </si>
  <si>
    <t>REVESTIMENTO COM LADRILHO HIDRÁULICO APLICADO EM PAREDE (25X25CM) COM JUNTA SECA, NA COR NATURAL, ASSENTAMENTO COM ARGAMASSA INDUSTRIALIZADA</t>
  </si>
  <si>
    <t>REVESTIMENTO DE MÁRMORE E GRANITO</t>
  </si>
  <si>
    <t>ED-50714</t>
  </si>
  <si>
    <t>REVESTIMENTO COM ARDÓSIA APLICADO EM PAREDE (40X40CM), ESP. 1CM, ACABAMENTO NATURAL, ASSENTAMENTO COM ARGAMASSA INDUSTRIALIZADA, INCLUSIVE REJUNTAMENTO</t>
  </si>
  <si>
    <t>ED-50737</t>
  </si>
  <si>
    <t>REVESTIMENTO COM GRANITO, CINZA ANDORINHA, APLICADO EM PAREDE, ESP. 2CM, ASSENTAMENTO COM ARGAMASSA INDUSTRIALIZADA, AMBIENTE INTERNO/EXTERNO, ALTURA MÁXIMA DE 3M PARA APLICAÇÃO DO GRANITO, INCLUSIVE REJUNTAMENTO</t>
  </si>
  <si>
    <t>ED-50744</t>
  </si>
  <si>
    <t>REVESTIMENTO COM MÁRMORE BRANCO APLICADO EM PAREDE, ESP. 2CM, ASSENTAMENTO COM ARGAMASSA INDUSTRIALIZADA, AMBIENTE INTERNO/EXTERNO, ALTURA MÁXIMA DE 3M PARA APLICAÇÃO DO MÁRMORE, INCLUSIVE REJUNTAMENTO</t>
  </si>
  <si>
    <t>ED-50756</t>
  </si>
  <si>
    <t>REVESTIMENTO COM PEDRA SÃO TOMÉ APLICADO EM PAREDE (40X40CM), ESP. 2CM, ACABAMENTO NATURAL, ASSENTAMENTO COM ARGAMASSA INDUSTRIALIZADA, AMBIENTE INTERNO/EXTERNO, ALTURA MÁXIMA DE 3M PARA APLICAÇÃO DA PEDRA, INCLUSIVE REJUNTAMENTO</t>
  </si>
  <si>
    <t>REVESTIMENTO EM LAMINADO E MADEIRA</t>
  </si>
  <si>
    <t>ED-9127</t>
  </si>
  <si>
    <t>PREPARAÇÃO PARA APLICAÇÃO DE LAMINADO MELAMÍNICO EM PAREDE, INCLUSIVE UMA (1) DEMÃO DE COLA DE CONTATO</t>
  </si>
  <si>
    <t>ED-50742</t>
  </si>
  <si>
    <t>REVESTIMENTO EM LAMBRIS DE MADEIRA, LARGURA 10CM, INCLUSIVE BARROTEAMENTO</t>
  </si>
  <si>
    <t>ED-9124</t>
  </si>
  <si>
    <t>REVESTIMENTO EM LAMINADO MELAMÍNICO APLICADO EM PAREDE, ACABAMENTO FOSCO, ESP. 0,8MM, ASSENTAMENTO COM COLA DE CONTATO, INCLUSIVE LIXAMENTO E PREPARAÇÃO DA PAREDE PARA ASSENTAMENTO</t>
  </si>
  <si>
    <t>ED-9125</t>
  </si>
  <si>
    <t>REVESTIMENTO EM LAMINADO MELAMÍNICO APLICADO SOBRE SUPERFÍCIE DE MADEIRA, ACABAMENTO FOSCO, ESP. 0,8MM, ASSENTAMENTO COM COLA DE CONTATO, INCLUSIVE LIXAMENTO E PREPARAÇÃO SUPERFÍCIE PARA ASSENTAMENTO</t>
  </si>
  <si>
    <t>REVESTIMENTO ESPECIAL</t>
  </si>
  <si>
    <t>ED-50765</t>
  </si>
  <si>
    <t>ISOLAMENTO TÉRMICO EM ARGAMASSA DE CIMENTO, AREIA E VERMICULITA, E = 4 CM</t>
  </si>
  <si>
    <t>ED-50719</t>
  </si>
  <si>
    <t>REVESTIMENTO COM ARGAMASSA BARITADA, ESP. 20MM, APLICAÇÃO MANUAL COM DESEMPENADEIRA, PREPARO MANUAL</t>
  </si>
  <si>
    <t>FORROS</t>
  </si>
  <si>
    <t>FORRO DE GESSO</t>
  </si>
  <si>
    <t>ED-49686</t>
  </si>
  <si>
    <t>ED-49687</t>
  </si>
  <si>
    <t>FORRO EM CHAPA DE GESSO ACARTONADO, ESP. 12,5MM, COM FIXAÇÃO DO TIPO ARAMADO, EXCLUSIVE PERFIL TABICA, SANCA E MOLDURA, INCLUSIVE ACESSÓRIOS E FIXAÇÃO</t>
  </si>
  <si>
    <t>ED-49685</t>
  </si>
  <si>
    <t>FORRO EM PLACA DE GESSO LISO, DIMENSÃO (60X60)CM, COM FIXAÇÃO DO TIPO ARAMADO, EXCLUSIVE PERFIL TABICA, SANCA E MOLDURA, INCLUSIVE ACESSÓRIOS E FIXAÇÃO</t>
  </si>
  <si>
    <t>ED-28454</t>
  </si>
  <si>
    <t>PERFIL TABICA GALVANIZADO, TIPO LISA, COM ACABAMENTO EM PINTURA, NA COR BRANCA, PARA FORRO EM CHAPA DE GESSO ACARTONADO, INCLUSIVE ACESSÓRIOS DE FIXAÇÃO</t>
  </si>
  <si>
    <t>FORRO DE MADEIRA</t>
  </si>
  <si>
    <t>ED-49691</t>
  </si>
  <si>
    <t>CIMALHA DE MADEIRA PARA FORRO DE MADEIRA</t>
  </si>
  <si>
    <t>ED-49692</t>
  </si>
  <si>
    <t>EMPENAS DE MADEIRA (RÉGUAS)</t>
  </si>
  <si>
    <t>ED-49690</t>
  </si>
  <si>
    <t>FORRO DE MADEIRA DE PINUS</t>
  </si>
  <si>
    <t>ED-49689</t>
  </si>
  <si>
    <t>FORRO DE MADEIRA EM ANGELIM</t>
  </si>
  <si>
    <t>FORRO DE PVC</t>
  </si>
  <si>
    <t>ED-28728</t>
  </si>
  <si>
    <t>FORRO EM RÉGUA DE PVC, LARGURA 20CM, NA COR BRANCA, INCLUSIVE ESTRUTURA DE FIXAÇÃO E PENDURAIS METÁLICOS E ACESSÓRIOS DE FIXAÇÃO, EXCLUSIVE RODAFORRO OU MOLDURA</t>
  </si>
  <si>
    <t>ED-28751</t>
  </si>
  <si>
    <t>RODAFORRO EM PVC, TIPO "U", NA COR BRANCA, PARA FORRO EM RÉGUA DE PVC, INCLUSIVE ACESSÓRIOS DE FIXAÇÃO</t>
  </si>
  <si>
    <t>RODAFORRO, MOLDURA E ACESSÓRIOS</t>
  </si>
  <si>
    <t>ED-49688</t>
  </si>
  <si>
    <t>COLOCAÇÃO DE MOLDURA DE GESSO</t>
  </si>
  <si>
    <t>MARCENARIA E SERRALHERIA</t>
  </si>
  <si>
    <t>CORRIMÃO E GUARDA CORPO</t>
  </si>
  <si>
    <t>ED-50943</t>
  </si>
  <si>
    <t>CORRIMÃO DUPLO EM TUBO DE AÇO INOX D = 1 1/2" - FIXADO EM ALVENARIA</t>
  </si>
  <si>
    <t>ED-50937</t>
  </si>
  <si>
    <t>CORRIMÃO DUPLO EM TUBO GALVANIZADO DIN 2440, D = 1 1/2" - FIXADO EM ALVENARIA</t>
  </si>
  <si>
    <t>ED-50941</t>
  </si>
  <si>
    <t>CORRIMÃO SIMPLES EM TUBO DE AÇO INOX D = 1 1/2" - FIXADO EM ALVENARIA</t>
  </si>
  <si>
    <t>ED-50942</t>
  </si>
  <si>
    <t>CORRIMÃO SIMPLES EM TUBO DE AÇO INOX D = 1 1/2" - FIXADO EM PISO</t>
  </si>
  <si>
    <t>ED-50935</t>
  </si>
  <si>
    <t>CORRIMÃO SIMPLES EM TUBO GALVANIZADO DIN 2440, D = 1 1/2" - FIXADO EM ALVENARIA</t>
  </si>
  <si>
    <t>ED-50936</t>
  </si>
  <si>
    <t>CORRIMÃO SIMPLES EM TUBO GALVANIZADO DIN 2440, D = 1 1/2" - FIXADO EM PISO</t>
  </si>
  <si>
    <t>ED-50939</t>
  </si>
  <si>
    <t>GUARDA-CORPO EM AÇO GALVANIZADO DIN 2440, D = 2", COM SUBDIVISÕES EM TUBO DE AÇO D = 1/2", H = 1,05 M - COM CORRIMÃO DUPLO DE TUBO DE AÇO GALVANIZADO DE D = 1 1/2"</t>
  </si>
  <si>
    <t>ED-50938</t>
  </si>
  <si>
    <t>GUARDA-CORPO EM AÇO GALVANIZADO DIN 2440, D = 2", COM SUBDIVISÕES EM TUBO DE AÇO D = 1/2", H = 1,05 M - COM CORRIMÃO SIMPLES DE TUBO DE AÇO GALVANIZADO DE D = 1 1/2"</t>
  </si>
  <si>
    <t>ED-50946</t>
  </si>
  <si>
    <t>GUARDA-CORPO EM AÇO INOX D = 1 1/2", COM SUBDIVISÕES EM TUBO DE AÇO INOX D = 1/2", H = 1,05 M</t>
  </si>
  <si>
    <t>ED-50945</t>
  </si>
  <si>
    <t>GUARDA-CORPO EM AÇO INOX D = 1 1/2", COM SUBDIVISÕES EM TUBO DE AÇO INOX D = 1/2", H = 1,05 M - COM CORRIMÃO DUPLO DE TUBO DE AÇO INOX D = 1 1/2"</t>
  </si>
  <si>
    <t>ED-50944</t>
  </si>
  <si>
    <t>GUARDA-CORPO EM AÇO INOX D = 1 1/2", COM SUBDIVISÕES EM TUBO DE AÇO INOX D = 1/2", H = 1,05 M - COM CORRIMÃO SIMPLES DE TUBO DE AÇO INOX D = 1 1/2"</t>
  </si>
  <si>
    <t>ED-50940</t>
  </si>
  <si>
    <t>GUARDA-CORPO EM TUBO GALVANIZADO DIN 2440 D = 2", COM SUBDIVISÕES EM TUBO DE AÇO D = 1/2", H = 1,05 M</t>
  </si>
  <si>
    <t>ALAMBRADO PARA QUADRA</t>
  </si>
  <si>
    <t>ED-50921</t>
  </si>
  <si>
    <t>ALAMBRADO PARA QUADRA ESPORTIVA, EM TELA DE ARAME GALVANIZADO COM TRAMA LOSANGULAR DE 2" (50,8MM) E FIO BWG12 (2,77MM), ALTURA 1M, EXCLUSIVE PINTURA, INCLUSIVE FIXAÇÃO E FORNECIMENTO EM QUADROS DE TUBOS DE AÇO CARBONO GALVANIZADO DIÂMETRO DE 50MM (2")</t>
  </si>
  <si>
    <t>ED-50920</t>
  </si>
  <si>
    <t>ALAMBRADO PARA QUADRA ESPORTIVA, EM TELA DE ARAME GALVANIZADO COM TRAMA LOSANGULAR DE 2" (50,8MM) E FIO BWG12 (2,77MM), ALTURA 4M, EXCLUSIVE PINTURA, INCLUSIVE FIXAÇÃO E FORNECIMENTO EM QUADROS DE TUBOS DE AÇO CARBONO GALVANIZADO DIÂMETRO DE 50MM (2") - CONFORME DETALHE 15 (PADRÃO ESCOLAR)</t>
  </si>
  <si>
    <t>ED-50922</t>
  </si>
  <si>
    <t>ALAMBRADO PARA QUADRA ESPORTIVA, EM TELA DE ARAME GALVANIZADO COM TRAMA LOSANGULAR DE 2" (50,8MM) E FIO BWG12 (2,77MM), ALTURA 6M, EXCLUSIVE PINTURA, INCLUSIVE FIXAÇÃO E FORNECIMENTO EM QUADROS DE TUBOS DE AÇO CARBONO GALVANIZADO DIÂMETRO DE 50MM (2")</t>
  </si>
  <si>
    <t>ED-9100</t>
  </si>
  <si>
    <t>ALAMBRADO PARA QUADRA ESPORTIVA, EM TELA DE ARAME GALVANIZADO COM TRAMA LOSANGULAR DE 2" (50,8MM) E FIO BWG12 (2,77MM), EXCLUSIVE PINTURA, INCLUSIVE FIXAÇÃO E FORNECIMENTO EM QUADROS DE TUBOS DE AÇO CARBONO GALVANIZADO DIÂMETRO DE 50MM (2")</t>
  </si>
  <si>
    <t>ED-26408</t>
  </si>
  <si>
    <t>PORTA PARA ALAMBRADO, COM UMA (1) FOLHA, DIMENSÃO (90X210)CM, EM TELA DE ARAME GALVANIZADO COM TRAMA LOSANGULAR DE 2" (50,8MM) E FIO BWG12 (2,77MM), EXCLUSIVE PINTURA, INCLUSIVE FIXAÇÃO E FORNECIMENTO EM QUADROS DE TUBOS DE AÇO CARBONO GALVANIZADO DIÂMETRO DE 50MM (2"), BATENTE, DOBRADIÇAS E CADEADO COM LARGURA DE 50MM</t>
  </si>
  <si>
    <t>PEÇA ESPECIAL DE SERRALHERIA</t>
  </si>
  <si>
    <t>ED-50966</t>
  </si>
  <si>
    <t>MASTRO DE PÁTIO PARA BANDEIRA, EM TUBO GALVANIZADO 2" - H = 6,00 M</t>
  </si>
  <si>
    <t>ED-50967</t>
  </si>
  <si>
    <t>MASTRO PARA FACHADA</t>
  </si>
  <si>
    <t>ED-50968</t>
  </si>
  <si>
    <t>MASTROS DE PÁTIO PARA BANDEIRAS (H = 2,00 M E 6,00 M E DE 1,00 M E 9,00 M)</t>
  </si>
  <si>
    <t>ED-50929</t>
  </si>
  <si>
    <t>SEGREGADOR/BATE-RODAS PARA ESTACIONAMENTO ENGASTADO, EM TUBO GALVANIZADO, DN 3" (75MM), ACABAMENTO EM PINTURA ESMALTE, INCLUSIVE ESCAVAÇÃO, CHUMBAMENTO, FORNECIMENTO DE CONCRETO E BOTA-FORA DO MATERIAL</t>
  </si>
  <si>
    <t>ALÇAPÃO METÁLICO</t>
  </si>
  <si>
    <t>ED-50923</t>
  </si>
  <si>
    <t>ALÇAPÃO 60 X 60 CM COM COM QUADRO DE CANTONEIRA METÁLICA 1"X 1/8", TAMPA EM CANTONEIRA 7/8"X 1/8" E CHAPA METÁLICA ENRIJECIDA POR PERFIL "T</t>
  </si>
  <si>
    <t>ED-50925</t>
  </si>
  <si>
    <t>ALÇAPÃO 70 X 70 CM COM COM QUADRO DE CANTONEIRA METÁLICA 1"X 1/8", TAMPA EM CANTONEIRA 7/8"X 1/8" E CHAPA METÁLICA ENRIJECIDA POR PERFIL "T</t>
  </si>
  <si>
    <t>ED-50924</t>
  </si>
  <si>
    <t>ALÇAPÃO 80 X 80 CM COM COM QUADRO DE CANTONEIRA METÁLICA 1"X 1/8", TAMPA EM CANTONEIRA 7/8"X 1/8" E CHAPA METÁLICA ENRIJECIDA POR PERFIL "T</t>
  </si>
  <si>
    <t>ESCADA DE MARINHEIRO</t>
  </si>
  <si>
    <t>ED-50947</t>
  </si>
  <si>
    <t>DEGRAU DE ESCADA DE MARINHEIRO DE FERRO REDONDO DE 7/8" ENGASTADO</t>
  </si>
  <si>
    <t>ED-50949</t>
  </si>
  <si>
    <t>ESCADA MARINHEIRO - TUBO GALVANIZADO D = 3/4" E D = 1/2"</t>
  </si>
  <si>
    <t>ED-50948</t>
  </si>
  <si>
    <t>ESCADA MARINHEIRO COM GRADIL PROTETOR - D = 3/4"</t>
  </si>
  <si>
    <t>PINTURA</t>
  </si>
  <si>
    <t>LIXAMENTO PARA PINTURA</t>
  </si>
  <si>
    <t>ED-50505</t>
  </si>
  <si>
    <t>LIXAMENTO MANUAL EM PAREDE PARA REMOÇÃO DE TINTA</t>
  </si>
  <si>
    <t>ED-50507</t>
  </si>
  <si>
    <t>LIXAMENTO MANUAL EM SUPERFÍCIE DE MADEIRA PARA REMOÇÃO DE TINTA</t>
  </si>
  <si>
    <t>ED-50508</t>
  </si>
  <si>
    <t>LIXAMENTO MANUAL EM SUPERFÍCIE METÁLICA PARA REMOÇÃO DE TINTA</t>
  </si>
  <si>
    <t>ED-50506</t>
  </si>
  <si>
    <t>LIXAMENTO MANUAL EM TETO PARA REMOÇÃO DE TINTA</t>
  </si>
  <si>
    <t>SELADOR PAREDE</t>
  </si>
  <si>
    <t>ED-50514</t>
  </si>
  <si>
    <t>PREPARAÇÃO PARA EMASSAMENTO OU PINTURA (LÁTEX/ACRÍLICA) EM PAREDE, INCLUSIVE UMA (1) DEMÃO DE SELADOR ACRÍLICO</t>
  </si>
  <si>
    <t>ED-50516</t>
  </si>
  <si>
    <t>PREPARAÇÃO PARA EMASSAMENTO OU PINTURA (LÁTEX/ACRÍLICA) EM PAREDE OU FORRO EM CHAPA DE GESSO ACARTONADO (DRYWALL), INCLUSIVE UMA (1) DEMÃO DE SELADOR ACRÍLICO</t>
  </si>
  <si>
    <t>ED-50515</t>
  </si>
  <si>
    <t>PREPARAÇÃO PARA EMASSAMENTO OU PINTURA (LÁTEX/ACRÍLICA) EM TETO, INCLUSIVE UMA (1) DEMÃO DE SELADOR ACRÍLICO</t>
  </si>
  <si>
    <t>MASSA CORRIDA (PVA E ACRÍLICA)</t>
  </si>
  <si>
    <t>ED-50485</t>
  </si>
  <si>
    <t>EMASSAMENTO EM FORRO DE GESSO COM MASSA ACRÍLICA, UMA (1) DEMÃO, INCLUSIVE LIXAMENTO PARA PINTURA</t>
  </si>
  <si>
    <t>ED-50486</t>
  </si>
  <si>
    <t>ED-50474</t>
  </si>
  <si>
    <t>ED-50473</t>
  </si>
  <si>
    <t>EMASSAMENTO EM PAREDE COM MASSA ACRÍLICA, UMA (1) DEMÃO, INCLUSIVE LIXAMENTO PARA PINTURA</t>
  </si>
  <si>
    <t>ED-50478</t>
  </si>
  <si>
    <t>EMASSAMENTO EM PAREDE COM MASSA CORRIDA (PVA), DUAS (2) DEMÃOS, INCLUSIVE LIXAMENTO PARA PINTURA</t>
  </si>
  <si>
    <t>ED-50477</t>
  </si>
  <si>
    <t>EMASSAMENTO EM PAREDE COM MASSA CORRIDA (PVA), UMA (1) DEMÃO, INCLUSIVE LIXAMENTO PARA PINTURA</t>
  </si>
  <si>
    <t>ED-50483</t>
  </si>
  <si>
    <t>EMASSAMENTO EM PAREDE EM CHAPA DE GESSO ACARTONADO (DRYWALL) COM MASSA ACRÍLICA, UMA (1) DEMÃO, INCLUSIVE LIXAMENTO PARA PINTURA</t>
  </si>
  <si>
    <t>ED-50484</t>
  </si>
  <si>
    <t>EMASSAMENTO EM PAREDE EM CHAPA DE GESSO ACARTONADO (DRYWALL) COM MASSA CORRIDA (PVA), UMA (1) DEMÃO, INCLUSIVE LIXAMENTO PARA PINTURA</t>
  </si>
  <si>
    <t>ED-50476</t>
  </si>
  <si>
    <t>EMASSAMENTO EM TETO COM MASSA ACRÍLICA, DUAS (2) DEMÃOS, INCLUSIVE LIXAMENTO PARA PINTURA</t>
  </si>
  <si>
    <t>ED-50475</t>
  </si>
  <si>
    <t>EMASSAMENTO EM TETO COM MASSA ACRÍLICA, UMA (1) DEMÃO, INCLUSIVE LIXAMENTO PARA PINTURA</t>
  </si>
  <si>
    <t>ED-50480</t>
  </si>
  <si>
    <t>ED-50479</t>
  </si>
  <si>
    <t>EMASSAMENTO EM TETO COM MASSA CORRIDA (PVA), UMA (1) DEMÃO, INCLUSIVE LIXAMENTO PARA PINTURA</t>
  </si>
  <si>
    <t>PINTURA LÁTEX (PVA)</t>
  </si>
  <si>
    <t>ED-50492</t>
  </si>
  <si>
    <t>PINTURA ESMALTE EM ESTRUTURA DE AÇO CARBONO, DUAS (2) DEMÃOS, EXCLUSIVE FUNDO ANTICORROSIVO</t>
  </si>
  <si>
    <t>ED-50498</t>
  </si>
  <si>
    <t>PINTURA LÁTEX (PVA) EM PAREDE, DUAS (2) DEMÃOS, EXCLUSIVE SELADOR ACRÍLICO E MASSA ACRÍLICA/CORRIDA (PVA)</t>
  </si>
  <si>
    <t>ED-50502</t>
  </si>
  <si>
    <t>PINTURA LÁTEX (PVA) EM PAREDE, DUAS (2) DEMÃOS, INCLUSIVE UMA (1) DEMÃO DE MASSA CORRIDA (PVA), EXCLUSIVE SELADOR ACRÍLICO</t>
  </si>
  <si>
    <t>ED-50500</t>
  </si>
  <si>
    <t>PINTURA LÁTEX (PVA) EM PAREDE, TRÊS (3) DEMÃOS, EXCLUSIVE SELADOR ACRÍLICO E MASSA ACRÍLICA/CORRIDA (PVA)</t>
  </si>
  <si>
    <t>ED-50504</t>
  </si>
  <si>
    <t>PINTURA LÁTEX (PVA) EM RODAPÉ OU MOLDURAS (ALTURA DE 5 CM A 7C M), EXCLUSIVE SELADOR ACRÍLICO</t>
  </si>
  <si>
    <t>ED-50499</t>
  </si>
  <si>
    <t>PINTURA LÁTEX (PVA) EM TETO, DUAS (2) DEMÃOS, EXCLUSIVE SELADOR ACRÍLICO E MASSA ACRÍLICA/CORRIDA (PVA)</t>
  </si>
  <si>
    <t>ED-50503</t>
  </si>
  <si>
    <t>PINTURA LÁTEX (PVA) EM TETO, DUAS (2) DEMÃOS, INCLUSIVE UMA (1) DEMÃO DE MASSA CORRIDA (PVA), EXCLUSIVE SELADOR ACRÍLICO</t>
  </si>
  <si>
    <t>ED-50501</t>
  </si>
  <si>
    <t>PINTURA LÁTEX (PVA) EM TETO, TRÊS (3) DEMÃOS, EXCLUSIVE SELADOR ACRÍLICO E MASSA ACRÍLICA/CORRIDA (PVA)</t>
  </si>
  <si>
    <t>PINTURA ACRÍLICA</t>
  </si>
  <si>
    <t>ED-50451</t>
  </si>
  <si>
    <t>ED-50455</t>
  </si>
  <si>
    <t>PINTURA ACRÍLICA EM PAREDE, DUAS (2) DEMÃOS, INCLUSIVE UMA (1) DEMÃO DE MASSA CORRIDA (PVA), EXCLUSIVE SELADOR ACRÍLICO</t>
  </si>
  <si>
    <t>ED-50453</t>
  </si>
  <si>
    <t>PINTURA ACRÍLICA EM PAREDE, TRÊS (3) DEMÃOS, EXCLUSIVE SELADOR ACRÍLICO E MASSA ACRÍLICA/CORRIDA (PVA)</t>
  </si>
  <si>
    <t>ED-50452</t>
  </si>
  <si>
    <t>ED-50456</t>
  </si>
  <si>
    <t>PINTURA ACRÍLICA EM TETO, DUAS (2) DEMÃOS, INCLUSIVE UMA (1) DEMÃO DE MASSA CORRIDA (PVA), EXCLUSIVE SELADOR ACRÍLICO</t>
  </si>
  <si>
    <t>ED-50454</t>
  </si>
  <si>
    <t>PINTURA ACRÍLICA EM TETO, TRÊS (3) DEMÃOS, EXCLUSIVE SELADOR ACRÍLICO E MASSA ACRÍLICA/CORRIDA (PVA)</t>
  </si>
  <si>
    <t>PINTURA A CAL</t>
  </si>
  <si>
    <t>ED-50470</t>
  </si>
  <si>
    <t>PINTURA EM CAIAÇÃO PARA AMBIENTE EXTERNO,TRÊS (3) DEMÃOS, INCLUSIVE PIGMENTO E FIXADOR DE CAL</t>
  </si>
  <si>
    <t>ED-50469</t>
  </si>
  <si>
    <t>PINTURA EM CAIAÇÃO PARA AMBIENTE INTERNO,TRÊS (3) DEMÃOS, INCLUSIVE PIGMENTO E FIXADOR DE CAL</t>
  </si>
  <si>
    <t>MASSA CORRIDA SOBRE MADEIRA</t>
  </si>
  <si>
    <t>ED-50481</t>
  </si>
  <si>
    <t>EMASSAMENTO A ÓLEO SOBRE MADEIRA, UMA (1) DEMÃO, INCLUSIVE LIXAMENTO PARA PINTURA</t>
  </si>
  <si>
    <t>ED-50482</t>
  </si>
  <si>
    <t>EMASSAMENTO EM ESQUADRIA DE MADEIRA COM MASSA A ÓLEO, DUAS (2) DEMÃOS, INCLUSIVE LIXAMENTO PARA PINTURA  A ÓLEO OU ESMALTE</t>
  </si>
  <si>
    <t>PINTURA PRESERVATIVA PARA MADEIRA</t>
  </si>
  <si>
    <t>ED-50512</t>
  </si>
  <si>
    <t>PINTURA PRESERVATIVA COM CUPINICIDA EM MADEIRA SECA, DUAS (2) DEMÃOS</t>
  </si>
  <si>
    <t>ED-50511</t>
  </si>
  <si>
    <t>PINTURA PRESERVATIVA COM CUPINICIDA EM MADEIRA SECA, DUAS (2) DEMÃOS, INCLUSIVE DUAS (2) DEMÃOS DE VERNIZ SINTÉTICO MARÍTIMO, ACABAMENTO TIPO FOSCO</t>
  </si>
  <si>
    <t>PINTURA VERNIZ SOBRE MADEIRA</t>
  </si>
  <si>
    <t>ED-50530</t>
  </si>
  <si>
    <t>PINTURA COM VERNIZ POLIURETANO COM FILTRO SOLAR EM MADEIRA, DUAS (2) DEMÃOS, ACABAMENTO TIPO FOSCO</t>
  </si>
  <si>
    <t>ED-9026</t>
  </si>
  <si>
    <t>PINTURA COM VERNIZ SINTÉTICO MARÍTIMO EM BATE MACA DE MADEIRA SEM CORRIMÃO, COM LARGURA DE 15CM E ESP. 2CM, DUAS (2) DEMÃOS, ACABAMENTO TIPO FOSCO</t>
  </si>
  <si>
    <t>ED-50527</t>
  </si>
  <si>
    <t>PINTURA COM VERNIZ SINTÉTICO MARÍTIMO EM ESQUADRIAS DE MADEIRA, DUAS (2) DEMÃOS, ACABAMENTO TIPO ACETINADO (BRILHO SÚTIL)</t>
  </si>
  <si>
    <t>ED-50526</t>
  </si>
  <si>
    <t>PINTURA COM VERNIZ SINTÉTICO MARÍTIMO EM ESQUADRIAS DE MADEIRA, DUAS (2) DEMÃOS, ACABAMENTO TIPO BRILHANTE</t>
  </si>
  <si>
    <t>ED-50528</t>
  </si>
  <si>
    <t>PINTURA COM VERNIZ SINTÉTICO MARÍTIMO EM ESQUADRIAS DE MADEIRA, DUAS (2) DEMÃOS, ACABAMENTO TIPO FOSCO</t>
  </si>
  <si>
    <t>ED-50531</t>
  </si>
  <si>
    <t>PINTURA COM VERNIZ SINTÉTICO MARÍTIMO EM RÉGUAS PARA FIXAÇÃO CARTAZES E PROTEÇÃO DE CARTEIRAS, COM LARGURA DE 10CM E ESP. 2CM, DUAS (2) DEMÃOS, ACABAMENTO TIPO FOSCO</t>
  </si>
  <si>
    <t>PINTURA ESMALTE SOBRE MADEIRA</t>
  </si>
  <si>
    <t>ED-50493</t>
  </si>
  <si>
    <t>ED-28438</t>
  </si>
  <si>
    <t>PINTURA ESMALTE EM SUPERFÍCIE DE MADEIRA, DUAS (2) DEMÃOS, EXCLUSIVE FUNDO NIVELADOR E MASSA A ÓLEO</t>
  </si>
  <si>
    <t>ED-28437</t>
  </si>
  <si>
    <t>PINTURA ESMALTE EM SUPERFÍCIE DE MADEIRA, DUAS (2) DEMÃOS, INCLUSIVE UMA (1) DEMÃO DE FUNDO NIVELADOR, EXCLUSIVE MASSA A ÓLEO</t>
  </si>
  <si>
    <t>CERA EM ESQUADRIA DE MADEIRA</t>
  </si>
  <si>
    <t>ED-50471</t>
  </si>
  <si>
    <t>APLICAÇÃO DE CERA EM ESQUADRIAS DE MADEIRA, TRÊS (3) DEMÃOS, INCLUSIVE APLICAÇÃO DE SELADOR PARA MADEIRA</t>
  </si>
  <si>
    <t>ED-50472</t>
  </si>
  <si>
    <t>APLICAÇÃO DE CERA EM RODAPÉS COM ALTURA DE 10 CM, TRÊS (3) DEMÃOS, INCLUSIVE APLICAÇÃO DE SELADOR PARA MADEIRA</t>
  </si>
  <si>
    <t>PINTURA ESMALTE</t>
  </si>
  <si>
    <t>ED-50509</t>
  </si>
  <si>
    <t>PINTURA ESMALTE EM SUPERFÍCIE DE CONCRETO/ALVENARIA, DUAS (2) DEMÃOS, EXCLUSIVE SELADOR ACRÍLICO E MASSA ACRÍLICA/CORRIDA (PVA)</t>
  </si>
  <si>
    <t>ED-50510</t>
  </si>
  <si>
    <t>PINTURA ESMALTE EM SUPERFÍCIE DE CONCRETO/ALVENARIA, TRÊS (3) DEMÃOS, EXCLUSIVE SELADOR ACRÍLICO E MASSA ACRÍLICA/CORRIDA (PVA)</t>
  </si>
  <si>
    <t>PINTURA ESMALTE SOBRE FERRO</t>
  </si>
  <si>
    <t>ED-50491</t>
  </si>
  <si>
    <t>PINTURA ESMALTE EM ESQUADRIAS DE FERRO, DUAS (2) DEMÃOS, INCLUSIVE UMA (1) DEMÃO DE FUNDO ANTICORROSIVO</t>
  </si>
  <si>
    <t>ED-50496</t>
  </si>
  <si>
    <t>PINTURA ESMALTE EM TUBO GALVANIZADO, DUAS (2) DEMÃOS, INCLUSIVE UMA (1) DEMÃO DE FUNDO ANTICORROSIVO</t>
  </si>
  <si>
    <t>ED-50495</t>
  </si>
  <si>
    <t>PINTURA ESMALTE SINTÉTICO EM SUPERFÍCIES METÁLICAS, DUAS (2) DEMÃOS, INCLUSIVE UMA (1) DEMÃO DE FUNDO ANTICORROSIVO</t>
  </si>
  <si>
    <t>PINTURA EPÓXI EM PAREDE</t>
  </si>
  <si>
    <t>ED-9917</t>
  </si>
  <si>
    <t>PINTURA EPÓXI EM PAREDE, DUAS (2) DEMÃOS, EXCLUSIVE SELADOR ACRÍLICO E MASSA ACRÍLICA/CORRIDA (PVA)</t>
  </si>
  <si>
    <t>ED-9919</t>
  </si>
  <si>
    <t>PINTURA EPÓXI EM PAREDE, DUAS (2) DEMÃOS, INCLUSIVE UMA (1) DEMÃO DE MASSA ACRÍLICA, EXCLUSIVE SELADOR ACRÍLICO</t>
  </si>
  <si>
    <t>ED-9918</t>
  </si>
  <si>
    <t>PINTURA EPÓXI EM PAREDE, TRÊS (3) DEMÃOS, EXCLUSIVE SELADOR ACRÍLICO E MASSA ACRÍLICA/CORRIDA (PVA)</t>
  </si>
  <si>
    <t>PINTURA EPÓXI EM PISO</t>
  </si>
  <si>
    <t>ED-9937</t>
  </si>
  <si>
    <t>PINTURA EPÓXI EM PISO, DUAS (2) DEMÃOS, EXCLUSIVE PRIMER EPÓXI, INCLUSIVE LIMPEZA DA SUPERFÍCIE A SER APLICADO MATERIAL</t>
  </si>
  <si>
    <t>ED-9934</t>
  </si>
  <si>
    <t>PINTURA EPÓXI EM PISO, DUAS (2) DEMÃOS, INCLUSIVE UMA (1) DEMÃO DE PRIMER EPÓXI</t>
  </si>
  <si>
    <t>ED-9933</t>
  </si>
  <si>
    <t>PINTURA EPÓXI EM PISO, DUAS (2) DEMÃOS, INCLUSIVE UMA (1) DEMÃO DE PRIMER EPÓXI E PREPARAÇÃO DA SUPERFÍCIE COM ARGAMASSA AUTONIVELANTE, ESP.4MM</t>
  </si>
  <si>
    <t>ED-16659</t>
  </si>
  <si>
    <t>PINTURA LÁTEX (PVA) EM SUPERFÍCIE DE MADEIRA, DUAS (2) DEMÃOS, EXCLUSIVE SELADOR ACRÍLICO E MASSA ACRÍLICA/CORRIDA (PVA)</t>
  </si>
  <si>
    <t>ED-9935</t>
  </si>
  <si>
    <t>PREPARAÇÃO PARA PINTURA (EPÓXI) EM PISO, INCLUSIVE UMA (1) DEMÃO DE PRIMER EPÓXI</t>
  </si>
  <si>
    <t>PINTURA E VERNIZ EM CONCRETO</t>
  </si>
  <si>
    <t>ED-50517</t>
  </si>
  <si>
    <t>PINTURA A BASE DE RESINA DE SILICONE EM CONCRETO OU ALVENARIA APARENTE, DUAS (2) DEMÃOS</t>
  </si>
  <si>
    <t>ED-50513</t>
  </si>
  <si>
    <t>PINTURA COM RESINA ACRÍLICA EM CONCRETO, DUAS (2) DEMÃOS, INCLUSIVE UMA (1) DEMÃO DE SELADOR ACRÍLICO</t>
  </si>
  <si>
    <t>ED-50525</t>
  </si>
  <si>
    <t>PINTURA COM VERNIZ ACRÍLICO EM ALVENARIA OU CONCRETO, DUAS (2) DEMÃOS, INCLUSIVE PREPARAÇÃO DA SUPERFÍCIE COM LIXAMENTO</t>
  </si>
  <si>
    <t>REVESTIMENTO TEXTURIZADO</t>
  </si>
  <si>
    <t>ED-9013</t>
  </si>
  <si>
    <t>PINTURA COM TEXTURA ACRÍLICA COM DESEMPENADEIRA DE AÇO, EXCLUSIVE SELADOR ACRÍLICO/FUNDO PREPARADOR</t>
  </si>
  <si>
    <t>ED-50519</t>
  </si>
  <si>
    <t>ED-50520</t>
  </si>
  <si>
    <t>PINTURA COM TEXTURA ACRÍLICA COM ROLO, EXCLUSIVE SELADOR ACRÍLICO/FUNDO PREPARADOR</t>
  </si>
  <si>
    <t>ED-50521</t>
  </si>
  <si>
    <t>PINTURA COM TEXTURA ACRÍLICA COM ROLO, INCLUSIVE UMA (1) DEMÃO DE SELADOR ACRÍLICO</t>
  </si>
  <si>
    <t>PINTURA EM ESTRUTURA METÁLICA</t>
  </si>
  <si>
    <t>ED-50532</t>
  </si>
  <si>
    <t>PINTURA ANTICORROSIVA A BASE DE ÓXIDO DE FERRO (ZARCÃO) EM ESQUADRIA E SUPERFÍCIE METÁLICA, UMA (1) DEMÃO</t>
  </si>
  <si>
    <t>ED-50487</t>
  </si>
  <si>
    <t>PINTURA EPÓXI EM SUPERFÍCIES DE AÇO CARBONO, DUAS (2) DEMÃOS</t>
  </si>
  <si>
    <t>ED-50488</t>
  </si>
  <si>
    <t>PINTURA EPÓXI EM SUPERFÍCIES DE AÇO CARBONO, DUAS (2) DEMÃOS, APLICAÇÃO MECÂNICA</t>
  </si>
  <si>
    <t>ED-50497</t>
  </si>
  <si>
    <t>PINTURA ESMALTE EM ESTRUTURA METÁLICA, DUAS (2) DEMÃOS, INCLUSIVE UMA (1) DEMÃO FUNDO ANTICORROSIVO</t>
  </si>
  <si>
    <t>PINTURA ESPECIAL</t>
  </si>
  <si>
    <t>ED-50465</t>
  </si>
  <si>
    <t>PINTURA COM  TINTA A BASE DE BORRACHA CLORADA EM FAIXAS DE DEMARCAÇÃO DE PISO, DUAS (2) DEMÃOS, FAIXA COM LARGURA DE 5 CM, APLICAÇÃO MECÂNICA</t>
  </si>
  <si>
    <t>ED-50467</t>
  </si>
  <si>
    <t>PINTURA COM  TINTA A BASE DE BORRACHA CLORADA EM REVESTIMENTO CIMENTÍCIO OU CONCRETO, DUAS (2) DEMÃOS</t>
  </si>
  <si>
    <t>ED-50466</t>
  </si>
  <si>
    <t>PINTURA COM  TINTA A BASE DE BORRACHA CLORADA EM TELHAS DE FIBROCIMENTO, DUAS (2) DEMÃOS</t>
  </si>
  <si>
    <t>PINTURA PARA VAGA DE GARAGEM</t>
  </si>
  <si>
    <t>ED-50460</t>
  </si>
  <si>
    <t>PINTURA ACRÍLICA PARA PISO EM FAIXA DE DEMARCAÇÃO DE QUADRA, DUAS (2) DEMÃOS, FAIXA COM LARGURA DE 5 CM</t>
  </si>
  <si>
    <t>ED-50462</t>
  </si>
  <si>
    <t>PINTURA ACRÍLICA PARA PISO EM FAIXA DE DEMARCAÇÃO DE QUADRA, QUATRO (4) DEMÃOS, FAIXA COM LARGURA DE 5 CM</t>
  </si>
  <si>
    <t>ED-50459</t>
  </si>
  <si>
    <t>PINTURA ACRÍLICA PARA PISO EM PASSEIO/SUPERFÍCIE CIMENTADA, DUAS (2) DEMÃOS</t>
  </si>
  <si>
    <t>ED-50461</t>
  </si>
  <si>
    <t>PINTURA ACRÍLICA PARA PISO EM QUADRAS ESPORTIVA, DUAS (2) DEMÃOS</t>
  </si>
  <si>
    <t>ED-50463</t>
  </si>
  <si>
    <t>PINTURA ACRÍLICA PARA PISO EM QUADRAS ESPORTIVA, QUATRO (4) DEMÃOS</t>
  </si>
  <si>
    <t>ED-50468</t>
  </si>
  <si>
    <t>PINTURA COM  TINTA A BASE DE BORRACHA CLORADA EM FAIXAS DE DEMARCAÇÃO DE QUADRA, DUAS (2) DEMÃOS, FAIXA COM LARGURA DE 5 CM, APLICAÇÃO MECÂNICA</t>
  </si>
  <si>
    <t>ED-50464</t>
  </si>
  <si>
    <t>PINTURA COM RESINA ACRÍLICA EM PISOS CIMENTADOS, DUAS (2) DEMÃOS, INCLUSIVE LIMPEZA DA SUPERFÍCIE A SER APLICADO MATERIAL</t>
  </si>
  <si>
    <t>ED-50490</t>
  </si>
  <si>
    <t>PINTURA EPÓXI EM FAIXAS DE DEMARCAÇÃO DE PISO, DUAS (2) DEMÃOS, FAIXA COM LARGURA DE 5 CM</t>
  </si>
  <si>
    <t>ED-50518</t>
  </si>
  <si>
    <t>PINTURA PARA SINALIZAÇÃO DE VAGA DE ESTACIONAMENTO PARA PORTADORES DE NECESSIDADES ESPECIAIS SOBRE PAVIMENTAÇÃO URBANA</t>
  </si>
  <si>
    <t>LOUÇAS, METAIS E ACESSÓRIOS</t>
  </si>
  <si>
    <t xml:space="preserve">BOJO EM AÇO INOX </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</si>
  <si>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</si>
  <si>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</si>
  <si>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</si>
  <si>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</si>
  <si>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</si>
  <si>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</si>
  <si>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CUBA</t>
  </si>
  <si>
    <t>ED-50279</t>
  </si>
  <si>
    <t>ED-50280</t>
  </si>
  <si>
    <t>CUBA DE LOUÇA BRANCA DE SOBREPOR, FORMATO OVAL, INCLUSIVE VÁLVULA DE ESCOAMENTO DE METAL COM ACABAMENTO CROMADO, SIFÃO DE METAL TIPO COPO COM ACABAMENTO CROMADO, FORNECIMENTO E INSTALAÇÃO</t>
  </si>
  <si>
    <t>ED-2552</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</si>
  <si>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</si>
  <si>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</si>
  <si>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</si>
  <si>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</si>
  <si>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ED-50281</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</si>
  <si>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t>
  </si>
  <si>
    <t>TANQUE</t>
  </si>
  <si>
    <t>ED-50288</t>
  </si>
  <si>
    <t>CUBA EM AÇO INOXIDÁVEL DE SOBREPOR, AISI 304, APLICAÇÃO PARA TANQUE (630X515X260MM), ASSENTAMENTO EM BANCADA, INCLUSIVE VÁLVULA DE ESCOAMENTO DE METAL COM ACABAMENTO CROMADO, SIFÃO DE METAL TIPO COPO COM ACABAMENTO CROMADO, FORNECIMENTO E INSTALAÇÃO</t>
  </si>
  <si>
    <t>ED-50289</t>
  </si>
  <si>
    <t>TANQUE DE LOUÇA BRANCA COM COLUNA, CAPACIDADE 22 LITROS, INCLUSIVE ACESSÓRIOS DE FIXAÇÃO, FORNECIMENTO, INSTALAÇÃO E REJUNTAMENTO, EXCLUSIVE TORNEIRA, VÁLVULA DE ESCOAMENTO E SIFÃO</t>
  </si>
  <si>
    <t>ED-50290</t>
  </si>
  <si>
    <t>ED-9156</t>
  </si>
  <si>
    <t>TANQUE DE MÁRMORE SINTÉTICO DUPLO, CAPACIDADE 37 LITROS, INCLUSIVE ACESSÓRIOS DE FIXAÇÃO, VÁLVULA DE ESCOAMENTO DE METAL COM ACABAMENTO CROMADO, SIFÃO DE METAL TIPO COPO COM ACABAMENTO CROMADO, FORNECIMENTO E INSTALAÇÃO, EXCLUSIVE TORNEIRA</t>
  </si>
  <si>
    <t>ED-9155</t>
  </si>
  <si>
    <t>TANQUE DE MÁRMORE SINTÉTICO SIMPLES, CAPACIDADE 20 LITROS, INCLUSIVE ACESSÓRIOS DE FIXAÇÃO, VÁLVULA DE ESCOAMENTO DE METAL COM ACABAMENTO CROMADO, SIFÃO DE METAL TIPO COPO COM ACABAMENTO CROMADO, FORNECIMENTO E INSTALAÇÃO, EXCLUSIVE TORNEIRA</t>
  </si>
  <si>
    <t>ED-50293</t>
  </si>
  <si>
    <t>TANQUE DE POLIPROPILENO, CAPACIDADE 15 LITROS, INCLUSIVE ACESSÓRIOS DE FIXAÇÃO, VÁLVULA DE ESCOAMENTO DE PLÁSTICO (PVC) NA COR BRANCA, SIFÃO DE PLÁSTICO (PVC) TIPO COPO NA COR BRANCA, FORNECIMENTO E INSTALAÇÃO, EXCLUSIVE TORNEIRA</t>
  </si>
  <si>
    <t>ED-50294</t>
  </si>
  <si>
    <t>TANQUE DE POLIPROPILENO, CAPACIDADE 24 LITROS, INCLUSIVE ACESSÓRIOS DE FIXAÇÃO, VÁLVULA DE ESCOAMENTO DE PLÁSTICO (PVC) NA COR BRANCA, SIFÃO DE PLÁSTICO (PVC) TIPO COPO NA COR BRANCA, FORNECIMENTO E INSTALAÇÃO, EXCLUSIVE TORNEIRA</t>
  </si>
  <si>
    <t>TORNEIRA</t>
  </si>
  <si>
    <t>ED-29152</t>
  </si>
  <si>
    <t>TORNEIRA METÁLICA ANTIVANDALISMO, FECHAMENTO AUTOMÁTICO, ACABAMENTO CROMADO, APLICAÇÃO DE PAREDE, INCLUSIVE FORNECIMENTO E INSTALAÇÃO</t>
  </si>
  <si>
    <t>ED-22766</t>
  </si>
  <si>
    <t>TORNEIRA METÁLICA HOSPITALAR, ABERTURA ALAVANCA 1/4 DE VOLTA, ACABAMENTO CROMADO, COM AREJADOR, APLICAÇÃO DE MESA, INCLUSIVE ENGATE FLEXÍVEL METÁLICO, INCLUSIVE FORNECIMENTO E INSTALAÇÃO</t>
  </si>
  <si>
    <t>ED-22765</t>
  </si>
  <si>
    <t>TORNEIRA METÁLICA HOSPITALAR, ABERTURA ALAVANCA 1/4 DE VOLTA, ACABAMENTO CROMADO, COM AREJADOR, APLICAÇÃO DE PAREDE, INCLUSIVE FORNECIMENTO E INSTALAÇÃO</t>
  </si>
  <si>
    <t>ED-50328</t>
  </si>
  <si>
    <t>TORNEIRA METÁLICA PARA BEBEDOURO, ACABAMENTO CROMADO, APLICAÇÃO DE PAREDE, INCLUSIVE FORNECIMENTO E INSTALAÇÃO</t>
  </si>
  <si>
    <t>ED-50323</t>
  </si>
  <si>
    <t>ED-50330</t>
  </si>
  <si>
    <t>TORNEIRA METÁLICA PARA LAVATÓRIO, ABERTURA 1/4 DE VOLTA, ACABAMENTO CROMADO, COM AREJADOR, APLICAÇÃO DE MESA, INCLUSIVE ENGATE FLEXÍVEL METÁLICO, FORNECIMENTO E INSTALAÇÃO</t>
  </si>
  <si>
    <t>ED-50329</t>
  </si>
  <si>
    <t>TORNEIRA METÁLICA PARA LAVATÓRIO, FECHAMENTO AUTOMÁTICO, ACABAMENTO CROMADO, COM AREJADOR, APLICAÇÃO DE MESA, INCLUSIVE ENGATE FLEXÍVEL METÁLICO, FORNECIMENTO E INSTALAÇÃO</t>
  </si>
  <si>
    <t>ED-50326</t>
  </si>
  <si>
    <t>TORNEIRA METÁLICA PARA PIA, ABERTURA 1/4 DE VOLTA, ACABAMENTO CROMADO, COM AREJADOR, APLICAÇÃO DE PAREDE, INCLUSIVE FORNECIMENTO E INSTALAÇÃO</t>
  </si>
  <si>
    <t>ED-50327</t>
  </si>
  <si>
    <t>TORNEIRA METÁLICA PARA PIA, ABERTURA 1/4 DE VOLTA, ACABAMENTO CROMADO, SEM AREJADOR, APLICAÇÃO DE PAREDE, INCLUSIVE FORNECIMENTO E INSTALAÇÃO</t>
  </si>
  <si>
    <t>ED-50324</t>
  </si>
  <si>
    <t>TORNEIRA METÁLICA PARA PIA, BICA MÓVEL, ABERTURA 1/4 DE VOLTA, ACABAMENTO CROMADO, COM AREJADOR, APLICAÇÃO DE MESA, INCLUSIVE ENGATE FLEXÍVEL METÁLICO, FORNECIMENTO E INSTALAÇÃO</t>
  </si>
  <si>
    <t>ED-50325</t>
  </si>
  <si>
    <t>TORNEIRA METÁLICA PARA PIA, BICA MÓVEL, ABERTURA 1/4 DE VOLTA, ACABAMENTO CROMADO, COM AREJADOR, APLICAÇÃO DE PAREDE, INCLUSIVE FORNECIMENTO E INSTALAÇÃO</t>
  </si>
  <si>
    <t>ED-50331</t>
  </si>
  <si>
    <t>TORNEIRA METÁLICA PARA TANQUE, ACABAMENTO CROMADO, BICO COM ROSCA, INCLUSIVE FORNECIMENTO E INSTALAÇÃO</t>
  </si>
  <si>
    <t>ED-22902</t>
  </si>
  <si>
    <t>TORNEIRA METÁLICA PARA TANQUE, ACABAMENTO CROMADO, COM AREJADOR, INCLUSIVE FORNECIMENTO E INSTALAÇÃO</t>
  </si>
  <si>
    <t>LIGAÇÃO FLEXÍVEL</t>
  </si>
  <si>
    <t>ED-50317</t>
  </si>
  <si>
    <t>LIGAÇÃO FLEXÍVEL METÁLICA, DIÂMETRO 1/2" (20MM), INCLUSIVE FORNECIMENTO E INSTALAÇÃO</t>
  </si>
  <si>
    <t>VÁLVULA</t>
  </si>
  <si>
    <t>ED-50349</t>
  </si>
  <si>
    <t>INSTALAÇÃO DE VÁLVULA DE ESCOAMENTO DE METAL PARA TANQUE,  DN (1.1/4"), ACABAMENTO CROMADO, INCLUSIVE FORNECIMENTO</t>
  </si>
  <si>
    <t>ED-50335</t>
  </si>
  <si>
    <t>VÁLVULA AMERICANA PIA INOX 1 1/2" X 3/4"</t>
  </si>
  <si>
    <t>ED-50336</t>
  </si>
  <si>
    <t>VÁLVULA AMERICANA PIA INOX 4" X 1 1/2"</t>
  </si>
  <si>
    <t>ED-50337</t>
  </si>
  <si>
    <t>VÁLVULA DE DESCARGA COM REGISTRO INTERNO, ACIONAMENTO SIMPLES, DN 1.1/2" (50MM), INCLUSIVE ACABAMENTO DA VÁLVULA</t>
  </si>
  <si>
    <t>ED-50347</t>
  </si>
  <si>
    <t>VÁLVULA PARA LAVATÓRIO COM LADRÃO D = 2 1/4" X 1"</t>
  </si>
  <si>
    <t>ED-50348</t>
  </si>
  <si>
    <t>VÁLVULA PARA MICTÓRIO COM FECHAMENTO AUTOMÁTICO D = 1/2"</t>
  </si>
  <si>
    <t>SIFÃO</t>
  </si>
  <si>
    <t>ED-50320</t>
  </si>
  <si>
    <t>INSTALAÇÃO DE SIFÃO DE METAL PARA LAVATÓRIO, TIPO COPO COM ACABAMENTO CROMADO, DIÂMETRO (1"X1.1/2"), INCLUSIVE FORNECIMENTO</t>
  </si>
  <si>
    <t>ED-50321</t>
  </si>
  <si>
    <t>INSTALAÇÃO DE SIFÃO DE METAL PARA PIA, TIPO COPO COM ACABAMENTO CROMADO, DIÂMETRO (1.1/2"X1.1/2" OU 2"), INCLUSIVE FORNECIMENTO</t>
  </si>
  <si>
    <t>BACIA SANITÁRIA</t>
  </si>
  <si>
    <t>ED-50300</t>
  </si>
  <si>
    <t>BACIA DE LOUÇA TURCA CONVENCIONAL, COR BRANCA, INCLUSIVE ACESSÓRIOS, FORNECIMENTO, INSTALAÇÃO E REJUNTAMENTO</t>
  </si>
  <si>
    <t>ED-50297</t>
  </si>
  <si>
    <t>ED-50301</t>
  </si>
  <si>
    <t>ED-50296</t>
  </si>
  <si>
    <t>BACIA SANITÁRIA (VASO) DE LOUÇA CONVENCIONAL, COR BRANCA, INCLUSIVE ACESSÓRIOS DE FIXAÇÃO/VEDAÇÃO, FORNECIMENTO, INSTALAÇÃO E REJUNTAMENTO, EXCLUSIVE VÁLVULA DE DESCARGA E TUBO DE LIGAÇÃO</t>
  </si>
  <si>
    <t>ED-50298</t>
  </si>
  <si>
    <t>BACIA SANITÁRIA (VASO) DE LOUÇA CONVENCIONAL, COR BRANCA, INCLUSIVE ACESSÓRIOS DE FIXAÇÃO/VEDAÇÃO, VÁLVULA DE DESCARGA METÁLICA COM ACIONAMENTO DUPLO, TUBO DE LIGAÇÃO DE LATÃO COM CANOPLA, FORNECIMENTO, INSTALAÇÃO E REJUNTAMENTO</t>
  </si>
  <si>
    <t>ED-50299</t>
  </si>
  <si>
    <t>BACIA SANITÁRIA (VASO) DE LOUÇA CONVENCIONAL INFANTIL, COR BRANCA, INCLUSIVE ACESSÓRIOS DE FIXAÇÃO/VEDAÇÃO, VÁLVULA DE DESCARGA METÁLICA COM ACIONAMENTO DUPLO, TUBO DE LIGAÇÃO DE LATÃO COM CANOPLA, FORNECIMENTO, INSTALAÇÃO E REJUNTAMENTO</t>
  </si>
  <si>
    <t>MICTÓRIO</t>
  </si>
  <si>
    <t>ED-50285</t>
  </si>
  <si>
    <t>MICTÓRIO COLETIVO, EM AÇO INOXIDÁVEL, TIPO AISI 304, CHAPA 22, COM DESENVOLVIMENTO DE 1 METRO, INCLUSIVE VÁLVULA DE ESCOAMENTO DE METAL NA COR CROMADA, SIFÃO DE METAL TIPO COPO NA COR CROMADA, FORNECIMENTO E INSTALAÇÃO</t>
  </si>
  <si>
    <t>ED-50284</t>
  </si>
  <si>
    <t>MICTÓRIO COLETIVO, EM AÇO INOXIDÁVEL, TIPO AISI 304, CHAPA 22, COM DESENVOLVIMENTO DE 1,4 METRO, INCLUSIVE VÁLVULA DE ESCOAMENTO DE METAL NA COR CROMADA, SIFÃO DE METAL TIPO COPO NA COR CROMADA, FORNECIMENTO E INSTALAÇÃO</t>
  </si>
  <si>
    <t>ED-50286</t>
  </si>
  <si>
    <t>MICTÓRIO SIFONADO DE LOUÇA BRANCA, INCLUSIVE ENGATE FLEXÍVEL, EXCLUSIVE VÁLVULA DE DESCARGA</t>
  </si>
  <si>
    <t>VÁLVULA E CAIXA DE DESCARGA</t>
  </si>
  <si>
    <t>ED-9134</t>
  </si>
  <si>
    <t>BACIA SANITÁRIA (VASO) DE LOUÇA CONVENCIONAL INFANTIL, COR BRANCA, INCLUSIVE ACESSÓRIOS DE FIXAÇÃO/VEDAÇÃO, FORNECIMENTO, INSTALAÇÃO E REJUNTAMENTO, EXCLUSIVE VÁLVULA DE DESCARGA E TUBO DE LIGAÇÃO</t>
  </si>
  <si>
    <t>ED-49938</t>
  </si>
  <si>
    <t>CAIXA DE DESCARGA PLÁSTICA EXTERNA 12 LTS INSTALADA COM ACESSÓRIOS</t>
  </si>
  <si>
    <t>ED-9133</t>
  </si>
  <si>
    <t>VÁLVULA DE DESCARGA COM REGISTRO INTERNO, ACIONAMENTO DUPLO, DN 1.1/2" (50MM), INCLUSIVE ACABAMENTO DA VÁLVULA</t>
  </si>
  <si>
    <t>BEBEDOURO ELÉTRICO</t>
  </si>
  <si>
    <t>ED-48169</t>
  </si>
  <si>
    <t>ED-48170</t>
  </si>
  <si>
    <t>BEBEDOURO MF-F PINTADO</t>
  </si>
  <si>
    <t>ED-48171</t>
  </si>
  <si>
    <t>BEBEDOURO MG-F INFANTIL INOX</t>
  </si>
  <si>
    <t>ED-48172</t>
  </si>
  <si>
    <t>BEBEDOURO MG-F INFANTIL PINTADO</t>
  </si>
  <si>
    <t>ED-48177</t>
  </si>
  <si>
    <t>FILTRO AP-200 CURTO</t>
  </si>
  <si>
    <t>DUCHA HIGIÊNICA</t>
  </si>
  <si>
    <t>ED-50316</t>
  </si>
  <si>
    <t>CHUVEIRO</t>
  </si>
  <si>
    <t>ED-50310</t>
  </si>
  <si>
    <t>BRAÇO PARA CHUVEIRO, COMPRIMENTO 40 CM, DIÂMETRO NOMINAL DE 1/2" (20MM), INCLUSIVE ACABAMENTO</t>
  </si>
  <si>
    <t>ED-16344</t>
  </si>
  <si>
    <t>ED-50314</t>
  </si>
  <si>
    <t>CHUVEIRO ELÉTRICO COM RESISTÊNCIA BLINDADA, TENSÃO 127V/220V, POTÊNCIA 5500W/6800W, INCLUSIVE BRAÇO, FORNECIMENTO E INSTALAÇÃO</t>
  </si>
  <si>
    <t>ED-50313</t>
  </si>
  <si>
    <t>CHUVEIRO ELÉTRICO CROMADO, TENSÃO 127V/220V, POTÊNCIA 5500W/6800W, INCLUSIVE BRAÇO, FORNECIMENTO E INSTALAÇÃO</t>
  </si>
  <si>
    <t>COMPLEMENTO DE LOUÇA</t>
  </si>
  <si>
    <t>ED-48156</t>
  </si>
  <si>
    <t>ED-48157</t>
  </si>
  <si>
    <t>ASSENTO PARA VASO PNE (NBR 9050)</t>
  </si>
  <si>
    <t>ED-48159</t>
  </si>
  <si>
    <t>BANCO ARTICULADO EM FÓRMICA COM CANTOS ARREDONDADOS E SUPERFÍCIE ANTIDERRAPANTE IMPERMEÁVEL, PROFUNDIDADE MÍNIMA DE 0,45 M E COMPRIMENTO MÍNIMO DE 0,70 M, PARA ESFORÇO DE 1,5 KN CONFORME NBR 9050</t>
  </si>
  <si>
    <t>ED-50309</t>
  </si>
  <si>
    <t>BOLSA DE BORRACHA D = 1 1/2"</t>
  </si>
  <si>
    <t>ED-48174</t>
  </si>
  <si>
    <t>CABIDE DE LOUÇA COM DOIS (2) GANCHOS, NA COR BRANCA, ASSENTAMENTO EM ARGAMASSA INDUSTRIALIZADA, INCLUSIVE REJUNTAMENTO E FORNECIMENTO</t>
  </si>
  <si>
    <t>ED-48175</t>
  </si>
  <si>
    <t>CABIDE EM TUBO DE AÇO GALVANIZADO D = 1/2"</t>
  </si>
  <si>
    <t>ED-48176</t>
  </si>
  <si>
    <t>CABIDE METÁLICO SIMPLES CROMADO, INCLUSIVE FIXAÇÃO</t>
  </si>
  <si>
    <t>ED-48180</t>
  </si>
  <si>
    <t>DISPENSER EM AÇO INOX PARA PAPEL TOALHA 2 OU 3 FOLHAS</t>
  </si>
  <si>
    <t>ED-48182</t>
  </si>
  <si>
    <t>ED-50318</t>
  </si>
  <si>
    <t>LIGAÇÃO PARA SAÍDA DE VASO SANITÁRIO PVC CROMADO</t>
  </si>
  <si>
    <t>ED-48185</t>
  </si>
  <si>
    <t>MEIA SABONETEIRA DE LOUÇA, NA COR BRANCA, ASSENTAMENTO COM ARGAMASSA INDUSTRIALIZADA, INCLUSIVE REJUNTAMENTO E FORNECIMENTO</t>
  </si>
  <si>
    <t>ED-48179</t>
  </si>
  <si>
    <t>PAPELEIRA DE LOUÇA COM ROLETE, NA COR BRANCA, ASSENTAMENTO COM ARGAMASSA INDUSTRIALIZADA, INCLUSIVE REJUNTAMENTO E FORNECIMENTO</t>
  </si>
  <si>
    <t>ED-48181</t>
  </si>
  <si>
    <t>ED-50319</t>
  </si>
  <si>
    <t>PARAFUSO CASTELO, NÚMERO 8, INCLUSIVE FORNECIMENTO COM ARRUELA E BUCHA DE NYLON</t>
  </si>
  <si>
    <t>ED-48186</t>
  </si>
  <si>
    <t>SABONETEIRA DE LOUÇA, NA COR BRANCA, ASSENTAMENTO COM ARGAMASSA INDUSTRIALIZADA, INCLUSIVE REJUNTAMENTO E FORNECIMENTO</t>
  </si>
  <si>
    <t>ED-48187</t>
  </si>
  <si>
    <t>SABONETEIRA METÁLICA CROMADA, TIPO CONCHA, DE SOBREPOR</t>
  </si>
  <si>
    <t>ED-50332</t>
  </si>
  <si>
    <t>TUBO DE LIGAÇÃO DE ÁGUA PARA BACIA SANITÁRIA (VASO), DN 1.1/2", COMPRIMENTO 20CM, INCLUSIVE CANOPLA, SPUD, FORNECIMENTO E INSTALAÇÃO</t>
  </si>
  <si>
    <t>ED-9135</t>
  </si>
  <si>
    <t>TUBO DE LIGAÇÃO DE ÁGUA PARA BACIA SANITÁRIA (VASO), DN 1.1/2", COMPRIMENTO 25CM, INCLUSIVE CANOPLA, SPUD, FORNECIMENTO E INSTALAÇÃO</t>
  </si>
  <si>
    <t>ED-50333</t>
  </si>
  <si>
    <t>TUBO LONGO DN 40MM (1.1/2"), PARA CAIXA DE DESCARGA, INCLUSIVE FORNECIMENTO E INSTALAÇÃO</t>
  </si>
  <si>
    <t>ED-50334</t>
  </si>
  <si>
    <t>TUBO PARA VÁLVULA DE DESCARGA Nº. 18 COM ADAPTADOR D = 1 1/2"</t>
  </si>
  <si>
    <t>DISPENSADOR</t>
  </si>
  <si>
    <t>ED-48155</t>
  </si>
  <si>
    <t>DISPENSER PARA GEL/ÁLCOOL COM RESERVATORIO 800 ML</t>
  </si>
  <si>
    <t>ED-48183</t>
  </si>
  <si>
    <t>PAPELEIRA PLASTICA TIPO DISPENSER PARA PAPEL HIGIENICO ROLAO</t>
  </si>
  <si>
    <t>ED-48184</t>
  </si>
  <si>
    <t>SABONETEIRA EM AÇO INOX TIPO DISPENSER PARA SABONETE LIQUIDO COM RESERVATORIO 800 ML</t>
  </si>
  <si>
    <t>ED-48189</t>
  </si>
  <si>
    <t>SABONETEIRA PLASTICA TIPO DISPENSER PARA SABONETE LIQUIDO COM RESERVATORIO 1500 ML</t>
  </si>
  <si>
    <t>ED-48188</t>
  </si>
  <si>
    <t>EQUIPAMENTO PARA ACESSIBILIDADE (PMR/PCR)</t>
  </si>
  <si>
    <t>ED-48158</t>
  </si>
  <si>
    <t>ED-48165</t>
  </si>
  <si>
    <t>BARRA DE APOIO EM AÇO INOX POLIDO EM "L", DN 1.1/4" (31,75MM), PARA ACESSIBILIDADE (PMR/PCR), COMPRIMENTO 140CM, INSTALADO EM PAREDE, INCLUSIVE FORNECIMENTO, INSTALAÇÃO E ACESSÓRIOS PARA FIXAÇÃO</t>
  </si>
  <si>
    <t>ED-48167</t>
  </si>
  <si>
    <t>BARRA DE APOIO EM AÇO INOX POLIDO PARA LAVATÓRIO DE CANTO, DN 1.1/4" (31,75MM), PARA ACESSIBILIDADE (PMR/PCR), INSTALADO EM PAREDE, INCLUSIVE FORNECIMENTO, INSTALAÇÃO E ACESSÓRIOS PARA FIXAÇÃO</t>
  </si>
  <si>
    <t>ED-48161</t>
  </si>
  <si>
    <t>BARRA DE APOIO EM AÇO INOX POLIDO RETA, DN 1.1/4" (31,75MM), PARA ACESSIBILIDADE (PMR/PCR), COMPRIMENTO 100CM, INSTALADO EM PAREDE, INCLUSIVE FORNECIMENTO, INSTALAÇÃO E ACESSÓRIOS PARA FIXAÇÃO</t>
  </si>
  <si>
    <t>ED-48166</t>
  </si>
  <si>
    <t>BARRA DE APOIO EM AÇO INOX POLIDO RETA, DN 1.1/4" (31,75MM), PARA ACESSIBILIDADE (PMR/PCR), COMPRIMENTO 120CM, INSTALADO EM PAREDE, INCLUSIVE FORNECIMENTO, INSTALAÇÃO E ACESSÓRIOS PARA FIXAÇÃO</t>
  </si>
  <si>
    <t>ED-48163</t>
  </si>
  <si>
    <t>BARRA DE APOIO EM AÇO INOX POLIDO RETA, DN 1.1/4" (31,75MM), PARA ACESSIBILIDADE (PMR/PCR), COMPRIMENTO 40CM, INSTALADO EM PORTA/PAREDE, INCLUSIVE FORNECIMENTO, INSTALAÇÃO E ACESSÓRIOS PARA FIXAÇÃO</t>
  </si>
  <si>
    <t>ED-48164</t>
  </si>
  <si>
    <t>ED-48160</t>
  </si>
  <si>
    <t>ED-48162</t>
  </si>
  <si>
    <t>BARRA DE APOIO EM AÇO INOX POLIDO RETA, DN 1.1/4" (31,75MM), PARA ACESSIBILIDADE (PMR/PCR), COMPRIMENTO 90CM, INSTALADO EM PAREDE, INCLUSIVE FORNECIMENTO, INSTALAÇÃO E ACESSÓRIOS PARA FIXAÇÃO</t>
  </si>
  <si>
    <t>BANCADAS E PRATELEIRAS</t>
  </si>
  <si>
    <t>BANCADA EM AÇO INOX</t>
  </si>
  <si>
    <t>ED-48337</t>
  </si>
  <si>
    <t>BANCADA EM AÇO INOXIDÁVEL</t>
  </si>
  <si>
    <t>BANCADA EM ARDÓSIA</t>
  </si>
  <si>
    <t>ED-48338</t>
  </si>
  <si>
    <t>BANCADA EM ARDÓSIA E = 3 CM, APOIADA EM ALVENARIA</t>
  </si>
  <si>
    <t>ED-48339</t>
  </si>
  <si>
    <t>BANCADA EM ARDÓSIA E = 3 CM, L = 55 CM, APOIADA EM CONSOLE DE METALON</t>
  </si>
  <si>
    <t>BANCADA EM GRANITO</t>
  </si>
  <si>
    <t>ED-48344</t>
  </si>
  <si>
    <t>BANCADA EM GRANITO CINZA ANDORINHA E = 3 CM, APOIADA EM ALVENARIA</t>
  </si>
  <si>
    <t>ED-48343</t>
  </si>
  <si>
    <t>ED-21657</t>
  </si>
  <si>
    <t>BANCADA EM GRANITO, COR CINZA ANDORINHA, ESP. 2CM, ACABAMENTO POLIDO, APOIADA EM ALVENARIA, EXCLUSIVE ALVENARIA, RODABANCA/FRONTÃO, TESTEIRA/FAIXA, FURO EM BANCADA, CUBA METÁLICA, VÁLVULA, SIFÃO, TORNEIRA E ENGATE FLEXÍVEL</t>
  </si>
  <si>
    <t>ED-21631</t>
  </si>
  <si>
    <t>BANCADA EM GRANITO, COR CINZA ANDORINHA, ESP. 2CM, ACABAMENTO POLIDO, APOIADA EM CONSOLE DE METALON (50X30)MM, EXCLUSIVE RODABANCA/FRONTÃO, TESTEIRA/FAIXA, FURO EM BANCADA, CUBA METÁLICA, VÁLVULA, SIFÃO, TORNEIRA E ENGATE FLEXÍVEL</t>
  </si>
  <si>
    <t>BANCADA EM MÁRMORE</t>
  </si>
  <si>
    <t>ED-48346</t>
  </si>
  <si>
    <t>BANCADA EM MÁRMORE BRANCO E = 3 CM, APOIADA EM ALVENARIA</t>
  </si>
  <si>
    <t>ED-48345</t>
  </si>
  <si>
    <t>BANCADA EM MÁRMORE BRANCO E = 3 CM, APOIADA EM CONSOLE DE METALON 20 X 30 MM</t>
  </si>
  <si>
    <t>ACABAMENTO, FURO E COLAGEM DE BOJO</t>
  </si>
  <si>
    <t>ED-48342</t>
  </si>
  <si>
    <t>FURO DE BOJO EM BANCADA DE GRANITO/MÁRMORE, INCLUSIVE COLAGEM COM MASSA PLÁSTICA</t>
  </si>
  <si>
    <t>TESTEIRA E RODABANCADA EM GRANITO</t>
  </si>
  <si>
    <t>ED-48348</t>
  </si>
  <si>
    <t>RODABANCA/FRONTÃO PARA BANCADA EM GRANITO, COR CINZA ANDORINHA, ESP. 2CM, ALTURA DE 10CM, INCLUSIVE REJUNTAMENTO EM MASSA PLÁSTICA NA COR DA PEDRA</t>
  </si>
  <si>
    <t>ED-48347</t>
  </si>
  <si>
    <t>RODABANCA/FRONTÃO PARA BANCADA EM GRANITO, COR CINZA ANDORINHA, ESP. 2CM, ALTURA DE 7CM, INCLUSIVE REJUNTAMENTO EM MASSA PLÁSTICA NA COR DA PEDRA</t>
  </si>
  <si>
    <t>ED-48351</t>
  </si>
  <si>
    <t>TESTEIRA EM GRANITO CINZA ANDORINHA</t>
  </si>
  <si>
    <t>ED-21636</t>
  </si>
  <si>
    <t>TESTEIRA PARA BANCADA EM GRANITO, COR CINZA ANDORINHA, ESP. 2CM, ALTURA DE 10CM, INCLUSIVE POLIMENTO, CORTE/COLAGEM EM MEIA ESQUADRIA E MASSA PLÁSTICA NA COR DA PEDRA</t>
  </si>
  <si>
    <t>ED-21634</t>
  </si>
  <si>
    <t>TESTEIRA PARA BANCADA EM GRANITO, COR CINZA ANDORINHA, ESP. 2CM, ALTURA DE 3CM, INCLUSIVE POLIMENTO, CORTE/COLAGEM EM MEIA ESQUADARIA E MASSA PLÁSTICA NA COR DA PEDRA</t>
  </si>
  <si>
    <t>ED-21635</t>
  </si>
  <si>
    <t>TESTEIRA PARA BANCADA EM GRANITO, COR CINZA ANDORINHA, ESP. 2CM, ALTURA DE 5CM, INCLUSIVE POLIMENTO, CORTE/COLAGEM EM MEIA ESQUADARIA E MASSA PLÁSTICA NA COR DA PEDRA</t>
  </si>
  <si>
    <t>TESTEIRA E RODABANCADA EM MÁRMORE</t>
  </si>
  <si>
    <t>ED-48350</t>
  </si>
  <si>
    <t>RODABANCADA EM MÁRMORE BRANCO H = 10 CM, E = 2 CM</t>
  </si>
  <si>
    <t>ED-48349</t>
  </si>
  <si>
    <t>RODABANCADA EM MÁRMORE BRANCO H = 7 CM, E = 2 CM</t>
  </si>
  <si>
    <t>ED-48352</t>
  </si>
  <si>
    <t>TESTEIRA EM MÁRMORE BRANCO</t>
  </si>
  <si>
    <t>BANCADA EM CONCRETO</t>
  </si>
  <si>
    <t>ED-48341</t>
  </si>
  <si>
    <t>BANCADA EM CONCRETO, APOIADA EM CONSOLE DE METALON 20 X 30 MM</t>
  </si>
  <si>
    <t>ED-48340</t>
  </si>
  <si>
    <t>BANCADA SIMPLES EM CONCRETO, APOIADA EM ALVENARIA</t>
  </si>
  <si>
    <t>PRATELEIRA DE ARDÓSIA</t>
  </si>
  <si>
    <t>ED-50688</t>
  </si>
  <si>
    <t>PRATELEIRA DE ARDÓSIA E = 2 CM APOIADA EM CONSOLE DE METALON 20 X 30 MM</t>
  </si>
  <si>
    <t>ED-50687</t>
  </si>
  <si>
    <t>PRATELEIRA DE ARDÓSIA E = 2 CM EMBUTIDA EM PAREDE</t>
  </si>
  <si>
    <t>PRATELEIRA DE GRANITO</t>
  </si>
  <si>
    <t>ED-50692</t>
  </si>
  <si>
    <t>PRATELEIRA DE GRANITO CINZA ANDORINHA, E = 2 CM, APOIADA EM CONSOLE DE METALON 20 X 30 MM</t>
  </si>
  <si>
    <t>ED-50691</t>
  </si>
  <si>
    <t>PRATELEIRA DE GRANITO CINZA ANDORINHA, E = 2 CM, APOIADA SOBRE ALVENARIA</t>
  </si>
  <si>
    <t>PRATELEIRA DE MÁRMORE</t>
  </si>
  <si>
    <t>ED-50696</t>
  </si>
  <si>
    <t>PRATELEIRA DE MÁRMORE BRANCO E = 2 CM, APOIADA EM CONSOLE DE METALON 20 X 30 MM</t>
  </si>
  <si>
    <t>ED-50695</t>
  </si>
  <si>
    <t>PRATELEIRA DE MÁRMORE BRANCO E = 2 CM, APOIADA SOBRE ALVENARIA</t>
  </si>
  <si>
    <t>PRATELEIRAS DE MADEIRA</t>
  </si>
  <si>
    <t>ED-50693</t>
  </si>
  <si>
    <t>PRATELEIRA DE MADEIRA ENVERNIZADA, EM CONSOLE DE METALON 20 X 30 MM</t>
  </si>
  <si>
    <t>ED-50694</t>
  </si>
  <si>
    <t>PRATELEIRA DE MADEIRA PINTADA DE ESMALTE, EM CONSOLE DE METALON 20 X 30 MM</t>
  </si>
  <si>
    <t>PRATELEIRA DE CONCRETO</t>
  </si>
  <si>
    <t>ED-50690</t>
  </si>
  <si>
    <t>PRATELEIRA DE CONCRETO, APOIADA EM CONSOLE DE METALON 20 X 30 MM</t>
  </si>
  <si>
    <t>ED-50689</t>
  </si>
  <si>
    <t>PRATELEIRA DE CONCRETO PRÉ- MOLDADO E = 4 CM, APOIADA SOBRE ALVENARIA</t>
  </si>
  <si>
    <t>CABO DE COBRE FLEXÍVEL (450/750V)</t>
  </si>
  <si>
    <t>ED-48966</t>
  </si>
  <si>
    <t>CABO DE COBRE FLEXÍVEL, CLASSE 5, ISOLAMENTO TIPO LSHF/ATOX, NÃO HALOGENADO, ANTICHAMA, TERMOPLÁSTICO, UNIPOLAR, SEÇÃO 10 MM2, 70°C, 450/750V</t>
  </si>
  <si>
    <t>ED-48946</t>
  </si>
  <si>
    <t>CABO DE COBRE FLEXÍVEL, CLASSE 5, ISOLAMENTO TIPO LSHF/ATOX, NÃO HALOGENADO, ANTICHAMA, TERMOPLÁSTICO, UNIPOLAR, SEÇÃO 1,5 MM2, 70°C, 450/750V</t>
  </si>
  <si>
    <t>ED-48971</t>
  </si>
  <si>
    <t>CABO DE COBRE FLEXÍVEL, CLASSE 5, ISOLAMENTO TIPO LSHF/ATOX, NÃO HALOGENADO, ANTICHAMA, TERMOPLÁSTICO, UNIPOLAR, SEÇÃO 16 MM2, 70°C, 450/750V</t>
  </si>
  <si>
    <t>ED-48951</t>
  </si>
  <si>
    <t>ED-48976</t>
  </si>
  <si>
    <t>CABO DE COBRE FLEXÍVEL, CLASSE 5, ISOLAMENTO TIPO LSHF/ATOX, NÃO HALOGENADO, ANTICHAMA, TERMOPLÁSTICO, UNIPOLAR, SEÇÃO 25 MM2, 70°C, 450/750V</t>
  </si>
  <si>
    <t>ED-48981</t>
  </si>
  <si>
    <t>ED-48956</t>
  </si>
  <si>
    <t>ED-48961</t>
  </si>
  <si>
    <t>ED-49339</t>
  </si>
  <si>
    <t>FIO RÍGIDO ISOLAÇÃO EM PVC 450/750V # 10 MM2</t>
  </si>
  <si>
    <t>ED-49335</t>
  </si>
  <si>
    <t>FIO RÍGIDO ISOLAÇÃO EM PVC 450/750V # 1,5 MM2</t>
  </si>
  <si>
    <t>ED-49336</t>
  </si>
  <si>
    <t>FIO RÍGIDO ISOLAÇÃO EM PVC 450/750V # 2,5 MM2</t>
  </si>
  <si>
    <t>ED-49337</t>
  </si>
  <si>
    <t>FIO RÍGIDO ISOLAÇÃO EM PVC 450/750V # 4 MM2</t>
  </si>
  <si>
    <t>ED-49338</t>
  </si>
  <si>
    <t>FIO RÍGIDO ISOLAÇÃO EM PVC 450/750V # 6 MM2</t>
  </si>
  <si>
    <t>CABO DE COBRE FLEXÍVEL (0,6/1KV)</t>
  </si>
  <si>
    <t>ED-48998</t>
  </si>
  <si>
    <t>CABO DE COBRE FLEXÍVEL, CLASSE 5, ISOLAMENTO TIPO EPR/HEPR, NÃO HALOGENADO, ANTICHAMA, TERMOFIXO, UNIPOLAR, SEÇÃO 10 MM2, 90°C, 0,6/1KV</t>
  </si>
  <si>
    <t>ED-49019</t>
  </si>
  <si>
    <t>CABO DE COBRE FLEXÍVEL, CLASSE 5, ISOLAMENTO TIPO EPR/HEPR, NÃO HALOGENADO, ANTICHAMA, TERMOFIXO, UNIPOLAR, SEÇÃO 120 MM2, 90°C, 0,6/1KV</t>
  </si>
  <si>
    <t>ED-48986</t>
  </si>
  <si>
    <t>CABO DE COBRE FLEXÍVEL, CLASSE 5, ISOLAMENTO TIPO EPR/HEPR, NÃO HALOGENADO, ANTICHAMA, TERMOFIXO, UNIPOLAR, SEÇÃO 1,5 MM2, 90°C, 0,6/1KV</t>
  </si>
  <si>
    <t>ED-49022</t>
  </si>
  <si>
    <t>CABO DE COBRE FLEXÍVEL, CLASSE 5, ISOLAMENTO TIPO EPR/HEPR, NÃO HALOGENADO, ANTICHAMA, TERMOFIXO, UNIPOLAR, SEÇÃO 150 MM2, 90°C, 0,6/1KV</t>
  </si>
  <si>
    <t>ED-49001</t>
  </si>
  <si>
    <t>CABO DE COBRE FLEXÍVEL, CLASSE 5, ISOLAMENTO TIPO EPR/HEPR, NÃO HALOGENADO, ANTICHAMA, TERMOFIXO, UNIPOLAR, SEÇÃO 16 MM2, 90°C, 0,6/1KV</t>
  </si>
  <si>
    <t>ED-49025</t>
  </si>
  <si>
    <t>CABO DE COBRE FLEXÍVEL, CLASSE 5, ISOLAMENTO TIPO EPR/HEPR, NÃO HALOGENADO, ANTICHAMA, TERMOFIXO, UNIPOLAR, SEÇÃO 185 MM2, 90°C, 0,6/1KV</t>
  </si>
  <si>
    <t>ED-49028</t>
  </si>
  <si>
    <t>CABO DE COBRE FLEXÍVEL, CLASSE 5, ISOLAMENTO TIPO EPR/HEPR, NÃO HALOGENADO, ANTICHAMA, TERMOFIXO, UNIPOLAR, SEÇÃO 240 MM2, 90°C, 0,6/1KV</t>
  </si>
  <si>
    <t>ED-48989</t>
  </si>
  <si>
    <t>CABO DE COBRE FLEXÍVEL, CLASSE 5, ISOLAMENTO TIPO EPR/HEPR, NÃO HALOGENADO, ANTICHAMA, TERMOFIXO, UNIPOLAR, SEÇÃO 2,5 MM2, 90°C, 0,6/1KV</t>
  </si>
  <si>
    <t>ED-49004</t>
  </si>
  <si>
    <t>CABO DE COBRE FLEXÍVEL, CLASSE 5, ISOLAMENTO TIPO EPR/HEPR, NÃO HALOGENADO, ANTICHAMA, TERMOFIXO, UNIPOLAR, SEÇÃO 25 MM2, 90°C, 0,6/1KV</t>
  </si>
  <si>
    <t>ED-49031</t>
  </si>
  <si>
    <t>CABO DE COBRE FLEXÍVEL, CLASSE 5, ISOLAMENTO TIPO EPR/HEPR, NÃO HALOGENADO, ANTICHAMA, TERMOFIXO, UNIPOLAR, SEÇÃO 300 MM2, 90°C, 0,6/1KV</t>
  </si>
  <si>
    <t>ED-49007</t>
  </si>
  <si>
    <t>CABO DE COBRE FLEXÍVEL, CLASSE 5, ISOLAMENTO TIPO EPR/HEPR, NÃO HALOGENADO, ANTICHAMA, TERMOFIXO, UNIPOLAR, SEÇÃO 35 MM2, 90°C, 0,6/1KV</t>
  </si>
  <si>
    <t>ED-48992</t>
  </si>
  <si>
    <t>CABO DE COBRE FLEXÍVEL, CLASSE 5, ISOLAMENTO TIPO EPR/HEPR, NÃO HALOGENADO, ANTICHAMA, TERMOFIXO, UNIPOLAR, SEÇÃO 4 MM2, 90°C, 0,6/1KV</t>
  </si>
  <si>
    <t>ED-49010</t>
  </si>
  <si>
    <t>CABO DE COBRE FLEXÍVEL, CLASSE 5, ISOLAMENTO TIPO EPR/HEPR, NÃO HALOGENADO, ANTICHAMA, TERMOFIXO, UNIPOLAR, SEÇÃO 50 MM2, 90°C, 0,6/1KV</t>
  </si>
  <si>
    <t>ED-48995</t>
  </si>
  <si>
    <t>CABO DE COBRE FLEXÍVEL, CLASSE 5, ISOLAMENTO TIPO EPR/HEPR, NÃO HALOGENADO, ANTICHAMA, TERMOFIXO, UNIPOLAR, SEÇÃO 6 MM2, 90°C, 0,6/1KV</t>
  </si>
  <si>
    <t>ED-49013</t>
  </si>
  <si>
    <t>ED-49016</t>
  </si>
  <si>
    <t>CABO DE COBRE FLEXÍVEL, CLASSE 5, ISOLAMENTO TIPO EPR/HEPR, NÃO HALOGENADO, ANTICHAMA, TERMOFIXO, UNIPOLAR, SEÇÃO 95 MM2, 90°C, 0,6/1KV</t>
  </si>
  <si>
    <t>CORDOALHA</t>
  </si>
  <si>
    <t>ED-49132</t>
  </si>
  <si>
    <t>CABO DE COBRE NU # 10 MM2, ENTERRADO, EXCLUSIVE ESCAVAÇÃO E REATERRO</t>
  </si>
  <si>
    <t>ED-49133</t>
  </si>
  <si>
    <t>CABO DE COBRE NU # 16 MM2, ENTERRADO, EXCLUSIVE ESCAVAÇÃO E REATERRO</t>
  </si>
  <si>
    <t>ED-49134</t>
  </si>
  <si>
    <t>CABO DE COBRE NU # 25 MM2, ENTERRADO, EXCLUSIVE ESCAVAÇÃO E REATERRO</t>
  </si>
  <si>
    <t>ED-49135</t>
  </si>
  <si>
    <t>CABO DE COBRE NU # 35 MM2, ENTERRADO, EXCLUSIVE ESCAVAÇÃO E REATERRO</t>
  </si>
  <si>
    <t>ED-49136</t>
  </si>
  <si>
    <t>CABO DE COBRE NU # 50 MM2, ENTERRADO, EXCLUSIVE ESCAVAÇÃO E REATERRO</t>
  </si>
  <si>
    <t>ED-49137</t>
  </si>
  <si>
    <t>CABO DE COBRE NU # 70 MM2, ENTERRADO, EXCLUSIVE ESCAVAÇÃO E REATERRO</t>
  </si>
  <si>
    <t>ED-49138</t>
  </si>
  <si>
    <t>CABO DE COBRE NU # 95 MM2, ENTERRADO, EXCLUSIVE ESCAVAÇÃO E REATERRO</t>
  </si>
  <si>
    <t>CAIXA EM PVC LIGAÇÃO E PASSAGEM</t>
  </si>
  <si>
    <t>ED-16634</t>
  </si>
  <si>
    <t>CAIXA DE LIGAÇÃO/PASSAGEM EM PVC RÍGIDO PARA ELETRODUTO COM SUPORTE PARA LAJOTA, OCTOGONAL COM FUNDO MÓVEL, DIMENSÕES 4"X4", EMBUTIDA EM LAJE PRÉ-MOLDADA - FORNECIMENTO E INSTALAÇÃO</t>
  </si>
  <si>
    <t>ED-49187</t>
  </si>
  <si>
    <t>CAIXA DE LIGAÇÃO/PASSAGEM EM PVC RÍGIDO PARA ELETRODUTO, DIMENSÕES 4"X2", EMBUTIDA EM ALVENARIA - FORNECIMENTO E INSTALAÇÃO</t>
  </si>
  <si>
    <t>ED-49194</t>
  </si>
  <si>
    <t>CAIXA DE LIGAÇÃO/PASSAGEM EM PVC RÍGIDO PARA ELETRODUTO, DIMENSÕES 4"X2", EMBUTIDA EM PAREDE EM CHAPA DE GESSO ACARTONADO (DRYWALL), INCLUSIVE FORNECIMENTO E INSTALAÇÃO</t>
  </si>
  <si>
    <t>ED-49188</t>
  </si>
  <si>
    <t>CAIXA DE LIGAÇÃO/PASSAGEM EM PVC RÍGIDO PARA ELETRODUTO, DIMENSÕES 4"X4", EMBUTIDA EM ALVENARIA - FORNECIMENTO E INSTALAÇÃO</t>
  </si>
  <si>
    <t>ED-49195</t>
  </si>
  <si>
    <t>CAIXA DE LIGAÇÃO/PASSAGEM EM PVC RÍGIDO PARA ELETRODUTO, DIMENSÕES 4"X4", EMBUTIDA EM PAREDE EM CHAPA DE GESSO ACARTONADO (DRYWALL), INCLUSIVE FORNECIMENTO E INSTALAÇÃO</t>
  </si>
  <si>
    <t>ED-49191</t>
  </si>
  <si>
    <t>CAIXA DE LIGAÇÃO/PASSAGEM EM PVC RÍGIDO PARA ELETRODUTO, OCTOGONAL COM ANEL DESLIZANTE, DIMENSÕES 3"X3", EMBUTIDA EM LAJE - FORNECIMENTO E INSTALAÇÃO</t>
  </si>
  <si>
    <t>ED-49190</t>
  </si>
  <si>
    <t>CAIXA DE LIGAÇÃO/PASSAGEM EM PVC RÍGIDO PARA ELETRODUTO, OCTOGONAL COM FUNDO FIXO REFORÇADO, DIMENSÕES 4"X4", EMBUTIDA EM LAJE - FORNECIMENTO E INSTALAÇÃO</t>
  </si>
  <si>
    <t>ED-49189</t>
  </si>
  <si>
    <t>CAIXA DE LIGAÇÃO/PASSAGEM EM PVC RÍGIDO PARA ELETRODUTO, OCTOGONAL COM FUNDO MÓVEL, DIMENSÕES 4"X4", EMBUTIDA EM LAJE - FORNECIMENTO E INSTALAÇÃO</t>
  </si>
  <si>
    <t>ED-49192</t>
  </si>
  <si>
    <t>CAIXA DE LIGAÇÃO/PASSAGEM EM PVC RÍGIDO PARA ELETRODUTO ROSCÁVEL, DIMENSÕES 4"X2", EMBUTIDA EM ALVENARIA - FORNECIMENTO E INSTALAÇÃO</t>
  </si>
  <si>
    <t>ED-49193</t>
  </si>
  <si>
    <t>CAIXA DE LIGAÇÃO/PASSAGEM EM PVC RÍGIDO PARA ELETRODUTO ROSCÁVEL, DIMENSÕES 4"X4", EMBUTIDA EM ALVENARIA - FORNECIMENTO E INSTALAÇÃO</t>
  </si>
  <si>
    <t>ED-49196</t>
  </si>
  <si>
    <t>CAIXA ESTANQUE AQUATIC 4x2"</t>
  </si>
  <si>
    <t>CAIXA METÁLICA DE LIGAÇÃO E PASSAGEM</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</si>
  <si>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</si>
  <si>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</si>
  <si>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ED-49200</t>
  </si>
  <si>
    <t xml:space="preserve">CAIXA DE INSPEÇÃO EM CONCRETO, TIPO "ZB" GARAGEM, PADRÃO CEMIG, DIMENSÃO (52X44)CM, ALTURA 70CM, COM TAMPA E ARO ARTICULADO EM FERRO FUNDIDO, INCLUSIVE ESCAVAÇÃO, APILOAMENTO, LASTRO DE BRITA, REATERRO E TRANSPORTE E RETIRADA DO MATERIAL ESCAVADO (EM CAÇAMBA) </t>
  </si>
  <si>
    <t>ED-49199</t>
  </si>
  <si>
    <t>CAIXA DE INSPEÇÃO EM CONCRETO, TIPO "ZB" PASSEIO, PADRÃO CEMIG, DIMENSÃO (52X44)CM, ALTURA 70CM, COM TAMPA E ARO ARTICULADO EM FERRO FUNDIDO, INCLUSIVE ESCAVAÇÃO, APILOAMENTO, LASTRO DE BRITA, REATERRO E TRANSPORTE E RETIRADA DO MATERIAL ESCAVADO (EM CAÇAMBA)</t>
  </si>
  <si>
    <t>ED-49202</t>
  </si>
  <si>
    <t>CAIXA DE INSPEÇÃO EM CONCRETO, TIPO "ZC" GARAGEM, PADRÃO CEMIG, DIMENSÃO (77X67)CM, ALTURA 90CM, COM TAMPA E ARO ARTICULADO EM FERRO FUNDIDO, INCLUSIVE ESCAVAÇÃO, APILOAMENTO, LASTRO DE BRITA, REATERRO E TRANSPORTE E RETIRADA DO MATERIAL ESCAVADO (EM CAÇAMBA)</t>
  </si>
  <si>
    <t>ED-49201</t>
  </si>
  <si>
    <t>CAIXA DE INSPEÇÃO EM CONCRETO, TIPO "ZC" PASSEIO, PADRÃO CEMIG, DIMENSÃO (77X67)CM, ALTURA 90CM, COM TAMPA E ARO ARTICULADO EM FERRO FUNDIDO, INCLUSIVE ESCAVAÇÃO, APILOAMENTO, LASTRO DE BRITA, REATERRO E TRANSPORTE E RETIRADA DO MATERIAL ESCAVADO (EM CAÇAMBA)</t>
  </si>
  <si>
    <t>ED-49213</t>
  </si>
  <si>
    <t>CAIXA DE PASSAGEM CP-N2 INCLUSIVE TAMPA</t>
  </si>
  <si>
    <t>ED-49151</t>
  </si>
  <si>
    <t>CAIXA DE PASSAGEM EM CHAPA DE AÇO COM TAMPA APARAFUSADA, SOBREPOR, 102 X 102 X 82 MM</t>
  </si>
  <si>
    <t>ED-49152</t>
  </si>
  <si>
    <t>CAIXA DE PASSAGEM EM CHAPA DE AÇO COM TAMPA APARAFUSADA, SOBREPOR, 152 X 152 X 82 MM</t>
  </si>
  <si>
    <t>ED-49153</t>
  </si>
  <si>
    <t>CAIXA DE PASSAGEM EM CHAPA DE AÇO COM TAMPA APARAFUSADA, SOBREPOR, 202 X 202 X 102 MM</t>
  </si>
  <si>
    <t>ED-49154</t>
  </si>
  <si>
    <t>CAIXA DE PASSAGEM EM CHAPA DE AÇO COM TAMPA APARAFUSADA, SOBREPOR, 252 X 252 X 102 MM</t>
  </si>
  <si>
    <t>ED-49155</t>
  </si>
  <si>
    <t>CAIXA DE PASSAGEM EM CHAPA DE AÇO COM TAMPA APARAFUSADA, SOBREPOR, 302 X 302 X 122 MM</t>
  </si>
  <si>
    <t>ED-49156</t>
  </si>
  <si>
    <t>CAIXA DE PASSAGEM EM CHAPA DE AÇO COM TAMPA APARAFUSADA, SOBREPOR, 352 X 352 X 122 MM</t>
  </si>
  <si>
    <t>ED-49148</t>
  </si>
  <si>
    <t>CAIXA DE PASSAGEM EM CHAPA DE AÇO, EMBUTIR 153 X 153 X 82 MM</t>
  </si>
  <si>
    <t>ED-49149</t>
  </si>
  <si>
    <t>CAIXA DE PASSAGEM EM CHAPA DE AÇO, EMBUTIR 230 X 230 X 102 MM</t>
  </si>
  <si>
    <t>ED-49150</t>
  </si>
  <si>
    <t>CAIXA DE PASSAGEM EM CHAPA DE AÇO, EMBUTIR 330 X 330 X 122 MM</t>
  </si>
  <si>
    <t>ED-49164</t>
  </si>
  <si>
    <t>CAIXA DE PASSAGEM PARA PISO, METÁLICA, TAMPA ANTIDERRAPANTE, 100 X 100 X 60 CM</t>
  </si>
  <si>
    <t>ED-49165</t>
  </si>
  <si>
    <t>CAIXA DE PASSAGEM PARA PISO, METÁLICA, TAMPA ANTIDERRAPANTE, 200 X 200 X 100 CM</t>
  </si>
  <si>
    <t>ED-49166</t>
  </si>
  <si>
    <t>CAIXA DE PASSAGEM PARA PISO, METÁLICA, TAMPA ANTIDERRAPANTE, 300 X 300 X 120 CM</t>
  </si>
  <si>
    <t>ED-49167</t>
  </si>
  <si>
    <t>CAIXA DE PASSAGEM PARA PISO, METÁLICA, TAMPA ANTIDERRAPANTE, 400 X 400 X 200 CM</t>
  </si>
  <si>
    <t>ED-49214</t>
  </si>
  <si>
    <t>CAIXA DE PASSAGEM 15 x 15 CM EM CHAPA DE FERRO COM TAMPA CEGA</t>
  </si>
  <si>
    <t>ED-49215</t>
  </si>
  <si>
    <t>CAIXA DE PASSAGEM 20 X 20 CM EM CHAPA DE FERRO COM TAMPA CEGA</t>
  </si>
  <si>
    <t>CAIXA DE PASSAGEM EM ALVENARIA</t>
  </si>
  <si>
    <t>ED-49171</t>
  </si>
  <si>
    <t>CAIXA DE PASSAGEM EM ALVENARIA E TAMPA DE CONCRETO, FUNDO DE BRITA, TIPO 1, 25 X 25 X 50 CM, INCLUSIVE ESCAVAÇÃO, REATERRO E BOTA-FORA</t>
  </si>
  <si>
    <t>ED-49168</t>
  </si>
  <si>
    <t>CAIXA DE PASSAGEM EM ALVENARIA E TAMPA DE CONCRETO, FUNDO DE BRITA, TIPO 1, 30 X 30 X 40 CM, INCLUSIVE ESCAVAÇÃO, REATERRO E BOTA-FORA</t>
  </si>
  <si>
    <t>ED-49169</t>
  </si>
  <si>
    <t>CAIXA DE PASSAGEM EM ALVENARIA E TAMPA DE CONCRETO, FUNDO DE BRITA, TIPO 1, 40 X 40 X 60 CM, INCLUSIVE ESCAVAÇÃO, REATERRO E BOTA-FORA</t>
  </si>
  <si>
    <t>ED-49170</t>
  </si>
  <si>
    <t>CAIXA DE PASSAGEM PARA TELEFONIA</t>
  </si>
  <si>
    <t>ED-49216</t>
  </si>
  <si>
    <t>CAIXA DE PASSAGEM Nº 1 PADRÃO TELEBRÁS DIM. (10 X 10 X 5) CM EM CHAPA DE AÇO GALVANIZADO</t>
  </si>
  <si>
    <t>ED-49177</t>
  </si>
  <si>
    <t>ED-49178</t>
  </si>
  <si>
    <t>CAIXA DE PASSAGEM Nº 2 PADRÃO TELEBRÁS DIM. (20 X 20 X 12) CM EM CHAPA DE AÇO GALVANIZADO</t>
  </si>
  <si>
    <t>ED-49217</t>
  </si>
  <si>
    <t>CAIXA DE PASSAGEM Nº 2 PADRÃO TELEBRÁS DIM. (20 X 20 X 13,5) CM EM CHAPA DE AÇO GALVANIZADO - EMBUTIR, FECHO DE PLÁSTICO C/ FUNDO DE MADEIRA S/ FUNDO DE CHAPA</t>
  </si>
  <si>
    <t>ED-49179</t>
  </si>
  <si>
    <t>ED-49219</t>
  </si>
  <si>
    <t>CAIXA DE PASSAGEM Nº 3 PADRÃO TELEBRÁS DIM. (40 X 40 X 13,5) CM EM CHAPA DE AÇO GALVANIZADO - EMBUTIR, FECHO DE PLÁSTICO C/ FUNDO DE MADEIRA S/ FUNDO DE CHAPA</t>
  </si>
  <si>
    <t>ED-49182</t>
  </si>
  <si>
    <t>CAIXA DE PASSAGEM Nº 6 PADRÃO TELEBRÁS DIM. (120 X 120 X 12) CM EM CHAPA DE AÇO GALVANIZADO</t>
  </si>
  <si>
    <t>ED-49225</t>
  </si>
  <si>
    <t>CAIXA DE PASSAGEM Nº 6 PADRÃO TELEBRÁS DIM. (120 X 120 X 13,5) CM EM CHAPA DE AÇO GALVANIZADO - EMBUTIR, FECHO DE PLÁSTICO C/ FUNDO DE MADEIRA S/ FUNDO DE CHAPA</t>
  </si>
  <si>
    <t>ED-49218</t>
  </si>
  <si>
    <t>CAIXA DE TELEFONIA, NÚMERO 2, DIMENSÃO (20X20)CM, EM CHAPA DE AÇO GALVANIZADO, TIPO SOBREPOR COM FECHO, INCLUSIVE ACESSÓRIOS E INSTALAÇÃO</t>
  </si>
  <si>
    <t>ED-49183</t>
  </si>
  <si>
    <t>CAIXA DE TELEFONIA, NÚMERO 3, DIMENSÃO (40X40)CM, EM CHAPA DE AÇO GALVANIZADO, TIPO EMBUTIR COM FECHO, INCLUSIVE ASSENTAMENTO E ACESSÓRIOS</t>
  </si>
  <si>
    <t>ED-49220</t>
  </si>
  <si>
    <t>CAIXA DE TELEFONIA, NÚMERO 3, DIMENSÃO (40X40)CM, EM CHAPA DE AÇO GALVANIZADO, TIPO SOBREPOR COM FECHO, INCLUSIVE ACESSÓRIOS E INSTALAÇÃO</t>
  </si>
  <si>
    <t>ED-49184</t>
  </si>
  <si>
    <t>ED-49222</t>
  </si>
  <si>
    <t>CAIXA DE TELEFONIA, NÚMERO 4, DIMENSÃO (60X60)CM, EM CHAPA DE AÇO GALVANIZADO, TIPO SOBREPOR COM FECHO, INCLUSIVE ACESSÓRIOS E INSTALAÇÃO</t>
  </si>
  <si>
    <t>ED-49185</t>
  </si>
  <si>
    <t>CAIXA DE TELEFONIA, NÚMERO 5, DIMENSÃO (80X80)CM, EM CHAPA DE AÇO GALVANIZADO, TIPO EMBUTIR COM FECHO, INCLUSIVE ACESSÓRIOS E INSTALAÇÃO</t>
  </si>
  <si>
    <t>ED-49224</t>
  </si>
  <si>
    <t>CAIXA DE TELEFONIA, NÚMERO 5, DIMENSÃO (80X80)CM, EM CHAPA DE AÇO GALVANIZADO, TIPO SOBREPOR COM FECHO, INCLUSIVE ACESSÓRIOS E INSTALAÇÃO</t>
  </si>
  <si>
    <t>ED-49186</t>
  </si>
  <si>
    <t>CAIXA DE TELEFONIA, NÚMERO 6, DIMENSÃO (100X100)CM, EM CHAPA DE AÇO GALVANIZADO, TIPO EMBUTIR COM FECHO, INCLUSIVE ACESSÓRIOS E INSTALAÇÃO</t>
  </si>
  <si>
    <t>ED-29066</t>
  </si>
  <si>
    <t>CAIXA DE TELEFONIA, NÚMERO 7, DIMENSÃO (120X120)CM, EM CHAPA DE AÇO GALVANIZADO, TIPO EMBUTIR COM FECHO, INCLUSIVE ACESSÓRIOS E INSTALAÇÃO</t>
  </si>
  <si>
    <t>ED-49227</t>
  </si>
  <si>
    <t>CAIXA DE TELEFONIA, NÚMERO 8, DIMENSÃO (150X150)CM, EM CHAPA DE AÇO GALVANIZADO, TIPO EMBUTIR COM FECHO, INCLUSIVE ACESSÓRIOS E INSTALAÇÃO</t>
  </si>
  <si>
    <t>ED-27189</t>
  </si>
  <si>
    <t>ED-49176</t>
  </si>
  <si>
    <t>CAIXA PRÉ-MOLDADA PARA ENTRADA TELEFÔNICA SUBTERRÂNEA, TIPO R2, MEDIDAS INTERNAS (107X52X50)CM, INCLUSIVE ESCAVAÇÃO, APILOAMENTO, LASTRO DE BRITA, REATERRO E TRANSPORTE E RETIRADA DO MATERIAL ESCAVADO (EM CAÇAMBA)</t>
  </si>
  <si>
    <t>ED-49174</t>
  </si>
  <si>
    <t>CAIXA SUBTERRÂNEA, TIPO P20, EM FERRO FUNDIDO COM TAMPA, INCLUSIVE ESCAVAÇÃO, REATERRO E TRANSPORTE E RETIRADA DO MATERIAL ESCAVADO (EM CAÇAMBA</t>
  </si>
  <si>
    <t>INTERRUPTOR, TOMADA E ACESSÓRIOS</t>
  </si>
  <si>
    <t>ED-49058</t>
  </si>
  <si>
    <t>CAMPAINHA DE EMBUTIR EM CAIXA 2x4", DO TIPO CIGARRA, 127V</t>
  </si>
  <si>
    <t>ED-49057</t>
  </si>
  <si>
    <t>CAMPAINHA DE SOBREPOR (SINCRONSOM 117)</t>
  </si>
  <si>
    <t>ED-15740</t>
  </si>
  <si>
    <t>CONJUNTO DE DOIS (2) INTERRUPTORES BIPOLAR SIMPLES, CORRENTE 10A, TENSÃO 250V, (10A-250V), COM PLACA 4"X2" DE DOIS (2) POSTOS, INCLUSIVE FORNECIMENTO, INSTALAÇÃO, SUPORTE, MÓDULO E PLACA</t>
  </si>
  <si>
    <t>ED-15783</t>
  </si>
  <si>
    <t>CONJUNTO DE DOIS (2) INTERRUPTORES BIPOLAR SIMPLES, CORRENTE 10A, TENSÃO 250V, (10A-250V), COM PLACA 4"X4" DE DOIS (2) POSTOS, INCLUSIVE FORNECIMENTO, INSTALAÇÃO, SUPORTE, MÓDULO E PLACA</t>
  </si>
  <si>
    <t>ED-15788</t>
  </si>
  <si>
    <t>CONJUNTO DE DOIS (2) INTERRUPTORES BIPOLAR SIMPLES, CORRENTE 10A, TENSÃO 250V, (10A-250V) E DOIS (2) INTERRUPTORES PARALELOS, CORRENTE 10A, TENSÃO 250V, (10A-250V), COM PLACA 4"X4" DE QUATRO (4) POSTOS, INCLUSIVE FORNECIMENTO, INSTALAÇÃO, SUPORTE, MÓDULO E PLACA</t>
  </si>
  <si>
    <t>ED-15747</t>
  </si>
  <si>
    <t>CONJUNTO DE DOIS (2) INTERRUPTORES BIPOLAR SIMPLES, CORRENTE 10A, TENSÃO 250V, (10A-250V) E UM (1) INTERRUPTOR PARALELO, CORRENTE 10A, TENSÃO 250V, (10A-250V), COM PLACA 4"X2" DE TRÊS (3) POSTOS, INCLUSIVE FORNECIMENTO, INSTALAÇÃO, SUPORTE, MÓDULO E PLACA</t>
  </si>
  <si>
    <t>ED-15773</t>
  </si>
  <si>
    <t>CONJUNTO DE DOIS (2) INTERRUPTORES BIPOLAR SIMPLES, CORRENTE 10A, TENSÃO 250V, (10A-250V) E UMA (1) TOMADA PADRÃO, TRÊS (3) POLOS, CORRENTE 10A, TENSÃO 250V, (2P+T/10A-250V), COM PLACA 4"X2" DE TRÊS (3) POSTOS, INCLUSIVE FORNECIMENTO, INSTALAÇÃO, SUPORTE, MÓDULO E PLACA</t>
  </si>
  <si>
    <t>ED-15776</t>
  </si>
  <si>
    <t>CONJUNTO DE DOIS (2) INTERRUPTORES BIPOLAR SIMPLES, CORRENTE 10A, TENSÃO 250V, (10A-250V) E UMA (1) TOMADA PADRÃO, TRÊS (3) POLOS, CORRENTE 20A, TENSÃO 250V, (2P+T/20A-250V), COM PLACA 4"X2" DE TRÊS (3) POSTOS, INCLUSIVE FORNECIMENTO, INSTALAÇÃO, SUPORTE, MÓDULO E PLACA</t>
  </si>
  <si>
    <t>ED-15772</t>
  </si>
  <si>
    <t>CONJUNTO DE DOIS (2) INTERRUPTORES PARALELO, CORRENTE 10A, TENSÃO 250V, (10A-250V) E UMA (1) TOMADA PADRÃO, TRÊS (3) POLOS, CORRENTE 10A, TENSÃO 250V, (2P+T/10A-250V), COM PLACA 4"X2" DE TRÊS (3) POSTOS, INCLUSIVE FORNECIMENTO, INSTALAÇÃO, SUPORTE, MÓDULO E PLACA</t>
  </si>
  <si>
    <t>ED-15775</t>
  </si>
  <si>
    <t>CONJUNTO DE DOIS (2) INTERRUPTORES PARALELO, CORRENTE 10A, TENSÃO 250V, (10A-250V) E UMA (1) TOMADA PADRÃO, TRÊS (3) POLOS, CORRENTE 20A, TENSÃO 250V, (2P+T/20A-250V), COM PLACA 4"X2" DE TRÊS (3) POSTOS, INCLUSIVE FORNECIMENTO, INSTALAÇÃO, SUPORTE, MÓDULO E PLACA</t>
  </si>
  <si>
    <t>ED-15745</t>
  </si>
  <si>
    <t>CONJUNTO DE DOIS (2) INTERRUPTORES PARALELOS, CORRENTE 10A, TENSÃO 250V, (10A-250V), COM PLACA 4"X2" DE DOIS (2) POSTOS, INCLUSIVE FORNECIMENTO, INSTALAÇÃO, SUPORTE, MÓDULO E PLACA</t>
  </si>
  <si>
    <t>ED-15739</t>
  </si>
  <si>
    <t>CONJUNTO DE DOIS (2) INTERRUPTORES SIMPLES, CORRENTE 10A, TENSÃO 250V, (10A-250V), COM PLACA 4"X2" DE DOIS (2) POSTOS, INCLUSIVE FORNECIMENTO, INSTALAÇÃO, SUPORTE, MÓDULO E PLACA</t>
  </si>
  <si>
    <t>ED-15782</t>
  </si>
  <si>
    <t>CONJUNTO DE DOIS (2) INTERRUPTORES SIMPLES, CORRENTE 10A, TENSÃO 250V, (10A-250V), COM PLACA 4"X4" DE DOIS (2) POSTOS, INCLUSIVE FORNECIMENTO, INSTALAÇÃO, SUPORTE, MÓDULO E PLACA</t>
  </si>
  <si>
    <t>ED-15787</t>
  </si>
  <si>
    <t>CONJUNTO DE DOIS (2) INTERRUPTORES SIMPLES, CORRENTE 10A, TENSÃO 250V, (10A-250V) E DOIS (2) INTERRUPTORES PARALELOS, CORRENTE 10A, TENSÃO 250V, (10A-250V), COM PLACA 4"X4" DE QUATRO (4) POSTOS, INCLUSIVE FORNECIMENTO, INSTALAÇÃO, SUPORTE, MÓDULO E PLACA</t>
  </si>
  <si>
    <t>ED-15746</t>
  </si>
  <si>
    <t>CONJUNTO DE DOIS (2) INTERRUPTORES SIMPLES, CORRENTE 10A, TENSÃO 250V, (10A-250V) E UM (1) INTERRUPTOR PARALELO, CORRENTE 10A, TENSÃO 250V, (10A-250V), COM PLACA 4"X2" DE TRÊS (3) POSTOS, INCLUSIVE FORNECIMENTO, INSTALAÇÃO, SUPORTE, MÓDULO E PLACA</t>
  </si>
  <si>
    <t>ED-15771</t>
  </si>
  <si>
    <t>CONJUNTO DE DOIS (2) INTERRUPTORES SIMPLES, CORRENTE 10A, TENSÃO 250V, (10A-250V) E UMA (1) TOMADA PADRÃO, TRÊS (3) POLOS, CORRENTE 10A, TENSÃO 250V, (2P+T/10A-250V), COM PLACA 4"X2" DE TRÊS (3) POSTOS, INCLUSIVE FORNECIMENTO, INSTALAÇÃO, SUPORTE, MÓDULO E PLACA</t>
  </si>
  <si>
    <t>ED-15774</t>
  </si>
  <si>
    <t>CONJUNTO DE DOIS (2) INTERRUPTORES SIMPLES, CORRENTE 10A, TENSÃO 250V, (10A-250V) E UMA (1) TOMADA PADRÃO, TRÊS (3) POLOS, CORRENTE 20A, TENSÃO 250V, (2P+T/20A-250V), COM PLACA 4"X2" DE TRÊS (3) POSTOS, INCLUSIVE FORNECIMENTO, INSTALAÇÃO, SUPORTE, MÓDULO E PLACA</t>
  </si>
  <si>
    <t>ED-15789</t>
  </si>
  <si>
    <t>CONJUNTO DE DOIS (2) MÓDULOS COM FURO PARA SAÍDA DE FIO Ø 10MM, COM PLACA 4"X4" DE DOIS (2) POSTO, INCLUSIVE FORNECIMENTO, INSTALAÇÃO, SUPORTE, MÓDULO E PLACA</t>
  </si>
  <si>
    <t>ED-15755</t>
  </si>
  <si>
    <t>CONJUNTO DE DUAS (2) TOMADAS PADRÃO, TRÊS (3) POLOS, CORRENTE 10A, TENSÃO 250V, (2P+T/10A-250V), COM PLACA 4"X2" DE DOIS (2) POSTOS, INCLUSIVE FORNECIMENTO, INSTALAÇÃO, SUPORTE, MÓDULO E PLACA</t>
  </si>
  <si>
    <t>ED-15790</t>
  </si>
  <si>
    <t>CONJUNTO DE DUAS (2) TOMADAS PADRÃO, TRÊS (3) POLOS, CORRENTE 10A, TENSÃO 250V, (2P+T/10A-250V), COM PLACA 4"X4" DE DOIS (2) POSTOS, INCLUSIVE FORNECIMENTO, INSTALAÇÃO, SUPORTE, MÓDULO E PLACA</t>
  </si>
  <si>
    <t>ED-15756</t>
  </si>
  <si>
    <t>CONJUNTO DE DUAS (2) TOMADAS PADRÃO, TRÊS (3) POLOS, CORRENTE 20A, TENSÃO 250V, (2P+T/20A-250V), COM PLACA 4"X2" DE DOIS (2) POSTOS, INCLUSIVE FORNECIMENTO, INSTALAÇÃO, SUPORTE, MÓDULO E PLACA</t>
  </si>
  <si>
    <t>ED-15791</t>
  </si>
  <si>
    <t>CONJUNTO DE DUAS (2) TOMADAS PADRÃO, TRÊS (3) POLOS, CORRENTE 20A, TENSÃO 250V, (2P+T/20A-250V), COM PLACA 4"X4" DE DOIS (2) POSTOS, INCLUSIVE FORNECIMENTO, INSTALAÇÃO, SUPORTE, MÓDULO E PLACA</t>
  </si>
  <si>
    <t>ED-15757</t>
  </si>
  <si>
    <t>CONJUNTO DE DUAS (2) TOMADAS PADRÃO VERMELHA, USO ESPECÍFICO, TRÊS (3) POLOS, CORRENTE 20A, TENSÃO 250V, (2P+T/20A-250V), COM PLACA 4"X2" DE DOIS (2) POSTOS, INCLUSIVE FORNECIMENTO, INSTALAÇÃO, SUPORTE, MÓDULO E PLACA</t>
  </si>
  <si>
    <t>ED-15793</t>
  </si>
  <si>
    <t>CONJUNTO DE DUAS (2) TOMADAS PADRÃO VERMELHA, USO ESPECÍFICO, TRÊS (3) POLOS, CORRENTE 20A, TENSÃO 250V, (2P+T/20A-250V), COM PLACA 4"X4" DE DOIS (2) POSTOS, INCLUSIVE FORNECIMENTO, INSTALAÇÃO, SUPORTE, MÓDULO E PLACA</t>
  </si>
  <si>
    <t>ED-15759</t>
  </si>
  <si>
    <t>CONJUNTO DE DUAS (2) TOMADAS USB (CONECTOR USB TIPO A), CORRENTE 1A, TENSÃO 5V, (1A-5V), COM PLACA 4"X2" DE DOIS (2) POSTOS, INCLUSIVE FORNECIMENTO, INSTALAÇÃO, SUPORTE, MÓDULO E PLACA</t>
  </si>
  <si>
    <t>ED-15785</t>
  </si>
  <si>
    <t>CONJUNTO DE QUATRO (4) INTERRUPTORES BIPOLAR SIMPLES, CORRENTE 10A, TENSÃO 250V, (10A-250V), COM PLACA 4"X4" DE QUATRO (4) POSTOS, INCLUSIVE FORNECIMENTO, INSTALAÇÃO, SUPORTE, MÓDULO E PLACA</t>
  </si>
  <si>
    <t>ED-15784</t>
  </si>
  <si>
    <t>CONJUNTO DE QUATRO (4) INTERRUPTORES SIMPLES, CORRENTE 10A, TENSÃO 250V, (10A-250V), COM PLACA 4"X4" DE QUATRO (4) POSTOS, INCLUSIVE FORNECIMENTO, INSTALAÇÃO, SUPORTE, MÓDULO E PLACA</t>
  </si>
  <si>
    <t>ED-15786</t>
  </si>
  <si>
    <t>CONJUNTO DE SEIS (6) INTERRUPTORES SIMPLES, CORRENTE 10A, TENSÃO 250V, (10A-250V), COM PLACA 4"X4" DE SEIS (6) POSTOS, INCLUSIVE FORNECIMENTO, INSTALAÇÃO, SUPORTE, MÓDULO E PLACA</t>
  </si>
  <si>
    <t>ED-15742</t>
  </si>
  <si>
    <t>CONJUNTO DE TRÊS (3) INTERRUPTORES BIPOLAR SIMPLES, CORRENTE 10A, TENSÃO 250V, (10A-250V), COM PLACA 4"X2" DE TRÊS (3) POSTOS, INCLUSIVE FORNECIMENTO, INSTALAÇÃO, SUPORTE, MÓDULO E PLACA</t>
  </si>
  <si>
    <t>ED-15741</t>
  </si>
  <si>
    <t>CONJUNTO DE TRÊS (3) INTERRUPTORES SIMPLES, CORRENTE 10A, TENSÃO 250V, (10A-250V), COM PLACA 4"X2" DE TRÊS (3) POSTOS, INCLUSIVE FORNECIMENTO, INSTALAÇÃO, SUPORTE, MÓDULO E PLACA</t>
  </si>
  <si>
    <t>ED-15735</t>
  </si>
  <si>
    <t>CONJUNTO DE UM (1) INTERRUPTOR BIPOLAR SIMPLES, CORRENTE 10A, TENSÃO 250V, (10A-250V), COM PLACA 4"X2" DE UM (1) POSTO, INCLUSIVE FORNECIMENTO, INSTALAÇÃO, SUPORTE, MÓDULO E PLACA</t>
  </si>
  <si>
    <t>ED-15744</t>
  </si>
  <si>
    <t>CONJUNTO DE UM (1) INTERRUPTOR BIPOLAR SIMPLES, CORRENTE 10A, TENSÃO 250V, (10A-250V) E UM (1) INTERRUPTOR PARALELO, CORRENTE 10A, TENSÃO 250V, (10A-250V), COM PLACA 4"X2" DE DOIS (2) POSTOS, INCLUSIVE FORNECIMENTO, INSTALAÇÃO, SUPORTE, MÓDULO E PLACA</t>
  </si>
  <si>
    <t>ED-15767</t>
  </si>
  <si>
    <t>CONJUNTO DE UM (1) INTERRUPTOR BIPOLAR SIMPLES, CORRENTE 10A, TENSÃO 250V, (10A-250V) E UMA (1) TOMADA PADRÃO, TRÊS (3) POLOS, CORRENTE 10A, TENSÃO 250V, (2P+T/10A-250V), COM PLACA 4"X2" DE DOIS (2) POSTOS, INCLUSIVE FORNECIMENTO, INSTALAÇÃO, SUPORTE, MÓDULO E PLACA</t>
  </si>
  <si>
    <t>ED-15770</t>
  </si>
  <si>
    <t>CONJUNTO DE UM (1) INTERRUPTOR BIPOLAR SIMPLES, CORRENTE 10A, TENSÃO 250V, (10A-250V) E UMA (1) TOMADA PADRÃO, TRÊS (3) POLOS, CORRENTE 20A, TENSÃO 250V, (2P+T/20A-250V), COM PLACA 4"X2" DE DOIS (2) POSTOS, INCLUSIVE FORNECIMENTO, INSTALAÇÃO, SUPORTE, MÓDULO E PLACA</t>
  </si>
  <si>
    <t>ED-15737</t>
  </si>
  <si>
    <t>CONJUNTO DE UM (1) INTERRUPTOR INTERMEDIÁRIO, CORRENTE 10A, TENSÃO 250V, (10A-250V), COM PLACA 4"X2" DE UM (1) POSTO, INCLUSIVE FORNECIMENTO, INSTALAÇÃO, SUPORTE, MÓDULO E PLACA</t>
  </si>
  <si>
    <t>ED-15736</t>
  </si>
  <si>
    <t>CONJUNTO DE UM (1) INTERRUPTOR PARALELO, CORRENTE 10A, TENSÃO 250V, (10A-250V), COM PLACA 4"X2" DE UM (1) POSTO, INCLUSIVE FORNECIMENTO, INSTALAÇÃO, SUPORTE, MÓDULO E PLACA</t>
  </si>
  <si>
    <t>ED-15766</t>
  </si>
  <si>
    <t>CONJUNTO DE UM (1) INTERRUPTOR PARALELO, CORRENTE 10A, TENSÃO 250V, (10A-250V) E UMA (1) TOMADA PADRÃO, TRÊS (3) POLOS, CORRENTE 10A, TENSÃO 250V, (2P+T/10A-250V), COM PLACA 4"X2" DE DOIS (2) POSTOS, INCLUSIVE FORNECIMENTO, INSTALAÇÃO, SUPORTE, MÓDULO E PLACA</t>
  </si>
  <si>
    <t>ED-15769</t>
  </si>
  <si>
    <t>CONJUNTO DE UM (1) INTERRUPTOR PARALELO, CORRENTE 10A, TENSÃO 250V, (10A-250V) E UMA (1) TOMADA PADRÃO, TRÊS (3) POLOS, CORRENTE 20A, TENSÃO 250V, (2P+T/20A-250V), COM PLACA 4"X2" DE DOIS (2) POSTOS, INCLUSIVE FORNECIMENTO, INSTALAÇÃO, SUPORTE, MÓDULO E PLACA</t>
  </si>
  <si>
    <t>ED-15738</t>
  </si>
  <si>
    <t>CONJUNTO DE UM (1) INTERRUPTOR PULSADOR (CAMPAINHA), CORRENTE 10A, TENSÃO 250V, (10A-250V), COM PLACA 4"X2" DE UM (1) POSTO, INCLUSIVE FORNECIMENTO, INSTALAÇÃO, SUPORTE, MÓDULO E PLACA</t>
  </si>
  <si>
    <t>ED-15733</t>
  </si>
  <si>
    <t>CONJUNTO DE UM (1) INTERRUPTOR SIMPLES, CORRENTE 10A, TENSÃO 250V, (10A-250V), COM PLACA 4"X2" DE UM (1) POSTO, INCLUSIVE FORNECIMENTO, INSTALAÇÃO, SUPORTE, MÓDULO E PLACA</t>
  </si>
  <si>
    <t>ED-15743</t>
  </si>
  <si>
    <t>CONJUNTO DE UM (1) INTERRUPTOR SIMPLES, CORRENTE 10A, TENSÃO 250V, (10A-250V) E UM (1) INTERRUPTOR PARALELO, CORRENTE 10A, TENSÃO 250V, (10A-250V), COM PLACA 4"X2" DE DOIS (2) POSTOS, INCLUSIVE FORNECIMENTO, INSTALAÇÃO, SUPORTE, MÓDULO E PLACA</t>
  </si>
  <si>
    <t>ED-15765</t>
  </si>
  <si>
    <t>CONJUNTO DE UM (1) INTERRUPTOR SIMPLES, CORRENTE 10A, TENSÃO 250V, (10A-250V) E UMA (1) TOMADA PADRÃO, TRÊS (3) POLOS, CORRENTE 10A, TENSÃO 250V, (2P+T/10A-250V), COM PLACA 4"X2" DE DOIS (2) POSTOS, INCLUSIVE FORNECIMENTO, INSTALAÇÃO, SUPORTE, MÓDULO E PLACA</t>
  </si>
  <si>
    <t>ED-15768</t>
  </si>
  <si>
    <t>CONJUNTO DE UM (1) INTERRUPTOR SIMPLES, CORRENTE 10A, TENSÃO 250V, (10A-250V) E UMA (1) TOMADA PADRÃO, TRÊS (3) POLOS, CORRENTE 20A, TENSÃO 250V, (2P+T/20A-250V), COM PLACA 4"X2" DE DOIS (2) POSTOS, INCLUSIVE FORNECIMENTO, INSTALAÇÃO, SUPORTE, MÓDULO E PLACA</t>
  </si>
  <si>
    <t>ED-15778</t>
  </si>
  <si>
    <t>CONJUNTO DE UM (1) INTERRUPTORES BIPOLAR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</si>
  <si>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ED-15780</t>
  </si>
  <si>
    <t>CONJUNTO DE UM (1) INTERRUPTORES BIPOLAR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</si>
  <si>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ED-15777</t>
  </si>
  <si>
    <t>CONJUNTO DE UM (1) INTERRUPTORES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</si>
  <si>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ED-15779</t>
  </si>
  <si>
    <t>CONJUNTO DE UM (1) INTERRUPTORES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</si>
  <si>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</si>
  <si>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</si>
  <si>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ED-49483</t>
  </si>
  <si>
    <t>CONJUNTO DE UMA (1) PLACA CEGA 3"X3", TIPO REDONDA, INCLUSIVE FORNECIMENTO, INSTALAÇÃO, SUPORTE E PLACA</t>
  </si>
  <si>
    <t>ED-15764</t>
  </si>
  <si>
    <t>CONJUNTO DE UMA (1) PLACA CEGA 4"X2", INCLUSIVE FORNECIMENTO, INSTALAÇÃO, SUPORTE E PLACA</t>
  </si>
  <si>
    <t>ED-15781</t>
  </si>
  <si>
    <t>CONJUNTO DE UMA (1) PLACA CEGA 4"X4", INCLUSIVE FORNECIMENTO, INSTALAÇÃO, SUPORTE E PLACA</t>
  </si>
  <si>
    <t>ED-15753</t>
  </si>
  <si>
    <t>CONJUNTO DE UMA (1) TOMADA DE ANTENA (CONECTOR COAXIAL),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</si>
  <si>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</si>
  <si>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</si>
  <si>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ED-15761</t>
  </si>
  <si>
    <t>CONJUNTO DE UMA (1) TOMADA PADRÃO, TRÊS (3) POLOS, CORRENTE 10A, TENSÃO 250V, (2P+T/10A-250V) E UMA (1) TOMADA PADRÃO, TRÊS (3) POLOS, CORRENTE 20A, TENSÃO 250V, (2P+T/20A-250V), COM PLACA 4"X2" DE DOIS (2) POSTOS, INCLUSIVE FORNECIMENTO, INSTALAÇÃO, SUPORTE, MÓDULO E PLACA</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</si>
  <si>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</si>
  <si>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</si>
  <si>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ED-15758</t>
  </si>
  <si>
    <t>CONJUNTO DE UMA (1) TOMADA PADRÃO, TRÊS (3) POLOS, CORRENTE 10A, TENSÃO 250V, (2P+T/10A-250V) E UMA (1) TOMADA USB (CONECTOR USB TIPO A), CORRENTE 1A, TENSÃO 5V, (1A-5V), COM PLACA 4"X2" DE DOIS (2) POSTOS, INCLUSIVE FORNECIMENTO, INSTALAÇÃO, SUPORTE, MÓDULO E PLACA</t>
  </si>
  <si>
    <t>ED-15796</t>
  </si>
  <si>
    <t>CONJUNTO DE UMA (1) TOMADA PADRÃO, TRÊS (3) POLOS, CORRENTE 10A, TENSÃO 250V, (2P+T/10A-250V) E UMA (1) TOMADA USB (CONECTOR USB TIPO A), CORRENTE 1A, TENSÃO 5V, (1A-5V), COM PLACA 4"X4" DE DOIS (2) POSTOS, INCLUSIVE FORNECIMENTO, INSTALAÇÃO, SUPORTE, MÓDULO E PLACA</t>
  </si>
  <si>
    <t>ED-15749</t>
  </si>
  <si>
    <t>CONJUNTO DE UMA (1) TOMADA PADRÃO, TRÊS (3) POLOS, CORRENTE 20A, TENSÃO 250V, (2P+T/20A-250V), COM PLACA 4"X2" DE UM (1) POSTO, INCLUSIVE FORNECIMENTO, INSTALAÇÃO, SUPORTE, MÓDULO E PLACA</t>
  </si>
  <si>
    <t>ED-15750</t>
  </si>
  <si>
    <t>CONJUNTO DE UMA (1) TOMADA PADRÃO VERMELHA, USO ESPECÍFICO, TRÊS (3) POLOS, CORRENTE 20A, TENSÃO 250V, (2P+T/20A-250V), COM PLACA 4"X2" DE UM (1) POSTO, INCLUSIVE FORNECIMENTO, INSTALAÇÃO, SUPORTE, MÓDULO E PLACA</t>
  </si>
  <si>
    <t>ED-15754</t>
  </si>
  <si>
    <t>CONJUNTO DE UMA (1) TOMADA USB (CONECTOR USB TIPO A), CORRENTE 1A, TENSÃO 5V, (1A-5V), COM PLACA 4"X2" DE UM (1) POSTO, INCLUSIVE FORNECIMENTO, INSTALAÇÃO, SUPORTE, MÓDULO E PLACA</t>
  </si>
  <si>
    <t>ED-49115</t>
  </si>
  <si>
    <t>CONJUNTO PARA CONDULETE DE 3/4" (20MM) COM UM (1) INTERRUPTOR PARALELO, CORRENTE 10A, TENSÃO 250V, (10A-250V) E PLACA DE UM (1) POSTO, INCLUSIVE FORNECIMENTO, INSTALAÇÃO, SUPORTE, MÓDULO E PLACA, EXCLUSIVE CONDULETE</t>
  </si>
  <si>
    <t>ED-49114</t>
  </si>
  <si>
    <t>CONJUNTO PARA CONDULETE DE 3/4" (20MM) COM UM (1) INTERRUPTOR SIMPLES, CORRENTE 10A, TENSÃO 250V, (10A-250V) E PLACA DE UM (1) POSTO, INCLUSIVE FORNECIMENTO, INSTALAÇÃO, SUPORTE, MÓDULO E PLACA, EXCLUSIVE CONDULETE</t>
  </si>
  <si>
    <t>ED-49116</t>
  </si>
  <si>
    <t>CONJUNTO PARA CONDULETE DE 3/4" (20MM) COM UMA (1) TOMADA PADRÃO, TRÊS (3) POLOS, CORRENTE 10A, TENSÃO 250V, (2P+T/10A-250V) E PLACA DE UM (1) POSTO, INCLUSIVE FORNECIMENTO, INSTALAÇÃO, SUPORTE, MÓDULO E PLACA, EXCLUSIVE CONDULETE</t>
  </si>
  <si>
    <t>ED-5633</t>
  </si>
  <si>
    <t>MÓDULO CEGO, INCLUSIVE FORNECIMENTO E INSTALAÇÃO, EXCLUSIVE PLACA E SUPORTE</t>
  </si>
  <si>
    <t>ED-5634</t>
  </si>
  <si>
    <t>MÓDULO COM FURO PARA SAÍDA DE FIO Ø 10MM, INCLUSIVE FORNECIMENTO E INSTALAÇÃO, EXCLUSIVE PLACA E SUPORTE</t>
  </si>
  <si>
    <t>ED-15726</t>
  </si>
  <si>
    <t>MÓDULO INTERRUPTOR BIPOLAR SIMPLES, CORRENTE 10A, TENSÃO 250V, (10A-250V), INCLUSIVE FORNECIMENTO E INSTALAÇÃO, EXCLUSIVE PLACA E SUPORTE</t>
  </si>
  <si>
    <t>ED-15712</t>
  </si>
  <si>
    <t>MÓDULO INTERRUPTOR INTERMEDIÁRIO, CORRENTE 10A, TENSÃO 250V, (10A-250V), INCLUSIVE FORNECIMENTO E INSTALAÇÃO, EXCLUSIVE PLACA E SUPORTE</t>
  </si>
  <si>
    <t>ED-5616</t>
  </si>
  <si>
    <t>MÓDULO INTERRUPTOR PARALELO, CORRENTE 10A, TENSÃO 250V, (10A-250V), INCLUSIVE FORNECIMENTO E INSTALAÇÃO, EXCLUSIVE PLACA E SUPORTE</t>
  </si>
  <si>
    <t>ED-5615</t>
  </si>
  <si>
    <t>MÓDULO INTERRUPTOR SIMPLES, CORRENTE 10A, TENSÃO 250V, (10A-250V), INCLUSIVE FORNECIMENTO E INSTALAÇÃO, EXCLUSIVE PLACA E SUPORTE</t>
  </si>
  <si>
    <t>ED-5632</t>
  </si>
  <si>
    <t>MÓDULO PARA ANTENA (CONECTOR COAXIAL) PARA CABO COAXIAL DE 75 OHMS, INCLUSIVE FORNECIMENTO E INSTALAÇÃO, EXCLUSIVE PLACA E SUPORTE</t>
  </si>
  <si>
    <t>ED-5617</t>
  </si>
  <si>
    <t>MÓDULO PULSADOR CAMPAINHA, CORRENTE 10A, TENSÃO 250V, (10A-250V), INCLUSIVE FORNECIMENTO E INSTALAÇÃO, EXCLUSIVE PLACA E SUPORTE</t>
  </si>
  <si>
    <t>ED-5626</t>
  </si>
  <si>
    <t>MÓDULO TOMADA PADRÃO, TRÊS (3) POLOS, CORRENTE 10A, TENSÃO 250V, (2P+T/10A-250V), INCLUSIVE FORNECIMENTO E INSTALAÇÃO, EXCLUSIVE PLACA E SUPORTE</t>
  </si>
  <si>
    <t>ED-5627</t>
  </si>
  <si>
    <t>MÓDULO TOMADA PADRÃO, TRÊS (3) POLOS, CORRENTE 20A, TENSÃO 250V, (2P+T/20A-250V), INCLUSIVE FORNECIMENTO E INSTALAÇÃO, EXCLUSIVE PLACA E SUPORTE</t>
  </si>
  <si>
    <t>ED-15727</t>
  </si>
  <si>
    <t>MÓDULO TOMADA PADRÃO VERMELHA, USO ESPECÍFICO, TRÊS (3) POLOS, CORRENTE 20A, TENSÃO 250V, (2P+T/20A-250V), INCLUSIVE FORNECIMENTO E INSTALAÇÃO, EXCLUSIVE PLACA E SUPORTE</t>
  </si>
  <si>
    <t>ED-5628</t>
  </si>
  <si>
    <t>MÓDULO TOMADA USB (CONECTOR USB TIPO A), CORRENTE 1A, TENSÃO 5V, (1A-5V), INCLUSIVE FORNECIMENTO E INSTALAÇÃO, EXCLUSIVE PLACA E SUPORTE</t>
  </si>
  <si>
    <t>ED-5618</t>
  </si>
  <si>
    <t>PLACA 4"X2" CEGA, INCLUSIVE FORNECIMENTO E INSTALAÇÃO, EXCLUSIVE SUPORTE</t>
  </si>
  <si>
    <t>ED-5621</t>
  </si>
  <si>
    <t>PLACA 4"X2" PARA DOIS (2) MÓDULOS, INCLUSIVE FORNECIMENTO E INSTALAÇÃO, EXCLUSIVE SUPORTE E MÓDULO</t>
  </si>
  <si>
    <t>ED-5622</t>
  </si>
  <si>
    <t>PLACA 4"X2" PARA TRÊS (3) MÓDULOS, INCLUSIVE FORNECIMENTO E INSTALAÇÃO, EXCLUSIVE SUPORTE E MÓDULO</t>
  </si>
  <si>
    <t>ED-5620</t>
  </si>
  <si>
    <t>PLACA 4"X2" PARA UM (1) MÓDULO, INCLUSIVE FORNECIMENTO E INSTALAÇÃO, EXCLUSIVE SUPORTE E MÓDULO</t>
  </si>
  <si>
    <t>ED-5619</t>
  </si>
  <si>
    <t>PLACA 4"X4" CEGA, INCLUSIVE FORNECIMENTO E INSTALAÇÃO, EXCLUSIVE SUPORTE</t>
  </si>
  <si>
    <t>ED-5623</t>
  </si>
  <si>
    <t>PLACA 4"X4" PARA DOIS (2) MÓDULOS, INCLUSIVE FORNECIMENTO E INSTALAÇÃO, EXCLUSIVE SUPORTE E MÓDULO</t>
  </si>
  <si>
    <t>ED-5624</t>
  </si>
  <si>
    <t>PLACA 4"X4" PARA QUATRO (4) MÓDULOS, INCLUSIVE FORNECIMENTO E INSTALAÇÃO, EXCLUSIVE SUPORTE E MÓDULO</t>
  </si>
  <si>
    <t>ED-5625</t>
  </si>
  <si>
    <t>PLACA 4"X4" PARA SEIS (6) MÓDULOS, INCLUSIVE FORNECIMENTO E INSTALAÇÃO, EXCLUSIVE SUPORTE E MÓDULO</t>
  </si>
  <si>
    <t>ED-5614</t>
  </si>
  <si>
    <t>SUPORTE PARA PLACA 4"X2" PARA TRÊS (3) MÓDULOS, INCLUSIVE PARAFUSOS PARA FIXAÇÃO, FORNECIMENTO E INSTALAÇÃO, EXCLUSIVE PLACA E MÓDULO</t>
  </si>
  <si>
    <t>ED-5613</t>
  </si>
  <si>
    <t>SUPORTE PARA PLACA 4"X4" PARA SEIS (6) MÓDULOS, INCLUSIVE PARAFUSOS PARA FIXAÇÃO, FORNECIMENTO E INSTALAÇÃO, EXCLUSIVE PLACA E MÓDULO</t>
  </si>
  <si>
    <t>MANGUEIRA PVC FLEXÍVEL CORRUGADO</t>
  </si>
  <si>
    <t>ED-49415</t>
  </si>
  <si>
    <t>ELETRODUTO FLEXÍVEL CORRUGADO, PVC, ANTI-CHAMA, DN 32MM (1"), APLICADO EM ALVENARIA, INCLUSIVE RASGO</t>
  </si>
  <si>
    <t>CONDULETE EM ALUMÍNIO</t>
  </si>
  <si>
    <t>ED-17955</t>
  </si>
  <si>
    <t>CONDULETE DE ALUMÍNIO, TIPO "B", DIÂMETRO DE SAÍDA 1" (25MM), EXCLUSIVE MÓDULO E PLACA, INCLUSIVE FIXAÇÃO</t>
  </si>
  <si>
    <t>ED-17957</t>
  </si>
  <si>
    <t>CONDULETE DE ALUMÍNIO, TIPO "B", DIÂMETRO DE SAÍDA 1.1/2" (40MM), EXCLUSIVE MÓDULO E PLACA, INCLUSIVE FIXAÇÃO</t>
  </si>
  <si>
    <t>ED-17956</t>
  </si>
  <si>
    <t>CONDULETE DE ALUMÍNIO, TIPO "B", DIÂMETRO DE SAÍDA 1.1/4" (32MM), EXCLUSIVE MÓDULO E PLACA, INCLUSIVE FIXAÇÃO</t>
  </si>
  <si>
    <t>ED-17958</t>
  </si>
  <si>
    <t>CONDULETE DE ALUMÍNIO, TIPO "B", DIÂMETRO DE SAÍDA 2" (50MM), EXCLUSIVE MÓDULO E PLACA, INCLUSIVE FIXAÇÃO</t>
  </si>
  <si>
    <t>ED-17954</t>
  </si>
  <si>
    <t>CONDULETE DE ALUMÍNIO, TIPO "B", DIÂMETRO DE SAÍDA 3/4" (20MM), EXCLUSIVE MÓDULO E PLACA, INCLUSIVE FIXAÇÃO</t>
  </si>
  <si>
    <t>ED-49071</t>
  </si>
  <si>
    <t>ED-49073</t>
  </si>
  <si>
    <t>CONDULETE DE ALUMÍNIO, TIPO "C", DIÂMETRO DE SAÍDA 1.1/2" (40MM), EXCLUSIVE MÓDULO E PLACA, INCLUSIVE FIXAÇÃO</t>
  </si>
  <si>
    <t>ED-49072</t>
  </si>
  <si>
    <t>CONDULETE DE ALUMÍNIO, TIPO "C", DIÂMETRO DE SAÍDA 1.1/4" (32MM), EXCLUSIVE MÓDULO E PLACA, INCLUSIVE FIXAÇÃO</t>
  </si>
  <si>
    <t>ED-49074</t>
  </si>
  <si>
    <t>CONDULETE DE ALUMÍNIO, TIPO "C", DIÂMETRO DE SAÍDA 2" (50MM), EXCLUSIVE MÓDULO E PLACA, INCLUSIVE FIXAÇÃO</t>
  </si>
  <si>
    <t>ED-49070</t>
  </si>
  <si>
    <t>CONDULETE DE ALUMÍNIO, TIPO "C", DIÂMETRO DE SAÍDA 3/4" (20MM), EXCLUSIVE MÓDULO E PLACA, INCLUSIVE FIXAÇÃO</t>
  </si>
  <si>
    <t>ED-49080</t>
  </si>
  <si>
    <t>CONDULETE DE ALUMÍNIO, TIPO "E", DIÂMETRO DE SAÍDA 1" (25MM), EXCLUSIVE MÓDULO E PLACA, INCLUSIVE FIXAÇÃO</t>
  </si>
  <si>
    <t>ED-49082</t>
  </si>
  <si>
    <t>CONDULETE DE ALUMÍNIO, TIPO "E", DIÂMETRO DE SAÍDA 1.1/2" (40MM), EXCLUSIVE MÓDULO E PLACA, INCLUSIVE FIXAÇÃO</t>
  </si>
  <si>
    <t>ED-49081</t>
  </si>
  <si>
    <t>CONDULETE DE ALUMÍNIO, TIPO "E", DIÂMETRO DE SAÍDA 1.1/4" (32MM), EXCLUSIVE MÓDULO E PLACA, INCLUSIVE FIXAÇÃO</t>
  </si>
  <si>
    <t>ED-49083</t>
  </si>
  <si>
    <t>CONDULETE DE ALUMÍNIO, TIPO "E", DIÂMETRO DE SAÍDA 2" (50MM), EXCLUSIVE MÓDULO E PLACA, INCLUSIVE FIXAÇÃO</t>
  </si>
  <si>
    <t>ED-49079</t>
  </si>
  <si>
    <t>CONDULETE DE ALUMÍNIO, TIPO "E", DIÂMETRO DE SAÍDA 3/4" (20MM), EXCLUSIVE MÓDULO E PLACA, INCLUSIVE FIXAÇÃO</t>
  </si>
  <si>
    <t>ED-17960</t>
  </si>
  <si>
    <t>CONDULETE DE ALUMÍNIO, TIPO "LB", DIÂMETRO DE SAÍDA 1" (25MM), EXCLUSIVE MÓDULO E PLACA, INCLUSIVE FIXAÇÃO</t>
  </si>
  <si>
    <t>ED-17962</t>
  </si>
  <si>
    <t>CONDULETE DE ALUMÍNIO, TIPO "LB", DIÂMETRO DE SAÍDA 1.1/2" (40MM), EXCLUSIVE MÓDULO E PLACA, INCLUSIVE FIXAÇÃO</t>
  </si>
  <si>
    <t>ED-17961</t>
  </si>
  <si>
    <t>CONDULETE DE ALUMÍNIO, TIPO "LB", DIÂMETRO DE SAÍDA 1.1/4" (32MM), EXCLUSIVE MÓDULO E PLACA, INCLUSIVE FIXAÇÃO</t>
  </si>
  <si>
    <t>ED-17963</t>
  </si>
  <si>
    <t>CONDULETE DE ALUMÍNIO, TIPO "LB", DIÂMETRO DE SAÍDA 2" (50MM), EXCLUSIVE MÓDULO E PLACA, INCLUSIVE FIXAÇÃO</t>
  </si>
  <si>
    <t>ED-17959</t>
  </si>
  <si>
    <t>CONDULETE DE ALUMÍNIO, TIPO "LB", DIÂMETRO DE SAÍDA 3/4" (20MM), EXCLUSIVE MÓDULO E PLACA, INCLUSIVE FIXAÇÃO</t>
  </si>
  <si>
    <t>ED-49122</t>
  </si>
  <si>
    <t>ED-49124</t>
  </si>
  <si>
    <t>CONDULETE DE ALUMÍNIO, TIPO "LL", DIÂMETRO DE SAÍDA 1.1/2" (40MM), EXCLUSIVE MÓDULO E PLACA, INCLUSIVE FIXAÇÃO</t>
  </si>
  <si>
    <t>ED-49123</t>
  </si>
  <si>
    <t>CONDULETE DE ALUMÍNIO, TIPO "LL", DIÂMETRO DE SAÍDA 1.1/4" (32MM), EXCLUSIVE MÓDULO E PLACA, INCLUSIVE FIXAÇÃO</t>
  </si>
  <si>
    <t>ED-49125</t>
  </si>
  <si>
    <t>CONDULETE DE ALUMÍNIO, TIPO "LL", DIÂMETRO DE SAÍDA 2" (50MM), EXCLUSIVE MÓDULO E PLACA, INCLUSIVE FIXAÇÃO</t>
  </si>
  <si>
    <t>ED-49121</t>
  </si>
  <si>
    <t>CONDULETE DE ALUMÍNIO, TIPO "LL", DIÂMETRO DE SAÍDA 3/4" (20MM), EXCLUSIVE MÓDULO E PLACA, INCLUSIVE FIXAÇÃO</t>
  </si>
  <si>
    <t>ED-49107</t>
  </si>
  <si>
    <t>CONDULETE DE ALUMÍNIO, TIPO "LR", DIÂMETRO DE SAÍDA 1" (25MM), EXCLUSIVE MÓDULO E PLACA, INCLUSIVE FIXAÇÃO</t>
  </si>
  <si>
    <t>ED-49109</t>
  </si>
  <si>
    <t>CONDULETE DE ALUMÍNIO, TIPO "LR", DIÂMETRO DE SAÍDA 1.1/2" (40MM), EXCLUSIVE MÓDULO E PLACA, INCLUSIVE FIXAÇÃO</t>
  </si>
  <si>
    <t>ED-49108</t>
  </si>
  <si>
    <t>CONDULETE DE ALUMÍNIO, TIPO "LR", DIÂMETRO DE SAÍDA 1.1/4" (32MM), EXCLUSIVE MÓDULO E PLACA, INCLUSIVE FIXAÇÃO</t>
  </si>
  <si>
    <t>ED-49110</t>
  </si>
  <si>
    <t>CONDULETE DE ALUMÍNIO, TIPO "LR", DIÂMETRO DE SAÍDA 2" (50MM), EXCLUSIVE MÓDULO E PLACA, INCLUSIVE FIXAÇÃO</t>
  </si>
  <si>
    <t>ED-49106</t>
  </si>
  <si>
    <t>CONDULETE DE ALUMÍNIO, TIPO "LR", DIÂMETRO DE SAÍDA 3/4" (20MM), EXCLUSIVE MÓDULO E PLACA, INCLUSIVE FIXAÇÃO</t>
  </si>
  <si>
    <t>ED-49089</t>
  </si>
  <si>
    <t>ED-49091</t>
  </si>
  <si>
    <t>CONDULETE DE ALUMÍNIO, TIPO "T", DIÂMETRO DE SAÍDA 1.1/2" (40MM), EXCLUSIVE MÓDULO E PLACA, INCLUSIVE FIXAÇÃO</t>
  </si>
  <si>
    <t>ED-49090</t>
  </si>
  <si>
    <t>CONDULETE DE ALUMÍNIO, TIPO "T", DIÂMETRO DE SAÍDA 1.1/4" (32MM), EXCLUSIVE MÓDULO E PLACA, INCLUSIVE FIXAÇÃO</t>
  </si>
  <si>
    <t>ED-49092</t>
  </si>
  <si>
    <t>CONDULETE DE ALUMÍNIO, TIPO "T", DIÂMETRO DE SAÍDA 2" (50MM), EXCLUSIVE MÓDULO E PLACA, INCLUSIVE FIXAÇÃO</t>
  </si>
  <si>
    <t>ED-49088</t>
  </si>
  <si>
    <t>CONDULETE DE ALUMÍNIO, TIPO "T", DIÂMETRO DE SAÍDA 3/4" (20MM), EXCLUSIVE MÓDULO E PLACA, INCLUSIVE FIXAÇÃO</t>
  </si>
  <si>
    <t>ED-17965</t>
  </si>
  <si>
    <t>CONDULETE DE ALUMÍNIO, TIPO "TB", DIÂMETRO DE SAÍDA 1" (25MM), EXCLUSIVE MÓDULO E PLACA, INCLUSIVE FIXAÇÃO</t>
  </si>
  <si>
    <t>ED-17967</t>
  </si>
  <si>
    <t>CONDULETE DE ALUMÍNIO, TIPO "TB", DIÂMETRO DE SAÍDA 1.1/2" (40MM), EXCLUSIVE MÓDULO E PLACA, INCLUSIVE FIXAÇÃO</t>
  </si>
  <si>
    <t>ED-17966</t>
  </si>
  <si>
    <t>CONDULETE DE ALUMÍNIO, TIPO "TB", DIÂMETRO DE SAÍDA 1.1/4" (32MM), EXCLUSIVE MÓDULO E PLACA, INCLUSIVE FIXAÇÃO</t>
  </si>
  <si>
    <t>ED-17968</t>
  </si>
  <si>
    <t>CONDULETE DE ALUMÍNIO, TIPO "TB", DIÂMETRO DE SAÍDA 2" (50MM), EXCLUSIVE MÓDULO E PLACA, INCLUSIVE FIXAÇÃO</t>
  </si>
  <si>
    <t>ED-17964</t>
  </si>
  <si>
    <t>CONDULETE DE ALUMÍNIO, TIPO "TB", DIÂMETRO DE SAÍDA 3/4" (20MM), EXCLUSIVE MÓDULO E PLACA, INCLUSIVE FIXAÇÃO</t>
  </si>
  <si>
    <t>ED-49098</t>
  </si>
  <si>
    <t>CONDULETE DE ALUMÍNIO, TIPO "X", DIÂMETRO DE SAÍDA 1" (25MM), EXCLUSIVE MÓDULO E PLACA, INCLUSIVE FIXAÇÃO</t>
  </si>
  <si>
    <t>ED-49100</t>
  </si>
  <si>
    <t>CONDULETE DE ALUMÍNIO, TIPO "X", DIÂMETRO DE SAÍDA 1.1/2" (40MM), EXCLUSIVE MÓDULO E PLACA, INCLUSIVE FIXAÇÃO</t>
  </si>
  <si>
    <t>ED-49099</t>
  </si>
  <si>
    <t>CONDULETE DE ALUMÍNIO, TIPO "X", DIÂMETRO DE SAÍDA 1.1/4" (32MM), EXCLUSIVE MÓDULO E PLACA, INCLUSIVE FIXAÇÃO</t>
  </si>
  <si>
    <t>ED-49101</t>
  </si>
  <si>
    <t>CONDULETE DE ALUMÍNIO, TIPO "X", DIÂMETRO DE SAÍDA 2" (50MM), EXCLUSIVE MÓDULO E PLACA, INCLUSIVE FIXAÇÃO</t>
  </si>
  <si>
    <t>ED-49097</t>
  </si>
  <si>
    <t>CONDULETE DE ALUMÍNIO, TIPO "X", DIÂMETRO DE SAÍDA 3/4" (20MM), EXCLUSIVE MÓDULO E PLACA, INCLUSIVE FIXAÇÃO</t>
  </si>
  <si>
    <t>ED-17985</t>
  </si>
  <si>
    <t>CONJUNTO PARA CONDULETE DE 1" (25MM) COM DUAS (2) TOMADA DE DADOS OU TELEFONIA (CONECTOR RJ45 CAT.6E OU RJ11) E PLACA DE DOIS (2) POSTOS, INCLUSIVE FORNECIMENTO, INSTALAÇÃO, SUPORTE, MÓDULO E PLACA, EXCLUSIVE CONDULETE</t>
  </si>
  <si>
    <t>ED-17981</t>
  </si>
  <si>
    <t>CONJUNTO PARA CONDULETE DE 1" (25MM) COM UM (1) INTERRUPTOR PARALELO, CORRENTE 10A, TENSÃO 250V, (10A-250V) E PLACA DE UM (1) POSTO, INCLUSIVE FORNECIMENTO, INSTALAÇÃO, SUPORTE, MÓDULO E PLACA, EXCLUSIVE CONDULETE</t>
  </si>
  <si>
    <t>ED-17980</t>
  </si>
  <si>
    <t>CONJUNTO PARA CONDULETE DE 1" (25MM) COM UM (1) INTERRUPTOR SIMPLES, CORRENTE 10A, TENSÃO 250V, (10A-250V) E PLACA DE UM (1) POSTO, INCLUSIVE FORNECIMENTO, INSTALAÇÃO, SUPORTE, MÓDULO E PLACA, EXCLUSIVE CONDULETE</t>
  </si>
  <si>
    <t>ED-17983</t>
  </si>
  <si>
    <t>CONJUNTO PARA CONDULETE DE 1" (25MM) COM UMA (1) TOMADA DE DADOS OU TELEFONIA (CONECTOR RJ45 CAT.6E OU RJ11) E PLACA DE UM (1) POSTO, INCLUSIVE FORNECIMENTO, INSTALAÇÃO, SUPORTE, MÓDULO E PLACA, EXCLUSIVE CONDULETE</t>
  </si>
  <si>
    <t>ED-17982</t>
  </si>
  <si>
    <t>ED-17984</t>
  </si>
  <si>
    <t>CONJUNTO PARA CONDULETE DE 1" (25MM) COM UMA (1) TOMADA PADRÃO, TRÊS (3) POLOS, CORRENTE 20A, TENSÃO 250V, (2P+T/20A-250V) E PLACA DE UM (1) POSTO, INCLUSIVE FORNECIMENTO, INSTALAÇÃO, SUPORTE, MÓDULO E PLACA, EXCLUSIVE CONDULETE</t>
  </si>
  <si>
    <t>ED-17979</t>
  </si>
  <si>
    <t>CONJUNTO PARA CONDULETE DE 3/4" (20MM) COM DUAS (2) TOMADA DE DADOS OU TELEFONIA (CONECTOR RJ45 CAT.6E OU RJ11) E PLACA DE DOIS (2) POSTOS, INCLUSIVE FORNECIMENTO, INSTALAÇÃO, SUPORTE, MÓDULO E PLACA, EXCLUSIVE CONDULETE</t>
  </si>
  <si>
    <t>ED-17978</t>
  </si>
  <si>
    <t>CONJUNTO PARA CONDULETE DE 3/4" (20MM) COM UMA (1) TOMADA PADRÃO, TRÊS (3) POLOS, CORRENTE 20A, TENSÃO 250V, (2P+T/20A-250V) E PLACA DE UM (1) POSTO, INCLUSIVE FORNECIMENTO, INSTALAÇÃO, SUPORTE, MÓDULO E PLACA, EXCLUSIVE CONDULETE</t>
  </si>
  <si>
    <t>ED-17991</t>
  </si>
  <si>
    <t>PLACA CEGA PARA CONDULETE, COM DIÂMETRO DE SAÍDA 1" (25MM), EXCLUSIVE CONDULETE</t>
  </si>
  <si>
    <t>ED-17993</t>
  </si>
  <si>
    <t>PLACA CEGA PARA CONDULETE, COM DIÂMETRO DE SAÍDA 1.1/2" (40MM), EXCLUSIVE CONDULETE</t>
  </si>
  <si>
    <t>ED-17992</t>
  </si>
  <si>
    <t>PLACA CEGA PARA CONDULETE, COM DIÂMETRO DE SAÍDA 1.1/4" (32MM), EXCLUSIVE CONDULETE</t>
  </si>
  <si>
    <t>ED-17994</t>
  </si>
  <si>
    <t>PLACA CEGA PARA CONDULETE, COM DIÂMETRO DE SAÍDA 2" (50MM), EXCLUSIVE CONDULETE</t>
  </si>
  <si>
    <t>ED-17990</t>
  </si>
  <si>
    <t>PLACA CEGA PARA CONDULETE, COM DIÂMETRO DE SAÍDA 3/4" (20MM), EXCLUSIVE CONDULETE</t>
  </si>
  <si>
    <t>ELETRODUTO FLEXÍVEL</t>
  </si>
  <si>
    <t>ED-17951</t>
  </si>
  <si>
    <t>ELETRODUTO FLEXÍVEL CORRUGADO, PVC, ANTI-CHAMA, DN 20MM (1/2"), APLICADO EM ALVENARIA, EXCLUSIVE RASGO</t>
  </si>
  <si>
    <t>ED-49413</t>
  </si>
  <si>
    <t>ELETRODUTO FLEXÍVEL CORRUGADO, PVC, ANTI-CHAMA, DN 20MM (1/2"), APLICADO EM ALVENARIA, INCLUSIVE RASGO</t>
  </si>
  <si>
    <t>ED-17952</t>
  </si>
  <si>
    <t>ELETRODUTO FLEXÍVEL CORRUGADO, PVC, ANTI-CHAMA, DN 25MM (3/4"), APLICADO EM ALVENARIA, EXCLUSIVE RASGO</t>
  </si>
  <si>
    <t>ED-49414</t>
  </si>
  <si>
    <t>ELETRODUTO FLEXÍVEL CORRUGADO, PVC, ANTI-CHAMA, DN 25MM (3/4"), APLICADO EM ALVENARIA, INCLUSIVE RASGO</t>
  </si>
  <si>
    <t>ED-17953</t>
  </si>
  <si>
    <t>ELETRODUTO FLEXÍVEL CORRUGADO, PVC, ANTI-CHAMA, DN 32MM (1"), APLICADO EM ALVENARIA, EXCLUSIVE RASGO</t>
  </si>
  <si>
    <t>ED-7249</t>
  </si>
  <si>
    <t>ELETRODUTO FLEXÍVEL, EM AÇO GALVANIZADO, REVESTIDO EXTERNAMENTE COM PVC PRETO (1"), INCLUSIVE CONEXÕES, SUPORTES E FIXAÇÃO</t>
  </si>
  <si>
    <t>ED-7251</t>
  </si>
  <si>
    <t>ELETRODUTO FLEXÍVEL, EM AÇO GALVANIZADO, REVESTIDO EXTERNAMENTE COM PVC PRETO (1.1/2"), INCLUSIVE CONEXÕES, SUPORTES E FIXAÇÃO</t>
  </si>
  <si>
    <t>ED-7250</t>
  </si>
  <si>
    <t>ELETRODUTO FLEXÍVEL, EM AÇO GALVANIZADO, REVESTIDO EXTERNAMENTE COM PVC PRETO (1.1/4"), INCLUSIVE CONEXÕES, SUPORTES E FIXAÇÃO</t>
  </si>
  <si>
    <t>ED-7252</t>
  </si>
  <si>
    <t>ELETRODUTO FLEXÍVEL, EM AÇO GALVANIZADO, REVESTIDO EXTERNAMENTE COM PVC PRETO (2"), INCLUSIVE CONEXÕES, SUPORTES E FIXAÇÃO</t>
  </si>
  <si>
    <t>ED-7253</t>
  </si>
  <si>
    <t>ELETRODUTO FLEXÍVEL, EM AÇO GALVANIZADO, REVESTIDO EXTERNAMENTE COM PVC PRETO (2.1/2"), INCLUSIVE CONEXÕES, SUPORTES E FIXAÇÃO</t>
  </si>
  <si>
    <t>ED-7248</t>
  </si>
  <si>
    <t>ELETRODUTO FLEXÍVEL, EM AÇO GALVANIZADO, REVESTIDO EXTERNAMENTE COM PVC PRETO (3/4"), INCLUSIVE CONEXÕES, SUPORTES E FIXAÇÃO</t>
  </si>
  <si>
    <t>ELETRODUTO RÍGIDO EM PVC</t>
  </si>
  <si>
    <t>ED-49315</t>
  </si>
  <si>
    <t>ELETRODUTO DE PVC RÍGIDO ROSCÁVEL, DN 100 MM (4"), INCLUSIVE CONEXÕES, SUPORTES E FIXAÇÃO</t>
  </si>
  <si>
    <t>ED-49307</t>
  </si>
  <si>
    <t>ELETRODUTO DE PVC RÍGIDO ROSCÁVEL, DN 16 MM (1/2"), INCLUSIVE CONEXÕES, SUPORTES E FIXAÇÃO</t>
  </si>
  <si>
    <t>ED-49308</t>
  </si>
  <si>
    <t>ELETRODUTO DE PVC RÍGIDO ROSCÁVEL, DN 20 MM (3/4"), INCLUSIVE CONEXÕES, SUPORTES E FIXAÇÃO</t>
  </si>
  <si>
    <t>ED-49309</t>
  </si>
  <si>
    <t>ELETRODUTO DE PVC RÍGIDO ROSCÁVEL, DN 25 MM (1"), INCLUSIVE CONEXÕES, SUPORTES E FIXAÇÃO</t>
  </si>
  <si>
    <t>ED-49310</t>
  </si>
  <si>
    <t>ELETRODUTO DE PVC RÍGIDO ROSCÁVEL, DN 32 MM (1.1/4"), INCLUSIVE CONEXÕES, SUPORTES E FIXAÇÃO</t>
  </si>
  <si>
    <t>ED-49311</t>
  </si>
  <si>
    <t>ELETRODUTO DE PVC RÍGIDO ROSCÁVEL, DN 40 MM (1.1/2"), INCLUSIVE CONEXÕES, SUPORTES E FIXAÇÃO</t>
  </si>
  <si>
    <t>ED-49312</t>
  </si>
  <si>
    <t>ELETRODUTO DE PVC RÍGIDO ROSCÁVEL, DN 50 MM (2"), INCLUSIVE CONEXÕES, SUPORTES E FIXAÇÃO</t>
  </si>
  <si>
    <t>ED-49313</t>
  </si>
  <si>
    <t>ELETRODUTO DE PVC RÍGIDO ROSCÁVEL, DN 60 MM (2.1/2"), INCLUSIVE CONEXÕES, SUPORTES E FIXAÇÃO</t>
  </si>
  <si>
    <t>ED-49314</t>
  </si>
  <si>
    <t>ELETRODUTO DE PVC RÍGIDO ROSCÁVEL, DN 75 MM (3"), INCLUSIVE CONEXÕES, SUPORTES E FIXAÇÃO</t>
  </si>
  <si>
    <t>ED-17935</t>
  </si>
  <si>
    <t>SONDAGEM DE ELETRODUTO/DUTOS COM ARAME GALVANIZADO, DIÂMETRO DO FIO 1,24MM, 18 BWG, INCLUSIVE FORNECIMENTO E INSTALAÇÃO</t>
  </si>
  <si>
    <t>ELETRODUTO RÍGIDO EM AÇO GALVANIZADO</t>
  </si>
  <si>
    <t>ED-49316</t>
  </si>
  <si>
    <t>ELETRODUTO DE AÇO GALVANIZADO LEVE, INCLUSIVE CONEXÕES, SUPORTES E FIXAÇÃO DN 15 (1/2")</t>
  </si>
  <si>
    <t>ED-49317</t>
  </si>
  <si>
    <t>ELETRODUTO DE AÇO GALVANIZADO LEVE, INCLUSIVE CONEXÕES, SUPORTES E FIXAÇÃO DN 20 (3/4")</t>
  </si>
  <si>
    <t>ED-49318</t>
  </si>
  <si>
    <t>ED-49324</t>
  </si>
  <si>
    <t>ELETRODUTO DE AÇO GALVANIZADO MÉDIO, INCLUSIVE CONEXÕES, SUPORTES E FIXAÇÃO DN 100 (4")</t>
  </si>
  <si>
    <t>ED-49319</t>
  </si>
  <si>
    <t>ELETRODUTO DE AÇO GALVANIZADO MÉDIO, INCLUSIVE CONEXÕES, SUPORTES E FIXAÇÃO DN 32 (1.1/4")</t>
  </si>
  <si>
    <t>ED-49320</t>
  </si>
  <si>
    <t>ELETRODUTO DE AÇO GALVANIZADO MÉDIO, INCLUSIVE CONEXÕES, SUPORTES E FIXAÇÃO DN 40 (1.1/2")</t>
  </si>
  <si>
    <t>ED-49321</t>
  </si>
  <si>
    <t>ED-49322</t>
  </si>
  <si>
    <t>ELETRODUTO DE AÇO GALVANIZADO MÉDIO, INCLUSIVE CONEXÕES, SUPORTES E FIXAÇÃO DN 65 (2.1/2")</t>
  </si>
  <si>
    <t>ED-49323</t>
  </si>
  <si>
    <t>ELETRODUTO DE AÇO GALVANIZADO MÉDIO, INCLUSIVE CONEXÕES, SUPORTES E FIXAÇÃO DN 80 (3")</t>
  </si>
  <si>
    <t>ED-49333</t>
  </si>
  <si>
    <t>ELETRODUTO DE AÇO GALVANIZADO PESADO, INCLUSIVE CONEXÕES, SUPORTES E FIXAÇÃO DN 100 (4")</t>
  </si>
  <si>
    <t>ED-49325</t>
  </si>
  <si>
    <t>ELETRODUTO DE AÇO GALVANIZADO PESADO, INCLUSIVE CONEXÕES, SUPORTES E FIXAÇÃO DN 15 (1/2")</t>
  </si>
  <si>
    <t>ED-49326</t>
  </si>
  <si>
    <t>ELETRODUTO DE AÇO GALVANIZADO PESADO, INCLUSIVE CONEXÕES, SUPORTES E FIXAÇÃO DN 20 (3/4")</t>
  </si>
  <si>
    <t>ED-49327</t>
  </si>
  <si>
    <t>ELETRODUTO DE AÇO GALVANIZADO PESADO, INCLUSIVE CONEXÕES, SUPORTES E FIXAÇÃO DN 25 (1")</t>
  </si>
  <si>
    <t>ED-49328</t>
  </si>
  <si>
    <t>ELETRODUTO DE AÇO GALVANIZADO PESADO, INCLUSIVE CONEXÕES, SUPORTES E FIXAÇÃO DN 32 (1.1/4")</t>
  </si>
  <si>
    <t>ED-49329</t>
  </si>
  <si>
    <t>ELETRODUTO DE AÇO GALVANIZADO PESADO, INCLUSIVE CONEXÕES, SUPORTES E FIXAÇÃO DN 40 (1.1/2")</t>
  </si>
  <si>
    <t>ED-49330</t>
  </si>
  <si>
    <t>ELETRODUTO DE AÇO GALVANIZADO PESADO, INCLUSIVE CONEXÕES, SUPORTES E FIXAÇÃO DN 50 (2")</t>
  </si>
  <si>
    <t>ED-49331</t>
  </si>
  <si>
    <t>ELETRODUTO DE AÇO GALVANIZADO PESADO, INCLUSIVE CONEXÕES, SUPORTES E FIXAÇÃO DN 65 (2.1/2")</t>
  </si>
  <si>
    <t>ED-49332</t>
  </si>
  <si>
    <t>ELETRODUTO DE AÇO GALVANIZADO PESADO, INCLUSIVE CONEXÕES, SUPORTES E FIXAÇÃO DN 80 (3")</t>
  </si>
  <si>
    <t>PERFILADO LISO E PERFURADO</t>
  </si>
  <si>
    <t>ED-49463</t>
  </si>
  <si>
    <t>CAIXA DE DERIVAÇÃO TIPO "C" PARA PERFILADO EM CHAPA DE AÇO  COM TRATAMENTO PRÉ-ZINCADO, INCLUSIVE TAMPA E FIXAÇÃO</t>
  </si>
  <si>
    <t>ED-49464</t>
  </si>
  <si>
    <t>CAIXA DE DERIVAÇÃO TIPO "I" PARA PERFILADO EM CHAPA DE AÇO  COM TRATAMENTO PRÉ-ZINCADO, INCLUSIVE TAMPA E FIXAÇÃO</t>
  </si>
  <si>
    <t>ED-49465</t>
  </si>
  <si>
    <t>CAIXA DE DERIVAÇÃO TIPO "L" PARA PERFILADO EM CHAPA DE AÇO  COM TRATAMENTO PRÉ-ZINCADO, INCLUSIVE TAMPA E FIXAÇÃO</t>
  </si>
  <si>
    <t>ED-49466</t>
  </si>
  <si>
    <t>CAIXA DE DERIVAÇÃO TIPO "T" PARA PERFILADO EM CHAPA DE AÇO  COM TRATAMENTO PRÉ-ZINCADO, INCLUSIVE TAMPA E FIXAÇÃO</t>
  </si>
  <si>
    <t>ED-49467</t>
  </si>
  <si>
    <t>CAIXA DE DERIVAÇÃO TIPO "X" PARA PERFILADO EM CHAPA DE AÇO  COM TRATAMENTO PRÉ-ZINCADO, INCLUSIVE TAMPA E FIXAÇÃO</t>
  </si>
  <si>
    <t>ED-19583</t>
  </si>
  <si>
    <t>FIXAÇÃO DE PERFILADO HORIZONTAL, INCLUSIVE SUPORTE, VERGALHÃO E ACESSÓRIOS, EXCLUSIVE PERFILADO</t>
  </si>
  <si>
    <t>ED-49446</t>
  </si>
  <si>
    <t>PERFILADO LISO (38X19)MM EM CHAPA DE AÇO GALVANIZADO #18, COM TRATAMENTO PRÉ-ZINCADO, INCLUSIVE FIXAÇÃO SUPERIOR, CONEXÕES E ACESSÓRIOS, EXCLUSIVE TAMPA DE ENCAIXE</t>
  </si>
  <si>
    <t>ED-49447</t>
  </si>
  <si>
    <t>PERFILADO LISO (38X38)MM EM CHAPA DE AÇO GALVANIZADO #18, COM TRATAMENTO PRÉ-ZINCADO, INCLUSIVE FIXAÇÃO SUPERIOR, CONEXÕES E ACESSÓRIOS, EXCLUSIVE TAMPA DE ENCAIXE</t>
  </si>
  <si>
    <t>ED-49448</t>
  </si>
  <si>
    <t>PERFILADO LISO (38X38)MM EM CHAPA DE AÇO GALVANIZADO #18, COM TRATAMENTO PRÉ-ZINCADO, INCLUSIVE TAMPA DE ENCAIXE, FIXAÇÃO SUPERIOR, CONEXÕES E ACESSÓRIOS</t>
  </si>
  <si>
    <t>ED-49451</t>
  </si>
  <si>
    <t>PERFILADO PERFURADO (38X38)MM EM CHAPA DE AÇO GALVANIZADO #18, COM TRATAMENTO PRÉ-ZINCADO, INCLUSIVE FIXAÇÃO SUPERIOR, CONEXÕES E ACESSÓRIOS, EXCLUSIVE TAMPA DE ENCAIXE</t>
  </si>
  <si>
    <t>ED-49450</t>
  </si>
  <si>
    <t>PERFILADO PERFURADO (38X38)MM EM CHAPA DE AÇO GALVANIZADO #18, COM TRATAMENTO PRÉ-ZINCADO, INCLUSIVE TAMPA DE ENCAIXE, FIXAÇÃO SUPERIOR, CONEXÕES E ACESSÓRIOS</t>
  </si>
  <si>
    <t>ED-49457</t>
  </si>
  <si>
    <t>SUPORTE OU GANCHO DE LUMINÁRIA PARA PERFILADO (38X38)MM, TIPO CURTO, EM CHAPA DE AÇO COM TRATAMENTO PRÉ-ZINCADO, INCLUSIVE ACESSÓRIOS E FIXAÇÃO</t>
  </si>
  <si>
    <t>ED-49458</t>
  </si>
  <si>
    <t>SUPORTE OU GANCHO DE LUMINÁRIA PARA PERFILADO (38X38)MM, TIPO LONGO, EM CHAPA DE AÇO COM TRATAMENTO PRÉ-ZINCADO, INCLUSIVE ACESSÓRIOS E FIXAÇÃO</t>
  </si>
  <si>
    <t>ELETROCALHA LISA</t>
  </si>
  <si>
    <t>ED-19511</t>
  </si>
  <si>
    <t>ELETROCALHA LISA (100X100)MM EM CHAPA DE AÇO GALVANIZADO #18, COM TRATAMENTO PRÉ-ZINCADO, INCLUSIVE TAMPA DE ENCAIXE, FIXAÇÃO SUPERIOR, CONEXÕES E ACESSÓRIOS</t>
  </si>
  <si>
    <t>ED-19510</t>
  </si>
  <si>
    <t>ELETROCALHA LISA (100X50)MM EM CHAPA DE AÇO GALVANIZADO #18, COM TRATAMENTO PRÉ-ZINCADO, INCLUSIVE TAMPA DE ENCAIXE, FIXAÇÃO SUPERIOR, CONEXÕES E ACESSÓRIOS</t>
  </si>
  <si>
    <t>ED-19513</t>
  </si>
  <si>
    <t>ELETROCALHA LISA (150X100)MM EM CHAPA DE AÇO GALVANIZADO #18, COM TRATAMENTO PRÉ-ZINCADO, INCLUSIVE TAMPA DE ENCAIXE, FIXAÇÃO SUPERIOR, CONEXÕES E ACESSÓRIOS</t>
  </si>
  <si>
    <t>ED-19512</t>
  </si>
  <si>
    <t>ELETROCALHA LISA (150X50)MM EM CHAPA DE AÇO GALVANIZADO #18, COM TRATAMENTO PRÉ-ZINCADO, INCLUSIVE TAMPA DE ENCAIXE, FIXAÇÃO SUPERIOR, CONEXÕES E ACESSÓRIOS</t>
  </si>
  <si>
    <t>ED-19515</t>
  </si>
  <si>
    <t>ELETROCALHA LISA (200X100)MM EM CHAPA DE AÇO GALVANIZADO #18, COM TRATAMENTO PRÉ-ZINCADO, INCLUSIVE TAMPA DE ENCAIXE, FIXAÇÃO SUPERIOR, CONEXÕES E ACESSÓRIOS</t>
  </si>
  <si>
    <t>ED-19514</t>
  </si>
  <si>
    <t>ELETROCALHA LISA (200X50)MM EM CHAPA DE AÇO GALVANIZADO #18, COM TRATAMENTO PRÉ-ZINCADO, INCLUSIVE TAMPA DE ENCAIXE, FIXAÇÃO SUPERIOR, CONEXÕES E ACESSÓRIOS</t>
  </si>
  <si>
    <t>ED-19517</t>
  </si>
  <si>
    <t>ELETROCALHA LISA (300X100)MM EM CHAPA DE AÇO GALVANIZADO #18, COM TRATAMENTO PRÉ-ZINCADO, INCLUSIVE TAMPA DE ENCAIXE, FIXAÇÃO SUPERIOR, CONEXÕES E ACESSÓRIOS</t>
  </si>
  <si>
    <t>ED-19516</t>
  </si>
  <si>
    <t>ELETROCALHA LISA (300X50)MM EM CHAPA DE AÇO GALVANIZADO #18, COM TRATAMENTO PRÉ-ZINCADO, INCLUSIVE TAMPA DE ENCAIXE, FIXAÇÃO SUPERIOR, CONEXÕES E ACESSÓRIOS</t>
  </si>
  <si>
    <t>ED-19518</t>
  </si>
  <si>
    <t>ELETROCALHA LISA (400X100)MM EM CHAPA DE AÇO GALVANIZADO #18, COM TRATAMENTO PRÉ-ZINCADO, INCLUSIVE TAMPA DE ENCAIXE, FIXAÇÃO SUPERIOR, CONEXÕES E ACESSÓRIOS</t>
  </si>
  <si>
    <t>ELETROCALHA PERFURADA</t>
  </si>
  <si>
    <t>ED-19520</t>
  </si>
  <si>
    <t>ELETROCALHA PERFURADA (100X100)MM EM CHAPA DE AÇO GALVANIZADO #18, COM TRATAMENTO PRÉ-ZINCADO, INCLUSIVE TAMPA DE ENCAIXE, FIXAÇÃO SUPERIOR, CONEXÕES E ACESSÓRIOS</t>
  </si>
  <si>
    <t>ED-19519</t>
  </si>
  <si>
    <t>ELETROCALHA PERFURADA (100X50)MM EM CHAPA DE AÇO GALVANIZADO #18, COM TRATAMENTO PRÉ-ZINCADO, INCLUSIVE TAMPA DE ENCAIXE, FIXAÇÃO SUPERIOR, CONEXÕES E ACESSÓRIOS</t>
  </si>
  <si>
    <t>ED-19522</t>
  </si>
  <si>
    <t>ELETROCALHA PERFURADA (150X100)MM EM CHAPA DE AÇO GALVANIZADO #18, COM TRATAMENTO PRÉ-ZINCADO, INCLUSIVE TAMPA DE ENCAIXE, FIXAÇÃO SUPERIOR, CONEXÕES E ACESSÓRIOS</t>
  </si>
  <si>
    <t>ED-19521</t>
  </si>
  <si>
    <t>ELETROCALHA PERFURADA (150X50)MM EM CHAPA DE AÇO GALVANIZADO #18, COM TRATAMENTO PRÉ-ZINCADO, INCLUSIVE TAMPA DE ENCAIXE, FIXAÇÃO SUPERIOR, CONEXÕES E ACESSÓRIOS</t>
  </si>
  <si>
    <t>ED-19524</t>
  </si>
  <si>
    <t>ELETROCALHA PERFURADA (200X100)MM EM CHAPA DE AÇO GALVANIZADO #18, COM TRATAMENTO PRÉ-ZINCADO, INCLUSIVE TAMPA DE ENCAIXE, FIXAÇÃO SUPERIOR, CONEXÕES E ACESSÓRIOS</t>
  </si>
  <si>
    <t>ED-19523</t>
  </si>
  <si>
    <t>ELETROCALHA PERFURADA (200X50)MM EM CHAPA DE AÇO GALVANIZADO #18, COM TRATAMENTO PRÉ-ZINCADO, INCLUSIVE TAMPA DE ENCAIXE, FIXAÇÃO SUPERIOR, CONEXÕES E ACESSÓRIOS</t>
  </si>
  <si>
    <t>ED-19526</t>
  </si>
  <si>
    <t>ELETROCALHA PERFURADA (300X100)MM EM CHAPA DE AÇO GALVANIZADO #18, COM TRATAMENTO PRÉ-ZINCADO, INCLUSIVE TAMPA DE ENCAIXE, FIXAÇÃO SUPERIOR, CONEXÕES E ACESSÓRIOS</t>
  </si>
  <si>
    <t>ED-19525</t>
  </si>
  <si>
    <t>ELETROCALHA PERFURADA (300X50)MM EM CHAPA DE AÇO GALVANIZADO #18, COM TRATAMENTO PRÉ-ZINCADO, INCLUSIVE TAMPA DE ENCAIXE, FIXAÇÃO SUPERIOR, CONEXÕES E ACESSÓRIOS</t>
  </si>
  <si>
    <t>ED-19527</t>
  </si>
  <si>
    <t>ELETROCALHA PERFURADA (400X100)MM EM CHAPA DE AÇO GALVANIZADO #18, COM TRATAMENTO PRÉ-ZINCADO, INCLUSIVE TAMPA DE ENCAIXE, FIXAÇÃO SUPERIOR, CONEXÕES E ACESSÓRIOS</t>
  </si>
  <si>
    <t>VERGALHÃO DE AÇO COM ROSCA TOTAL</t>
  </si>
  <si>
    <t>ED-19508</t>
  </si>
  <si>
    <t>FIXAÇÃO DE ELETROCALHA/LEITO HORIZONTAL COM LARGURA MAIOR QUE 200 MM E MENOR OU IGUAL A 400 MM EM LAJE, COM SUPORTE EM PERFILADO, INCLUSIVE PERFILADO, VERGALHÃO E ACESSÓRIOS, EXCLUSIVE ELETROCALHA/LEITO</t>
  </si>
  <si>
    <t>ED-19507</t>
  </si>
  <si>
    <t>FIXAÇÃO DE ELETROCALHA/LEITO HORIZONTAL COM LARGURA MENOR OU IGUAL A 200 MM EM LAJE, COM SUPORTE EM PERFILADO, INCLUSIVE PERFILADO, VERGALHÃO E ACESSÓRIOS, EXCLUSIVE ELETROCALHA/LEITO</t>
  </si>
  <si>
    <t>ED-49461</t>
  </si>
  <si>
    <t>VERGALHÃO DE AÇO COM ROSCA TOTAL PARA PERFILADO, DIÂMETRO 1/4", INCLUSIVE FORNECIMENTO, FIXAÇÃO E INSTALAÇÃO</t>
  </si>
  <si>
    <t>ED-15650</t>
  </si>
  <si>
    <t>VERGALHÃO DE AÇO COM ROSCA TOTAL PARA PERFILADO, DIÂMETRO 3/8", INCLUSIVE FORNECIMENTO, FIXAÇÃO E INSTALAÇÃO</t>
  </si>
  <si>
    <t>ED-15970</t>
  </si>
  <si>
    <t>VERGALHÃO DE AÇO COM ROSCA TOTAL PARA PERFILADO, DIÂMETRO 5/16", INCLUSIVE FORNECIMENTO, FIXAÇÃO E INSTALAÇÃO</t>
  </si>
  <si>
    <t>LUMINÁRIA</t>
  </si>
  <si>
    <t>ED-13345</t>
  </si>
  <si>
    <t>ED-13346</t>
  </si>
  <si>
    <t>LUMINÁRIA ARANDELA TIPO MEIA-LUA COMPLETA, DIÂMETRO 25 CM, PARA UMA (1) LÂMPADA LED, POTÊNCIA 20W, BULBO A70, FORNECIMENTO E INSTALAÇÃO, INCLUSIVE BASE E LÂMPADA</t>
  </si>
  <si>
    <t>ED-9955</t>
  </si>
  <si>
    <t>LUMINÁRIA ARANDELA TIPO MEIA-LUA COMPLETA, DIÂMETRO 25 CM, PARA UMA (1) LÂMPADA LED, POTÊNCIA 9W, BULBO A60, FORNECIMENTO E INSTALAÇÃO, INCLUSIVE BASE E LÂMPADA</t>
  </si>
  <si>
    <t>ED-9954</t>
  </si>
  <si>
    <t>LUMINÁRIA ARANDELA TIPO MEIA-LUA, DIÂMETRO 25 CM, PARA UMA (1) LÂMPADA BASE E-27, FORNECIMENTO E INSTALAÇÃO, INCLUSIVE BASE, EXCLUSIVE LÂMPADA</t>
  </si>
  <si>
    <t>ED-49405</t>
  </si>
  <si>
    <t>LUMINÁRIA ARANDELA TIPO TARTARUGA BLINDADA COMPLETA, PARA UMA (1) LÂMPADA FLUORESCENTE COMPACTA 20W, FORNECIMENTO E INSTALAÇÃO, INCLUSIVE BASE E LÂMPADA</t>
  </si>
  <si>
    <t>ED-49404</t>
  </si>
  <si>
    <t>LUMINÁRIA ARANDELA TIPO TARTARUGA BLINDADA, PARA UMA (1) LÂMPADA BASE E-27, POTÊNCIA MÁXIMA 60W, FORNECIMENTO E INSTALAÇÃO, EXCLUSIVE BASE E LÂMPADA</t>
  </si>
  <si>
    <t>ED-49403</t>
  </si>
  <si>
    <t>LUMINÁRIA ARANDELA TIPO TARTARUGA COMPLETA, PARA UMA (1) LÂMPADA FLUORESCENTE COMPACTA 20W, FORNECIMENTO E INSTALAÇÃO, INCLUSIVE BASE E LÂMPADA</t>
  </si>
  <si>
    <t>ED-49402</t>
  </si>
  <si>
    <t>LUMINÁRIA ARANDELA TIPO TARTARUGA, PARA UMA (1) LÂMPADA BASE E-27, POTÊNCIA MÁXIMA 60W, FORNECIMENTO E INSTALAÇÃO, EXCLUSIVE BASE E LÂMPADA</t>
  </si>
  <si>
    <t>ED-49387</t>
  </si>
  <si>
    <t>LUMINÁRIA COMERCIAL CHANFRADA DE SOBREPOR COMPLETA, PARA DUAS (2) LÂMPADAS TUBULARES FLUORESCENTE 2X16W-ØT8, FORNECIMENTO E INSTALAÇÃO, INCLUSIVE BASE, REATOR E LÂMPADAS</t>
  </si>
  <si>
    <t>ED-49393</t>
  </si>
  <si>
    <t>LUMINÁRIA COMERCIAL CHANFRADA DE SOBREPOR COMPLETA, PARA DUAS (2) LÂMPADAS TUBULARES FLUORESCENTE 2X32W-ØT8, FORNECIMENTO E INSTALAÇÃO, INCLUSIVE BASE, REATOR E LÂMPADAS</t>
  </si>
  <si>
    <t>ED-13338</t>
  </si>
  <si>
    <t>ED-13337</t>
  </si>
  <si>
    <t>LUMINÁRIA COMERCIAL CHANFRADA DE SOBREPOR COMPLETA, PARA DUAS (2) LÂMPADAS TUBULARES LED 2X9W-ØT8, TEMPERATURA DA COR 6500K, FORNECIMENTO E INSTALAÇÃO, INCLUSIVE BASE E LÂMPADAS</t>
  </si>
  <si>
    <t>ED-49389</t>
  </si>
  <si>
    <t>LUMINÁRIA COMERCIAL CHANFRADA DE SOBREPOR COMPLETA, PARA QUATRO (4) LÂMPADAS TUBULARES FLUORESCENTE 4X16W-ØT8, FORNECIMENTO E INSTALAÇÃO, INCLUSIVE BASE, REATOR E LÂMPADAS</t>
  </si>
  <si>
    <t>ED-49395</t>
  </si>
  <si>
    <t>LUMINÁRIA COMERCIAL CHANFRADA DE SOBREPOR COMPLETA, PARA QUATRO (4) LÂMPADAS TUBULARES FLUORESCENTE 4X32W-ØT8, FORNECIMENTO E INSTALAÇÃO, INCLUSIVE BASE, REATOR E LÂMPADAS</t>
  </si>
  <si>
    <t>ED-13340</t>
  </si>
  <si>
    <t>LUMINÁRIA COMERCIAL CHANFRADA DE SOBREPOR COMPLETA, PARA QUATRO (4) LÂMPADAS TUBULARES LED 4X18W-ØT8, TEMPERATURA DA COR 6500K, FORNECIMENTO E INSTALAÇÃO, INCLUSIVE BASE E LÂMPADA</t>
  </si>
  <si>
    <t>ED-13339</t>
  </si>
  <si>
    <t>LUMINÁRIA COMERCIAL CHANFRADA DE SOBREPOR COMPLETA, PARA QUATRO (4) LÂMPADAS TUBULARES LED 4X9W-ØT8, TEMPERATURA DA COR 6500K, FORNECIMENTO E INSTALAÇÃO, INCLUSIVE BASE E LÂMPADAS</t>
  </si>
  <si>
    <t>ED-49385</t>
  </si>
  <si>
    <t>LUMINÁRIA COMERCIAL CHANFRADA DE SOBREPOR COMPLETA, PARA UMA (1) LÂMPADA TUBULAR FLUORESCENTE 1X16W-ØT8, FORNECIMENTO E INSTALAÇÃO, INCLUSIVE BASE, REATOR E LÂMPADA</t>
  </si>
  <si>
    <t>ED-49391</t>
  </si>
  <si>
    <t>LUMINÁRIA COMERCIAL CHANFRADA DE SOBREPOR COMPLETA, PARA UMA (1) LÂMPADA TUBULAR FLUORESCENTE 1X32W-ØT8, FORNECIMENTO E INSTALAÇÃO, INCLUSIVE BASE, REATOR E LÂMPADA</t>
  </si>
  <si>
    <t>ED-13336</t>
  </si>
  <si>
    <t>LUMINÁRIA COMERCIAL CHANFRADA DE SOBREPOR COMPLETA, PARA UMA (1) LÂMPADA TUBULAR LED 1X18W-ØT8, TEMPERATURA DA COR 6500K, FORNECIMENTO E INSTALAÇÃO, INCLUSIVE BASE E LÂMPADA</t>
  </si>
  <si>
    <t>ED-13335</t>
  </si>
  <si>
    <t>LUMINÁRIA COMERCIAL CHANFRADA DE SOBREPOR COMPLETA, PARA UMA (1) LÂMPADA TUBULAR LED 1X9W-ØT8, TEMPERATURA DA COR 6500K, FORNECIMENTO E INSTALAÇÃO, INCLUSIVE BASE E LÂMPADA</t>
  </si>
  <si>
    <t>ED-49386</t>
  </si>
  <si>
    <t>LUMINÁRIA COMERCIAL CHANFRADA DE SOBREPOR, PARA DUAS (2) LÂMPADAS TUBULARES FLUORESCENTE 2X16W-ØT8 OU 2X20W-ØT10 OU LED 2X9W-ØT8, FORNECIMENTO E INSTALAÇÃO, EXCLUSIVE BASE, REATOR E LÂMPADAS</t>
  </si>
  <si>
    <t>ED-49392</t>
  </si>
  <si>
    <t>LUMINÁRIA COMERCIAL CHANFRADA DE SOBREPOR, PARA DUAS (2) LÂMPADAS TUBULARES FLUORESCENTE 2X32W-ØT8 OU 2X40W-ØT10 OU LED 2X18W-ØT8, FORNECIMENTO E INSTALAÇÃO, EXCLUSIVE BASE, REATOR E LÂMPADAS</t>
  </si>
  <si>
    <t>ED-49388</t>
  </si>
  <si>
    <t>LUMINÁRIA COMERCIAL CHANFRADA DE SOBREPOR, PARA QUATRO (4) LÂMPADAS TUBULARES FLUORESCENTE 4X16W-ØT8 OU 4X20W-ØT10 OU LED 4X9W-ØT8, FORNECIMENTO E INSTALAÇÃO, EXCLUSIVE BASE, REATOR E LÂMPADAS</t>
  </si>
  <si>
    <t>ED-49394</t>
  </si>
  <si>
    <t>LUMINÁRIA COMERCIAL CHANFRADA DE SOBREPOR, PARA QUATRO (4) LÂMPADAS TUBULARES FLUORESCENTE 4X32W-ØT8 OU 4X40W-ØT10 OU LED 4X18W-ØT8, FORNECIMENTO E INSTALAÇÃO, EXCLUSIVE BASE, REATOR E LÂMPADAS</t>
  </si>
  <si>
    <t>ED-49384</t>
  </si>
  <si>
    <t>LUMINÁRIA COMERCIAL CHANFRADA DE SOBREPOR, PARA UMA (1) LÂMPADA TUBULAR FLUORESCENTE 1X16W-ØT8 OU 1X20W-ØT10 OU LED 1X9W-ØT8, FORNECIMENTO E INSTALAÇÃO, EXCLUSIVE BASE, REATOR E LÂMPADA</t>
  </si>
  <si>
    <t>ED-49390</t>
  </si>
  <si>
    <t>LUMINÁRIA COMERCIAL CHANFRADA DE SOBREPOR, PARA UMA (1) LÂMPADA TUBULAR FLUORESCENTE 1X32W-ØT8 OU 1X40W-ØT10 OU LED 1X18W-ØT8, FORNECIMENTO E INSTALAÇÃO, EXCLUSIVE BASE, REATOR E LÂMPADA</t>
  </si>
  <si>
    <t>ED-27082</t>
  </si>
  <si>
    <t>LUMINÁRIA COMERCIAL COM ALETAS DE EMBUTIR COMPLETA, PARA DUAS (2) LÂMPADAS TUBULARES LED 2X18W-ØT8, TEMPERATURA DA COR 6500K, FORNECIMENTO E INSTALAÇÃO, INCLUSIVE BASE E LÂMPADA</t>
  </si>
  <si>
    <t>ED-27080</t>
  </si>
  <si>
    <t>LUMINÁRIA COMERCIAL COM ALETAS DE EMBUTIR COMPLETA, PARA DUAS (2) LÂMPADAS TUBULARES LED 2X9W-ØT8, TEMPERATURA DA COR 6500K, FORNECIMENTO E INSTALAÇÃO, INCLUSIVE BASE E LÂMPADA</t>
  </si>
  <si>
    <t>ED-27084</t>
  </si>
  <si>
    <t>LUMINÁRIA COMERCIAL COM ALETAS DE EMBUTIR COMPLETA, PARA QUATRO (4) LÂMPADAS TUBULARES LED 4X18W-ØT8, TEMPERATURA DA COR 6500K, FORNECIMENTO E INSTALAÇÃO, INCLUSIVE BASE E LÂMPADA</t>
  </si>
  <si>
    <t>ED-27078</t>
  </si>
  <si>
    <t>LUMINÁRIA COMERCIAL COM ALETAS DE EMBUTIR COMPLETA, PARA QUATRO (4) LÂMPADAS TUBULARES LED 4X9W-ØT8, TEMPERATURA DA COR 6500K, FORNECIMENTO E INSTALAÇÃO, INCLUSIVE BASE E LÂMPADA</t>
  </si>
  <si>
    <t>ED-27081</t>
  </si>
  <si>
    <t>LUMINÁRIA COMERCIAL COM ALETAS DE EMBUTIR, PARA DUAS (2) LÂMPADAS TUBULARES LED 2X18W-ØT8, FORNECIMENTO E INSTALAÇÃO, EXCLUSIVE BASE E LÂMPADA</t>
  </si>
  <si>
    <t>ED-27079</t>
  </si>
  <si>
    <t>LUMINÁRIA COMERCIAL COM ALETAS DE EMBUTIR, PARA DUAS (2) LÂMPADAS TUBULARES LED 2X9W-ØT8, FORNECIMENTO E INSTALAÇÃO, EXCLUSIVE BASE E LÂMPADA</t>
  </si>
  <si>
    <t>ED-27083</t>
  </si>
  <si>
    <t>LUMINÁRIA COMERCIAL COM ALETAS DE EMBUTIR, PARA QUATRO (4) LÂMPADAS TUBULARES LED 4X18W-ØT8, FORNECIMENTO E INSTALAÇÃO, EXCLUSIVE BASE E LÂMPADA</t>
  </si>
  <si>
    <t>ED-27077</t>
  </si>
  <si>
    <t>LUMINÁRIA COMERCIAL COM ALETAS DE EMBUTIR, PARA QUATRO (4) LÂMPADAS TUBULARES LED 4X9W-ØT8, FORNECIMENTO E INSTALAÇÃO, EXCLUSIVE BASE E LÂMPADA</t>
  </si>
  <si>
    <t>ED-27090</t>
  </si>
  <si>
    <t>LUMINÁRIA COMERCIAL COM ALETAS DE SOBREPOR COMPLETA, PARA DUAS (2) LÂMPADAS TUBULARES LED 2X18W-ØT8, TEMPERATURA DA COR 6500K, FORNECIMENTO E INSTALAÇÃO, INCLUSIVE BASE E LÂMPADA</t>
  </si>
  <si>
    <t>ED-27086</t>
  </si>
  <si>
    <t>LUMINÁRIA COMERCIAL COM ALETAS DE SOBREPOR COMPLETA, PARA DUAS (2) LÂMPADAS TUBULARES LED 2X9W-ØT8, TEMPERATURA DA COR 6500K, FORNECIMENTO E INSTALAÇÃO, INCLUSIVE BASE E LÂMPADA</t>
  </si>
  <si>
    <t>ED-27092</t>
  </si>
  <si>
    <t>LUMINÁRIA COMERCIAL COM ALETAS DE SOBREPOR COMPLETA, PARA QUATRO (4) LÂMPADAS TUBULARES LED 4X18W-ØT8, TEMPERATURA DA COR 6500K, FORNECIMENTO E INSTALAÇÃO, INCLUSIVE BASE E LÂMPADA</t>
  </si>
  <si>
    <t>ED-27088</t>
  </si>
  <si>
    <t>LUMINÁRIA COMERCIAL COM ALETAS DE SOBREPOR COMPLETA, PARA QUATRO (4) LÂMPADAS TUBULARES LED 4X9W-ØT8, TEMPERATURA DA COR 6500K, FORNECIMENTO E INSTALAÇÃO, INCLUSIVE BASE E LÂMPADA</t>
  </si>
  <si>
    <t>ED-27089</t>
  </si>
  <si>
    <t>LUMINÁRIA COMERCIAL COM ALETAS DE SOBREPOR, PARA DUAS (2) LÂMPADAS TUBULARES LED 2X18W-ØT8, FORNECIMENTO E INSTALAÇÃO, EXCLUSIVE BASE E LÂMPADA</t>
  </si>
  <si>
    <t>ED-27085</t>
  </si>
  <si>
    <t>LUMINÁRIA COMERCIAL COM ALETAS DE SOBREPOR, PARA DUAS (2) LÂMPADAS TUBULARES LED 2X9W-ØT8, FORNECIMENTO E INSTALAÇÃO, EXCLUSIVE BASE E LÂMPADA</t>
  </si>
  <si>
    <t>ED-27091</t>
  </si>
  <si>
    <t>LUMINÁRIA COMERCIAL COM ALETAS DE SOBREPOR, PARA QUATRO (4) LÂMPADAS TUBULARES LED 4X18W-ØT8, FORNECIMENTO E INSTALAÇÃO, EXCLUSIVE BASE E LÂMPADA</t>
  </si>
  <si>
    <t>ED-27087</t>
  </si>
  <si>
    <t>LUMINÁRIA COMERCIAL COM ALETAS DE SOBREPOR, PARA QUATRO (4) LÂMPADAS TUBULARES LED 4X9W-ØT8, FORNECIMENTO E INSTALAÇÃO, EXCLUSIVE BASE E LÂMPADA</t>
  </si>
  <si>
    <t>ED-27074</t>
  </si>
  <si>
    <t>LUMINÁRIA COMERCIAL COM DIFUSOR DE EMBUTIR COMPLETA, PARA DUAS (2) LÂMPADAS TUBULARES LED 2X18W-ØT8, TEMPERATURA DA COR 6500K, FORNECIMENTO E INSTALAÇÃO, INCLUSIVE BASE E LÂMPADA</t>
  </si>
  <si>
    <t>ED-27072</t>
  </si>
  <si>
    <t>LUMINÁRIA COMERCIAL COM DIFUSOR DE EMBUTIR COMPLETA, PARA DUAS (2) LÂMPADAS TUBULARES LED 2X9W-ØT8,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</si>
  <si>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</si>
  <si>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</si>
  <si>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ED-27073</t>
  </si>
  <si>
    <t>ED-27071</t>
  </si>
  <si>
    <t>LUMINÁRIA COMERCIAL COM DIFUSOR DE EMBUTIR, PARA DUAS (2) LÂMPADAS TUBULARES LED 2X9W-ØT8, FORNECIMENTO E INSTALAÇÃO, EXCLUSIVE BASE E LÂMPADA</t>
  </si>
  <si>
    <t>ED-27075</t>
  </si>
  <si>
    <t>LUMINÁRIA COMERCIAL COM DIFUSOR DE EMBUTIR, PARA QUATRO (4) LÂMPADAS TUBULARES LED 4X9W-ØT8, FORNECIMENTO E INSTALAÇÃO, EXCLUSIVE BASE E LÂMPADA</t>
  </si>
  <si>
    <t>ED-27068</t>
  </si>
  <si>
    <t>LUMINÁRIA COMERCIAL COM DIFUSOR DE SOBREPOR COMPLETA, PARA DUAS (2) LÂMPADAS TUBULARES LED 2X18W-ØT8, TEMPERATURA DA COR 6500K, FORNECIMENTO E INSTALAÇÃO, INCLUSIVE BASE E LÂMPADA</t>
  </si>
  <si>
    <t>ED-27066</t>
  </si>
  <si>
    <t>LUMINÁRIA COMERCIAL COM DIFUSOR DE SOBREPOR COMPLETA, PARA DUAS (2) LÂMPADAS TUBULARES LED 2X9W-ØT8, TEMPERATURA DA COR 6500K, FORNECIMENTO E INSTALAÇÃO, INCLUSIVE BASE E LÂMPADA</t>
  </si>
  <si>
    <t>ED-27070</t>
  </si>
  <si>
    <t>LUMINÁRIA COMERCIAL COM DIFUSOR DE SOBREPOR COMPLETA, PARA QUATRO (4) LÂMPADAS TUBULARES LED 4X9W-ØT8, TEMPERATURA DA COR 6500K, FORNECIMENTO E INSTALAÇÃO, INCLUSIVE BASE E LÂMPADA</t>
  </si>
  <si>
    <t>ED-27064</t>
  </si>
  <si>
    <t>LUMINÁRIA COMERCIAL COM DIFUSOR DE SOBREPOR COMPLETA, PARA UMA (1) LÂMPADA TUBULAR LED 1X18W-ØT8, TEMPERATURA DA COR 6500K, FORNECIMENTO E INSTALAÇÃO, INCLUSIVE BASE E LÂMPADA</t>
  </si>
  <si>
    <t>ED-27062</t>
  </si>
  <si>
    <t>LUMINÁRIA COMERCIAL COM DIFUSOR DE SOBREPOR COMPLETA, PARA UMA (1) LÂMPADA TUBULAR LED 1X9W-ØT8, TEMPERATURA DA COR 6500K, FORNECIMENTO E INSTALAÇÃO, INCLUSIVE BASE E LÂMPADA</t>
  </si>
  <si>
    <t>ED-27067</t>
  </si>
  <si>
    <t>LUMINÁRIA COMERCIAL COM DIFUSOR DE SOBREPOR, PARA DUAS (2) LÂMPADAS TUBULARES LED 2X18W-ØT8, FORNECIMENTO E INSTALAÇÃO, EXCLUSIVE BASE E LÂMPADA</t>
  </si>
  <si>
    <t>ED-27065</t>
  </si>
  <si>
    <t>LUMINÁRIA COMERCIAL COM DIFUSOR DE SOBREPOR, PARA DUAS (2) LÂMPADAS TUBULARES LED 2X9W-ØT8, FORNECIMENTO E INSTALAÇÃO, EXCLUSIVE BASE E LÂMPADA</t>
  </si>
  <si>
    <t>ED-27069</t>
  </si>
  <si>
    <t>LUMINÁRIA COMERCIAL COM DIFUSOR DE SOBREPOR, PARA QUATRO (4) LÂMPADAS TUBULARES LED 4X9W-ØT8, FORNECIMENTO E INSTALAÇÃO, EXCLUSIVE BASE E LÂMPADA</t>
  </si>
  <si>
    <t>ED-27063</t>
  </si>
  <si>
    <t>LUMINÁRIA COMERCIAL COM DIFUSOR DE SOBREPOR, PARA UMA (1) LÂMPADA TUBULAR LED 1X18W-ØT8, FORNECIMENTO E INSTALAÇÃO, EXCLUSIVE BASE E LÂMPADA</t>
  </si>
  <si>
    <t>ED-27061</t>
  </si>
  <si>
    <t>LUMINÁRIA COMERCIAL COM DIFUSOR DE SOBREPOR, PARA UMA (1) LÂMPADA TUBULAR LED 1X9W-ØT8, FORNECIMENTO E INSTALAÇÃO, EXCLUSIVE BASE, REATOR E LÂMPADA</t>
  </si>
  <si>
    <t>ED-13357</t>
  </si>
  <si>
    <t>LUMINÁRIA PLAFON REDONDO DE VIDRO JATEADO REDONDO COMPLETA, DIÂMETRO 25 CM, PARA UMA (1) LÂMPADA LED, POTÊNCIA 15W, BULBO A65, FORNECIMENTO E INSTALAÇÃO, INCLUSIVE BASE E LÂMPADA</t>
  </si>
  <si>
    <t>ED-13356</t>
  </si>
  <si>
    <t>LUMINÁRIA PLAFON REDONDO DE VIDRO JATEADO REDONDO COMPLETA, DIÂMETRO 25 CM, PARA UMA (1) LÂMPADA LED, POTÊNCIA 9W, BULBO A60, FORNECIMENTO E INSTALAÇÃO, INCLUSIVE BASE E LÂMPADA</t>
  </si>
  <si>
    <t>ED-13355</t>
  </si>
  <si>
    <t>LUMINÁRIA PLAFON REDONDO DE VIDRO JATEADO REDONDO, DIÂMETRO 25 CM, PARA UMA (1) LÂMPADA BASE E-27, FORNECIMENTO E INSTALAÇÃO, INCLUSIVE BASE, EXCLUSIVE LÂMPADA</t>
  </si>
  <si>
    <t>ED-49408</t>
  </si>
  <si>
    <t>LUMINÁRIA REFLETORA PARA ILUMINAÇÃO PÚBLICA COM LÂMPADA VAPOR DE MERCÚRIO, 2 REFLETORES DE 250W EM POSTE DE CONCRETO COM 9 M DE ALTURA (COMPLETA)</t>
  </si>
  <si>
    <t>ED-49410</t>
  </si>
  <si>
    <t>LUMINÁRIA REFLETORA PARA ILUMINAÇÃO PÚBLICA COM LÂMPADA VAPOR DE MERCÚRIO, 3 REFLETORES DE 400W EM POSTE DE CONCRETO COM 11 M DE ALTURA (COMPLETA)</t>
  </si>
  <si>
    <t>ED-49409</t>
  </si>
  <si>
    <t>LUMINÁRIA REFLETORA PARA ILUMINAÇÃO PÚBLICA COM LÂMPADA VAPOR DE MERCÚRIO, 6 REFLETORES DE 400W EM POSTE DE CONCRETO COM 9 M DE ALTURA (COMPLETA)</t>
  </si>
  <si>
    <t>ED-49406</t>
  </si>
  <si>
    <t>LUMINÁRIA REFLETORA PARA ILUMINAÇÃO PÚBLICA PARA LÂMPADA VAPOR DE MERCÚRIO, SÓDIO E METÁLICA, 1 PÉTALA, POSTE DE AÇO GALVANIZADO COM 10 M DE ALTURA LIVRE (COMPLETA)</t>
  </si>
  <si>
    <t>ED-49407</t>
  </si>
  <si>
    <t>LUMINÁRIA REFLETORA PARA ILUMINAÇÃO PÚBLICA PARA LÂMPADA VAPOR DE MERCÚRIO, SÓDIO E METÁLICA, 2 PÉTALAS, POSTE DE AÇO GALVANIZADO COM 10 M DE ALTURA LIVRE (COMPLETA)</t>
  </si>
  <si>
    <t>ED-49401</t>
  </si>
  <si>
    <t>LUMINÁRIA TIPO DROPS COM BASE SUPORTE GALVANIZADA E GLOBO LEITOSO COMPLETA, PARA UMA (1) LÂMPADA FLUORESCENTE COMPACTA DE 20W, FORNECIMENTO E INSTALAÇÃO, INCLUSIVE BASE E LÂMPADA</t>
  </si>
  <si>
    <t>ED-13354</t>
  </si>
  <si>
    <t>LUMINÁRIA TIPO DROPS COM BASE SUPORTE GALVANIZADA E GLOBO LEITOSO COMPLETA, PARA UMA (1) LÂMPADA LED, POTÊNCIA 15W, BULBO A65, FORNECIMENTO E INSTALAÇÃO, INCLUSIVE BASE E LÂMPADA</t>
  </si>
  <si>
    <t>ED-13353</t>
  </si>
  <si>
    <t>LUMINÁRIA TIPO DROPS COM BASE SUPORTE GALVANIZADA E GLOBO LEITOSO COMPLETA, PARA UMA (1) LÂMPADA LED, POTÊNCIA 9W, BULBO A60, FORNECIMENTO E INSTALAÇÃO, INCLUSIVE BASE E LÂMPADA</t>
  </si>
  <si>
    <t>ED-49400</t>
  </si>
  <si>
    <t>LUMINÁRIA TIPO DROPS COM BASE SUPORTE GALVANIZADA E GLOBO LEITOSO, PARA UMA (1) LÂMPADA BASE E-27, FORNECIMENTO E INSTALAÇÃO, EXCLUSIVE BASE E LÂMPADA</t>
  </si>
  <si>
    <t>ED-49496</t>
  </si>
  <si>
    <t>REATOR ELETRÔNICO</t>
  </si>
  <si>
    <t>ED-49514</t>
  </si>
  <si>
    <t>REATOR ELETRÔNICO, ALTO FATOR DE POTÊNCIA (A.F.P), PARTIDA RÁPIDA, PARA DUAS (2) LÂMPADAS TUBULARES, POTÊNCIA 16W, FORNECIMENTO E INSTALAÇÃO</t>
  </si>
  <si>
    <t>ED-49518</t>
  </si>
  <si>
    <t>REATOR ELETRÔNICO, ALTO FATOR DE POTÊNCIA (A.F.P), PARTIDA RÁPIDA, PARA DUAS (2) LÂMPADAS TUBULARES, POTÊNCIA 20W, FORNECIMENTO E INSTALAÇÃO</t>
  </si>
  <si>
    <t>ED-49516</t>
  </si>
  <si>
    <t>REATOR ELETRÔNICO, ALTO FATOR DE POTÊNCIA (A.F.P), PARTIDA RÁPIDA, PARA DUAS (2) LÂMPADAS TUBULARES, POTÊNCIA 32W, FORNECIMENTO E INSTALAÇÃO</t>
  </si>
  <si>
    <t>ED-49520</t>
  </si>
  <si>
    <t>REATOR ELETRÔNICO, ALTO FATOR DE POTÊNCIA (A.F.P), PARTIDA RÁPIDA, PARA DUAS (2) LÂMPADAS TUBULARES, POTÊNCIA 40W, FORNECIMENTO E INSTALAÇÃO</t>
  </si>
  <si>
    <t>ED-49513</t>
  </si>
  <si>
    <t>REATOR ELETRÔNICO, ALTO FATOR DE POTÊNCIA (A.F.P), PARTIDA RÁPIDA, PARA UMA (1) LÂMPADA TUBULAR, POTÊNCIA 16W, FORNECIMENTO E INSTALAÇÃO</t>
  </si>
  <si>
    <t>ED-49517</t>
  </si>
  <si>
    <t>REATOR ELETRÔNICO, ALTO FATOR DE POTÊNCIA (A.F.P), PARTIDA RÁPIDA, PARA UMA (1) LÂMPADA TUBULAR, POTÊNCIA 20W, FORNECIMENTO E INSTALAÇÃO</t>
  </si>
  <si>
    <t>ED-49515</t>
  </si>
  <si>
    <t>REATOR ELETRÔNICO, ALTO FATOR DE POTÊNCIA (A.F.P), PARTIDA RÁPIDA, PARA UMA (1) LÂMPADA TUBULAR, POTÊNCIA 32W, FORNECIMENTO E INSTALAÇÃO</t>
  </si>
  <si>
    <t>ED-49519</t>
  </si>
  <si>
    <t>REATOR ELETRÔNICO, ALTO FATOR DE POTÊNCIA (A.F.P), PARTIDA RÁPIDA, PARA UMA (1) LÂMPADA TUBULAR, POTÊNCIA 40W, FORNECIMENTO E INSTALAÇÃO</t>
  </si>
  <si>
    <t>LÂMPADA E ACESSÓRIOS</t>
  </si>
  <si>
    <t>ED-49371</t>
  </si>
  <si>
    <t>LÂMPADA COMPACTA ELETRÔNICA FLUORESCENTE, BASE E27, POTÊNCIA 11W, TENSÃO 110-127V, FORNECIMENTO E INSTALAÇÃO, EXCLUSIVE LUMINÁRIA</t>
  </si>
  <si>
    <t>ED-49372</t>
  </si>
  <si>
    <t>LÂMPADA COMPACTA ELETRÔNICA FLUORESCENTE, BASE E27, POTÊNCIA 15W, TENSÃO 110-127V, FORNECIMENTO E INSTALAÇÃO, EXCLUSIVE LUMINÁRIA</t>
  </si>
  <si>
    <t>ED-49373</t>
  </si>
  <si>
    <t>LÂMPADA COMPACTA ELETRÔNICA FLUORESCENTE, BASE E27, POTÊNCIA 20W, TENSÃO 110-127V, FORNECIMENTO E INSTALAÇÃO, EXCLUSIVE LUMINÁRIA</t>
  </si>
  <si>
    <t>ED-49374</t>
  </si>
  <si>
    <t>LÂMPADA COMPACTA ELETRÔNICA FLUORESCENTE, BASE E27, POTÊNCIA 23W, TENSÃO 110-127V, FORNECIMENTO E INSTALAÇÃO, EXCLUSIVE LUMINÁRIA</t>
  </si>
  <si>
    <t>ED-49370</t>
  </si>
  <si>
    <t>LÂMPADA COMPACTA ELETRÔNICA FLUORESCENTE, BASE E27, POTÊNCIA 9W, TENSÃO 110-127V, FORNECIMENTO E INSTALAÇÃO, EXCLUSIVE LUMINÁRIA</t>
  </si>
  <si>
    <t>ED-13343</t>
  </si>
  <si>
    <t>LÂMPADA LED, BASE E27, POTÊNCIA 15W, BULBO A65, TEMPERATURA DA COR 6500K, TENSÃO 110-127V, FORNECIMENTO E INSTALAÇÃO, EXCLUSIVE LUMINÁRIA</t>
  </si>
  <si>
    <t>ED-13344</t>
  </si>
  <si>
    <t>LÂMPADA LED, BASE E27, POTÊNCIA 20W, BULBO A70, TEMPERATURA DA COR 6500K, TENSÃO 110-127V, FORNECIMENTO E INSTALAÇÃO, EXCLUSIVE LUMINÁRIA</t>
  </si>
  <si>
    <t>ED-13342</t>
  </si>
  <si>
    <t>LÂMPADA LED, BASE E27, POTÊNCIA 9W, BULBO A60, TEMPERATURA DA COR 6500K, TENSÃO 110-127V, FORNECIMENTO E INSTALAÇÃO, EXCLUSIVE LUMINÁRIA</t>
  </si>
  <si>
    <t>ED-49379</t>
  </si>
  <si>
    <t>LÂMPADA MISTA DE 160W/220V</t>
  </si>
  <si>
    <t>ED-49375</t>
  </si>
  <si>
    <t>LÂMPADA TUBULAR FLUORESCENTE, BASE G13, POTÊNCIA 16W, FORNECIMENTO E INSTALAÇÃO, EXCLUSIVE REATOR E LUMINÁRIA</t>
  </si>
  <si>
    <t>ED-49377</t>
  </si>
  <si>
    <t>LÂMPADA TUBULAR FLUORESCENTE, BASE G13, POTÊNCIA 20W, FORNECIMENTO E INSTALAÇÃO, EXCLUSIVE REATOR E LUMINÁRIA</t>
  </si>
  <si>
    <t>ED-49376</t>
  </si>
  <si>
    <t>LÂMPADA TUBULAR FLUORESCENTE, BASE G13, POTÊNCIA 32W, FORNECIMENTO E INSTALAÇÃO, EXCLUSIVE REATOR E LUMINÁRIA</t>
  </si>
  <si>
    <t>ED-49378</t>
  </si>
  <si>
    <t>LÂMPADA TUBULAR FLUORESCENTE, BASE G13, POTÊNCIA 40W, FORNECIMENTO E INSTALAÇÃO, EXCLUSIVE REATOR E LUMINÁRIA</t>
  </si>
  <si>
    <t>ED-9973</t>
  </si>
  <si>
    <t>LÂMPADA TUBULAR LED, BASE G13, POTÊNCIA 18W, DIÂMETRO 26MM/T8, TEMPERATURA DA COR 6500K, FORNECIMENTO E INSTALAÇÃO, EXCLUSIVE LUMINÁRIA</t>
  </si>
  <si>
    <t>ED-9974</t>
  </si>
  <si>
    <t>LÂMPADA TUBULAR LED, BASE G13, POTÊNCIA 40W, DIÂMETRO 26MM/T8, TEMPERATURA DA COR 6500K, FORNECIMENTO E INSTALAÇÃO, EXCLUSIVE LUMINÁRIA</t>
  </si>
  <si>
    <t>ED-9972</t>
  </si>
  <si>
    <t>LÂMPADA TUBULAR LED, BASE G13, POTÊNCIA 9W, DIÂMETRO 26MM/T8, TEMPERATURA DA COR 6500K, FORNECIMENTO E INSTALAÇÃO, EXCLUSIVE LUMINÁRIA</t>
  </si>
  <si>
    <t>ED-49380</t>
  </si>
  <si>
    <t>RECEPTÁCULO DE PORCELANA PARA LÂMPADA COM ROSCA E-27, FORNECIMENTO E INSTALAÇÃO</t>
  </si>
  <si>
    <t>DUTO CORRUGADO EM PEAD</t>
  </si>
  <si>
    <t>ED-49298</t>
  </si>
  <si>
    <t>DUTO CORRUGADO EM PEAD (POLIETILENO DE ALTA DENSIDADE), PARA PROTEÇÃO DE CABOS SUBTERRÂNEOS DN 100 MM (4")</t>
  </si>
  <si>
    <t>ED-49299</t>
  </si>
  <si>
    <t>DUTO CORRUGADO EM PEAD (POLIETILENO DE ALTA DENSIDADE), PARA PROTEÇÃO DE CABOS SUBTERRÂNEOS DN 125 MM (5")</t>
  </si>
  <si>
    <t>ED-49300</t>
  </si>
  <si>
    <t>DUTO CORRUGADO EM PEAD (POLIETILENO DE ALTA DENSIDADE), PARA PROTEÇÃO DE CABOS SUBTERRÂNEOS DN 150 MM (6")</t>
  </si>
  <si>
    <t>ED-4155</t>
  </si>
  <si>
    <t>DUTO CORRUGADO EM PEAD (POLIETILENO DE ALTA DENSIDADE), PARA PROTEÇÃO DE CABOS SUBTERRÂNEOS DN 30 MM (1.1/4")</t>
  </si>
  <si>
    <t>ED-49295</t>
  </si>
  <si>
    <t>ED-49296</t>
  </si>
  <si>
    <t>DUTO CORRUGADO EM PEAD (POLIETILENO DE ALTA DENSIDADE), PARA PROTEÇÃO DE CABOS SUBTERRÂNEOS DN 50 MM (2")</t>
  </si>
  <si>
    <t>ED-49297</t>
  </si>
  <si>
    <t>DUTO CORRUGADO EM PEAD (POLIETILENO DE ALTA DENSIDADE), PARA PROTEÇÃO DE CABOS SUBTERRÂNEOS DN 75 MM (3")</t>
  </si>
  <si>
    <t>ENTRADA DE ENERGIA</t>
  </si>
  <si>
    <t>ED-49440</t>
  </si>
  <si>
    <t>ARMAÇÃO SECUNDÁRIA DE UM ESTRIBO, EM AÇO GALVANIZADO, PARA FIXAÇÃO DE ISOLADOR ROLDANA, EXCLUSIVE ISOLADOR, INCLUSIVE INSTALAÇÃO</t>
  </si>
  <si>
    <t>ED-20579</t>
  </si>
  <si>
    <t>ENTRADA DE ENERGIA AÉREA, TIPO B1, PADRÃO CEMIG, CARGA INSTALADA DE ATÉ 10KW, BIFÁSICO, COM SAÍDA SUBTERRÂNEA, INCLUSIVE POSTE, CAIXA PARA MEDIDOR, DISJUNTOR, BARRAMENTO, ATERRAMENTO E ACESSÓRIOS</t>
  </si>
  <si>
    <t>ED-20580</t>
  </si>
  <si>
    <t>ENTRADA DE ENERGIA AÉREA, TIPO B2, PADRÃO CEMIG, CARGA INSTALADA DE 10,1KW ATÉ 15KW, BIFÁSICO, COM SAÍDA SUBTERRÂNEA, INCLUSIVE POSTE, CAIXA PARA MEDIDOR, DISJUNTOR, BARRAMENTO, ATERRAMENTO E ACESSÓRIOS</t>
  </si>
  <si>
    <t>ED-20581</t>
  </si>
  <si>
    <t>ENTRADA DE ENERGIA AÉREA, TIPO C1, PADRÃO CEMIG, CARGA INSTALADA DE ATÉ 15KVA, TRIFÁSICO, COM SAÍDA SUBTERRÂNEA, INCLUSIVE POSTE, CAIXA PARA MEDIDOR, DISJUNTOR, BARRAMENTO, ATERRAMENTO E ACESSÓRIOS</t>
  </si>
  <si>
    <t>ED-20582</t>
  </si>
  <si>
    <t>ENTRADA DE ENERGIA AÉREA, TIPO C2, PADRÃO CEMIG, CARGA INSTALADA DE 15,1KVA ATÉ 23KVA, TRIFÁSICO, COM SAÍDA SUBTERRÂNEA, INCLUSIVE POSTE, CAIXA PARA MEDIDOR, DISJUNTOR, BARRAMENTO, ATERRAMENTO E ACESSÓRIOS</t>
  </si>
  <si>
    <t>ED-20583</t>
  </si>
  <si>
    <t>ENTRADA DE ENERGIA AÉREA, TIPO C3, PADRÃO CEMIG, CARGA INSTALADA DE 23,1KVA ATÉ 27KVA, TRIFÁSICO, COM SAÍDA SUBTERRÂNEA, INCLUSIVE POSTE, CAIXA PARA MEDIDOR, DISJUNTOR, BARRAMENTO, ATERRAMENTO E ACESSÓRIOS</t>
  </si>
  <si>
    <t>ED-20584</t>
  </si>
  <si>
    <t>ENTRADA DE ENERGIA AÉREA, TIPO C4, PADRÃO CEMIG, CARGA INSTALADA DE 27,1KVA ATÉ 38KVA, TRIFÁSICO, COM SAÍDA SUBTERRÂNEA, INCLUSIVE POSTE, CAIXA PARA MEDIDOR, DISJUNTOR, BARRAMENTO, ATERRAMENTO E ACESSÓRIOS</t>
  </si>
  <si>
    <t>ED-20585</t>
  </si>
  <si>
    <t>ENTRADA DE ENERGIA AÉREA, TIPO C5, PADRÃO CEMIG, CARGA INSTALADA DE 38,1KVA ATÉ 47KVA, TRIFÁSICO, COM SAÍDA SUBTERRÂNEA, INCLUSIVE POSTE, CAIXA PARA MEDIDOR, DISJUNTOR, BARRAMENTO, ATERRAMENTO E ACESSÓRIOS</t>
  </si>
  <si>
    <t>ED-20586</t>
  </si>
  <si>
    <t>ENTRADA DE ENERGIA AÉREA, TIPO C6, PADRÃO CEMIG, CARGA INSTALADA DE 47,1KVA ATÉ 57KVA, TRIFÁSICO, COM SAÍDA SUBTERRÂNEA, INCLUSIVE POSTE, CAIXA PARA MEDIDOR, DISJUNTOR, BARRAMENTO, ATERRAMENTO E ACESSÓRIOS</t>
  </si>
  <si>
    <t>ED-20587</t>
  </si>
  <si>
    <t>ENTRADA DE ENERGIA AÉREA, TIPO C7, PADRÃO CEMIG, CARGA INSTALADA DE 57,1KVA ATÉ 66KVA, TRIFÁSICO, COM SAÍDA SUBTERRÂNEA, INCLUSIVE POSTE, CAIXA PARA MEDIDOR, DISJUNTOR, BARRAMENTO, ATERRAMENTO E ACESSÓRIOS</t>
  </si>
  <si>
    <t>ED-20588</t>
  </si>
  <si>
    <t>ED-20589</t>
  </si>
  <si>
    <t>ENTRADA DE ENERGIA AÉREA, TIPO F1, PADRÃO CEMIG, CARGA INSTALADA DE 75,1KVA ATÉ 86KVA, TRIFÁSICO, COM SAÍDA SUBTERRÂNEA, INCLUSIVE POSTE, CAIXA PARA MEDIDOR, DISJUNTOR, BARRAMENTO, ATERRAMENTO E ACESSÓRIOS</t>
  </si>
  <si>
    <t>ED-20590</t>
  </si>
  <si>
    <t>ENTRADA DE ENERGIA AÉREA, TIPO F2, PADRÃO CEMIG, CARGA INSTALADA DE 86,1KVA ATÉ 95KVA, TRIFÁSICO, COM SAÍDA SUBTERRÂNEA, INCLUSIVE POSTE, CAIXA PARA MEDIDOR, DISJUNTOR, BARRAMENTO, ATERRAMENTO E ACESSÓRIOS</t>
  </si>
  <si>
    <t>ED-20591</t>
  </si>
  <si>
    <t>ENTRADA DE ENERGIA SUBTERRÂNEA, TIPO F3, PADRÃO CEMIG, CARGA INSTALADA DE 95,1KVA ATÉ 114KVA, TRIFÁSICO, COM SAÍDA SUBTERRÂNEA, INCLUSIVE POSTE, CAIXA PARA MEDIDOR, DISJUNTOR, BARRAMENTO, ATERRAMENTO E ACESSÓRIOS</t>
  </si>
  <si>
    <t>ED-20592</t>
  </si>
  <si>
    <t>ENTRADA DE ENERGIA SUBTERRÂNEA, TIPO F4, PADRÃO CEMIG, CARGA INSTALADA DE 114,1KVA ATÉ 152KVA, TRIFÁSICO, COM SAÍDA SUBTERRÂNEA, INCLUSIVE POSTE, CAIXA PARA MEDIDOR, DISJUNTOR, BARRAMENTO, ATERRAMENTO E ACESSÓRIOS</t>
  </si>
  <si>
    <t>ED-20593</t>
  </si>
  <si>
    <t>ENTRADA DE ENERGIA SUBTERRÂNEA, TIPO F5, PADRÃO CEMIG, CARGA INSTALADA DE 152,1KVA ATÉ 171KVA, TRIFÁSICO, COM SAÍDA SUBTERRÂNEA, INCLUSIVE POSTE, CAIXA PARA MEDIDOR, DISJUNTOR, BARRAMENTO, ATERRAMENTO E ACESSÓRIOS</t>
  </si>
  <si>
    <t>ED-20594</t>
  </si>
  <si>
    <t>ENTRADA DE ENERGIA SUBTERRÂNEA, TIPO F6, PADRÃO CEMIG, CARGA INSTALADA DE 171,1KVA ATÉ 188KVA, TRIFÁSICO, COM SAÍDA SUBTERRÂNEA, INCLUSIVE POSTE, CAIXA PARA MEDIDOR, DISJUNTOR, BARRAMENTO, ATERRAMENTO E ACESSÓRIOS</t>
  </si>
  <si>
    <t>ED-20595</t>
  </si>
  <si>
    <t>ENTRADA DE ENERGIA SUBTERRÂNEA, TIPO F7, PADRÃO CEMIG, CARGA INSTALADA DE 188,1KVA ATÉ 228KVA, TRIFÁSICO, COM SAÍDA SUBTERRÂNEA, INCLUSIVE POSTE, CAIXA PARA MEDIDOR, DISJUNTOR, BARRAMENTO, ATERRAMENTO E ACESSÓRIOS</t>
  </si>
  <si>
    <t>ED-20596</t>
  </si>
  <si>
    <t>ENTRADA DE ENERGIA SUBTERRÂNEA, TIPO F8, PADRÃO CEMIG, CARGA INSTALADA DE 228,1KVA ATÉ 266KVA, TRIFÁSICO, COM SAÍDA SUBTERRÂNEA, INCLUSIVE POSTE, CAIXA PARA MEDIDOR, DISJUNTOR, BARRAMENTO, ATERRAMENTO E ACESSÓRIOS</t>
  </si>
  <si>
    <t>ED-20597</t>
  </si>
  <si>
    <t>ENTRADA DE ENERGIA SUBTERRÂNEA, TIPO F9, PADRÃO CEMIG, CARGA INSTALADA DE 266,1KVA ATÉ 304KVA, TRIFÁSICO, COM SAÍDA SUBTERRÂNEA, INCLUSIVE POSTE, CAIXA PARA MEDIDOR, DISJUNTOR, BARRAMENTO, ATERRAMENTO E ACESSÓRIOS</t>
  </si>
  <si>
    <t>ED-49443</t>
  </si>
  <si>
    <t>ISOLADOR ROLDANA EM PORCELANA, TENSÃO NOMINAL 1KV, EXCLUSIVE ARMAÇÃO SECUNDÁRIA, INCLUSIVE INSTALAÇÃO</t>
  </si>
  <si>
    <t>CANALETA EM PVC</t>
  </si>
  <si>
    <t>ED-49060</t>
  </si>
  <si>
    <t>CANALETA EM PVC PARA INSTALAÇÃO ELÉTRICA APARENTE, INCLUSIVE CONEXÕES, DIMENSÕES 20 X 10 MM</t>
  </si>
  <si>
    <t>ED-49061</t>
  </si>
  <si>
    <t>CANALETA EM PVC PARA INSTALAÇÃO ELÉTRICA APARENTE, INCLUSIVE CONEXÕES, DIMENSÕES 50 X 20 MM</t>
  </si>
  <si>
    <t>CAIXA DE MEDIÇÃO</t>
  </si>
  <si>
    <t>ED-49208</t>
  </si>
  <si>
    <t>CAIXA PARA MEDIÇÃO, TIPO CM-10, DIMENSÕES CONFORME PADRÃO CEMIG, EXCLUSIVE DISJUNTOR, INCLUSIVE INSTALAÇÃO</t>
  </si>
  <si>
    <t>ED-49205</t>
  </si>
  <si>
    <t>CAIXA PARA MEDIÇÃO, TIPO CM-14, COM VISOR DO LEITOR PARA VIA PÚBLICA (LVP), DIMENSÕES CONFORME PADRÃO CEMIG, EXCLUSIVE DISJUNTOR, INCLUSIVE INSTALAÇÃO</t>
  </si>
  <si>
    <t>ED-49206</t>
  </si>
  <si>
    <t>CAIXA PARA MEDIÇÃO, TIPO CM-18, DIMENSÕES CONFORME PADRÃO CEMIG, EXCLUSIVE BARRAMENTO E DISJUNTOR, INCLUSIVE INSTALAÇÃO</t>
  </si>
  <si>
    <t>ED-49211</t>
  </si>
  <si>
    <t>CAIXA PARA MEDIÇÃO, TIPO CM-18, DIMENSÕES CONFORME PADRÃO CEMIG, EXCLUSIVE DISJUNTOR, INCLUSIVE BARRAMENTO PARA DISJUNTOR DE 1000A ATÉ 1250A E INSTALAÇÃO</t>
  </si>
  <si>
    <t>ED-49207</t>
  </si>
  <si>
    <t>CAIXA PARA MEDIÇÃO, TIPO CM-18, DIMENSÕES CONFORME PADRÃO CEMIG, EXCLUSIVE DISJUNTOR, INCLUSIVE BARRAMENTO PARA DISJUNTOR DE 450A ATÉ 630A E INSTALAÇÃO</t>
  </si>
  <si>
    <t>ED-49209</t>
  </si>
  <si>
    <t>CAIXA PARA MEDIÇÃO, TIPO CM-18, DIMENSÕES CONFORME PADRÃO CEMIG, EXCLUSIVE DISJUNTOR, INCLUSIVE BARRAMENTO PARA DISJUNTOR DE 700A ATÉ 800A E INSTALAÇÃO</t>
  </si>
  <si>
    <t>ED-20650</t>
  </si>
  <si>
    <t>CAIXA PARA MEDIÇÃO, TIPO CM-19, DIMENSÕES CONFORME PADRÃO CEMIG, EXCLUSIVE BARRAMENTO E DISJUNTOR, INCLUSIVE INSTALAÇÃO</t>
  </si>
  <si>
    <t>ED-49212</t>
  </si>
  <si>
    <t>CAIXA PARA MEDIÇÃO, TIPO CM-2, DIMENSÕES CONFORME PADRÃO CEMIG, EXCLUSIVE DISJUNTOR, INCLUSIVE INSTALAÇÃO</t>
  </si>
  <si>
    <t>ED-49203</t>
  </si>
  <si>
    <t>CAIXA PARA MEDIÇÃO, TIPO CM-3, COM VISOR DO LEITOR PARA VIA PÚBLICA (LVP), DIMENSÕES CONFORME PADRÃO CEMIG, EXCLUSIVE DISJUNTOR, INCLUSIVE INSTALAÇÃO</t>
  </si>
  <si>
    <t>ED-49210</t>
  </si>
  <si>
    <t>CAIXA PARA MEDIÇÃO, TIPO CM-4, DIMENSÕES CONFORME PADRÃO CEMIG, EXCLUSIVE DISJUNTOR, INCLUSIVE INSTALAÇÃO</t>
  </si>
  <si>
    <t>ED-20649</t>
  </si>
  <si>
    <t>CAIXA PARA MEDIÇÃO, TIPO CM-9, DIMENSÕES CONFORME PADRÃO CEMIG, EXCLUSIVE DISJUNTOR, INCLUSIVE INSTALAÇÃO</t>
  </si>
  <si>
    <t>ED-28593</t>
  </si>
  <si>
    <t>CAIXA PARA PROTEÇÃO GERAL, TIPO CM-8, DIMENSÕES CONFORME PADRÃO CEMIG, EXCLUSIVE BARRAMENTO E DISJUNTOR, INCLUSIVE INSTALAÇÃO</t>
  </si>
  <si>
    <t>QUADRO DE DISTRIBUIÇÃO</t>
  </si>
  <si>
    <t>ED-49506</t>
  </si>
  <si>
    <t>QUADRO DE DISTRIBUIÇÃO DE LUZ EM PVC DE EMBUTIR, ATÉ 16 DIVISÕES MODULARES, DIMENSÕES EXTERNAS 260 X 310 X 85 MM</t>
  </si>
  <si>
    <t>ED-49505</t>
  </si>
  <si>
    <t>QUADRO DE DISTRIBUIÇÃO DE LUZ EM PVC DE EMBUTIR, ATÉ 8 DIVISÕES MODULARES, DIMENSÕES EXTERNAS 160 X 240 X 89 MM</t>
  </si>
  <si>
    <t>ED-49499</t>
  </si>
  <si>
    <t>QUADRO DE DISTRIBUIÇÃO PARA 12 MÓDULOS COM BARRAMENTO E CHAVE</t>
  </si>
  <si>
    <t>ED-49500</t>
  </si>
  <si>
    <t>QUADRO DE DISTRIBUIÇÃO PARA 20 MÓDULOS COM BARRAMENTO 100 A</t>
  </si>
  <si>
    <t>ED-49501</t>
  </si>
  <si>
    <t>QUADRO DE DISTRIBUIÇÃO PARA 24 MÓDULOS COM BARRAMENTO 100 A</t>
  </si>
  <si>
    <t>ED-49502</t>
  </si>
  <si>
    <t>QUADRO DE DISTRIBUIÇÃO PARA 36 MÓDULOS COM BARRAMENTO 100 A</t>
  </si>
  <si>
    <t>ED-49503</t>
  </si>
  <si>
    <t>QUADRO DE DISTRIBUIÇÃO PARA 42 MÓDULOS COM BARRAMENTO 100 A</t>
  </si>
  <si>
    <t>ED-49504</t>
  </si>
  <si>
    <t>QUADRO DE DISTRIBUIÇÃO PARA 50 MÓDULOS COM BARRAMENTO 100 A</t>
  </si>
  <si>
    <t>ED-49498</t>
  </si>
  <si>
    <t>QUADRO DE DISTRIBUIÇÃO PARA 8 MÓDULOS COM BARRAMENTO E CHAVE</t>
  </si>
  <si>
    <t>DISJUNTOR</t>
  </si>
  <si>
    <t>ED-49248</t>
  </si>
  <si>
    <t>DISJUNTOR BIPOLAR TERMOMAGNÉTICO 10KA, DE 100A</t>
  </si>
  <si>
    <t>ED-49249</t>
  </si>
  <si>
    <t>DISJUNTOR BIPOLAR TERMOMAGNÉTICO 10KA, DE 120A</t>
  </si>
  <si>
    <t>ED-49250</t>
  </si>
  <si>
    <t>DISJUNTOR BIPOLAR TERMOMAGNÉTICO 10KA, DE 125A</t>
  </si>
  <si>
    <t>ED-49251</t>
  </si>
  <si>
    <t>DISJUNTOR BIPOLAR TERMOMAGNÉTICO 10KA, DE 200A</t>
  </si>
  <si>
    <t>ED-49240</t>
  </si>
  <si>
    <t>ED-49241</t>
  </si>
  <si>
    <t>DISJUNTOR BIPOLAR TERMOMAGNÉTICO 10KA, DE 30A</t>
  </si>
  <si>
    <t>ED-49242</t>
  </si>
  <si>
    <t>DISJUNTOR BIPOLAR TERMOMAGNÉTICO 10KA, DE 35A</t>
  </si>
  <si>
    <t>ED-49243</t>
  </si>
  <si>
    <t>DISJUNTOR BIPOLAR TERMOMAGNÉTICO 10KA, DE 40A</t>
  </si>
  <si>
    <t>ED-49244</t>
  </si>
  <si>
    <t>DISJUNTOR BIPOLAR TERMOMAGNÉTICO 10KA, DE 50A</t>
  </si>
  <si>
    <t>ED-49245</t>
  </si>
  <si>
    <t>DISJUNTOR BIPOLAR TERMOMAGNÉTICO 10KA, DE 60A</t>
  </si>
  <si>
    <t>ED-49246</t>
  </si>
  <si>
    <t>DISJUNTOR BIPOLAR TERMOMAGNÉTICO 10KA, DE 70A</t>
  </si>
  <si>
    <t>ED-49247</t>
  </si>
  <si>
    <t>DISJUNTOR BIPOLAR TERMOMAGNÉTICO 10KA, DE 90A</t>
  </si>
  <si>
    <t>ED-49268</t>
  </si>
  <si>
    <t>DISJUNTOR BIPOLAR TERMOMAGNÉTICO 5KA, DE 10A</t>
  </si>
  <si>
    <t>ED-49281</t>
  </si>
  <si>
    <t>DISJUNTOR BIPOLAR TERMOMAGNÉTICO 5KA, DE 100A</t>
  </si>
  <si>
    <t>ED-49269</t>
  </si>
  <si>
    <t>DISJUNTOR BIPOLAR TERMOMAGNÉTICO 5KA, DE 15A</t>
  </si>
  <si>
    <t>ED-49270</t>
  </si>
  <si>
    <t>DISJUNTOR BIPOLAR TERMOMAGNÉTICO 5KA, DE 16A</t>
  </si>
  <si>
    <t>ED-49271</t>
  </si>
  <si>
    <t>DISJUNTOR BIPOLAR TERMOMAGNÉTICO 5KA, DE 20A</t>
  </si>
  <si>
    <t>ED-49272</t>
  </si>
  <si>
    <t>DISJUNTOR BIPOLAR TERMOMAGNÉTICO 5KA, DE 25A</t>
  </si>
  <si>
    <t>ED-49273</t>
  </si>
  <si>
    <t>DISJUNTOR BIPOLAR TERMOMAGNÉTICO 5KA, DE 30A</t>
  </si>
  <si>
    <t>ED-49274</t>
  </si>
  <si>
    <t>ED-49275</t>
  </si>
  <si>
    <t>DISJUNTOR BIPOLAR TERMOMAGNÉTICO 5KA, DE 35A</t>
  </si>
  <si>
    <t>ED-49276</t>
  </si>
  <si>
    <t>DISJUNTOR BIPOLAR TERMOMAGNÉTICO 5KA, DE 40A</t>
  </si>
  <si>
    <t>ED-49277</t>
  </si>
  <si>
    <t>DISJUNTOR BIPOLAR TERMOMAGNÉTICO 5KA, DE 50A</t>
  </si>
  <si>
    <t>ED-49278</t>
  </si>
  <si>
    <t>DISJUNTOR BIPOLAR TERMOMAGNÉTICO 5KA, DE 60A</t>
  </si>
  <si>
    <t>ED-49279</t>
  </si>
  <si>
    <t>DISJUNTOR BIPOLAR TERMOMAGNÉTICO 5KA, DE 70A</t>
  </si>
  <si>
    <t>ED-49280</t>
  </si>
  <si>
    <t>DISJUNTOR BIPOLAR TERMOMAGNÉTICO 5KA, DE 90A</t>
  </si>
  <si>
    <t>ED-15114</t>
  </si>
  <si>
    <t>ED-15115</t>
  </si>
  <si>
    <t>DISJUNTOR DE PROTEÇÃO DIFERENCIAL RESIDUAL (DR), BIPOLAR, TIPO DIN, CORRENTE NOMINAL DE 40A, ALTA SENSIBILIDADE, CORRENTE DIFERENCIAL RESIDUAL NOMINAL COM ATUAÇÃO DE 30MA</t>
  </si>
  <si>
    <t>ED-15116</t>
  </si>
  <si>
    <t>DISJUNTOR DE PROTEÇÃO DIFERENCIAL RESIDUAL (DR), BIPOLAR, TIPO DIN, CORRENTE NOMINAL DE 63A, ALTA SENSIBILIDADE, CORRENTE DIFERENCIAL RESIDUAL NOMINAL COM ATUAÇÃO DE 30MA</t>
  </si>
  <si>
    <t>ED-15117</t>
  </si>
  <si>
    <t>DISJUNTOR DE PROTEÇÃO DIFERENCIAL RESIDUAL (DR), TETRAPOLAR, TIPO DIN, CORRENTE NOMINAL DE 63A, ALTA SENSIBILIDADE, CORRENTE DIFERENCIAL RESIDUAL NOMINAL COM ATUAÇÃO DE 30MA</t>
  </si>
  <si>
    <t>ED-49228</t>
  </si>
  <si>
    <t>DISJUNTOR MONOPOLAR TERMOMAGNÉTICO 5KA, DE 10A</t>
  </si>
  <si>
    <t>ED-49229</t>
  </si>
  <si>
    <t>DISJUNTOR MONOPOLAR TERMOMAGNÉTICO 5KA, DE 15A</t>
  </si>
  <si>
    <t>ED-49230</t>
  </si>
  <si>
    <t>ED-49231</t>
  </si>
  <si>
    <t>DISJUNTOR MONOPOLAR TERMOMAGNÉTICO 5KA, DE 20A</t>
  </si>
  <si>
    <t>ED-49232</t>
  </si>
  <si>
    <t>DISJUNTOR MONOPOLAR TERMOMAGNÉTICO 5KA, DE 25A</t>
  </si>
  <si>
    <t>ED-49233</t>
  </si>
  <si>
    <t>DISJUNTOR MONOPOLAR TERMOMAGNÉTICO 5KA, DE 30A</t>
  </si>
  <si>
    <t>ED-49234</t>
  </si>
  <si>
    <t>DISJUNTOR MONOPOLAR TERMOMAGNÉTICO 5KA, DE 32A</t>
  </si>
  <si>
    <t>ED-49235</t>
  </si>
  <si>
    <t>DISJUNTOR MONOPOLAR TERMOMAGNÉTICO 5KA, DE 35A</t>
  </si>
  <si>
    <t>ED-49236</t>
  </si>
  <si>
    <t>DISJUNTOR MONOPOLAR TERMOMAGNÉTICO 5KA, DE 40A</t>
  </si>
  <si>
    <t>ED-49237</t>
  </si>
  <si>
    <t>DISJUNTOR MONOPOLAR TERMOMAGNÉTICO 5KA, DE 50A</t>
  </si>
  <si>
    <t>ED-49238</t>
  </si>
  <si>
    <t>DISJUNTOR MONOPOLAR TERMOMAGNÉTICO 5KA, DE 60A</t>
  </si>
  <si>
    <t>ED-49239</t>
  </si>
  <si>
    <t>DISJUNTOR MONOPOLAR TERMOMAGNÉTICO 5KA, DE 70A</t>
  </si>
  <si>
    <t>ED-49294</t>
  </si>
  <si>
    <t>DISJUNTOR TERMOMAGNÉTICO 150A PARA MEDIDOR</t>
  </si>
  <si>
    <t>ED-49252</t>
  </si>
  <si>
    <t>DISJUNTOR TRIPOLAR TERMOMAGNÉTICO 10KA, DE 10A</t>
  </si>
  <si>
    <t>ED-49263</t>
  </si>
  <si>
    <t>DISJUNTOR TRIPOLAR TERMOMAGNÉTICO 10KA, DE 100A</t>
  </si>
  <si>
    <t>ED-49264</t>
  </si>
  <si>
    <t>DISJUNTOR TRIPOLAR TERMOMAGNÉTICO 10KA, DE 120A</t>
  </si>
  <si>
    <t>ED-49265</t>
  </si>
  <si>
    <t>DISJUNTOR TRIPOLAR TERMOMAGNÉTICO 10KA, DE 125A</t>
  </si>
  <si>
    <t>ED-49253</t>
  </si>
  <si>
    <t>DISJUNTOR TRIPOLAR TERMOMAGNÉTICO 10KA, DE 15A</t>
  </si>
  <si>
    <t>ED-49267</t>
  </si>
  <si>
    <t>DISJUNTOR TRIPOLAR TERMOMAGNÉTICO 10KA, DE 175A</t>
  </si>
  <si>
    <t>ED-49254</t>
  </si>
  <si>
    <t>DISJUNTOR TRIPOLAR TERMOMAGNÉTICO 10KA, DE 20A</t>
  </si>
  <si>
    <t>ED-49266</t>
  </si>
  <si>
    <t>DISJUNTOR TRIPOLAR TERMOMAGNÉTICO 10KA, DE 200A</t>
  </si>
  <si>
    <t>ED-49255</t>
  </si>
  <si>
    <t>DISJUNTOR TRIPOLAR TERMOMAGNÉTICO 10KA, DE 25A</t>
  </si>
  <si>
    <t>ED-49256</t>
  </si>
  <si>
    <t>DISJUNTOR TRIPOLAR TERMOMAGNÉTICO 10KA, DE 30A</t>
  </si>
  <si>
    <t>ED-49257</t>
  </si>
  <si>
    <t>DISJUNTOR TRIPOLAR TERMOMAGNÉTICO 10KA, DE 35A</t>
  </si>
  <si>
    <t>ED-49258</t>
  </si>
  <si>
    <t>DISJUNTOR TRIPOLAR TERMOMAGNÉTICO 10KA, DE 40A</t>
  </si>
  <si>
    <t>ED-49259</t>
  </si>
  <si>
    <t>DISJUNTOR TRIPOLAR TERMOMAGNÉTICO 10KA, DE 50A</t>
  </si>
  <si>
    <t>ED-49260</t>
  </si>
  <si>
    <t>DISJUNTOR TRIPOLAR TERMOMAGNÉTICO 10KA, DE 60A</t>
  </si>
  <si>
    <t>ED-49261</t>
  </si>
  <si>
    <t>DISJUNTOR TRIPOLAR TERMOMAGNÉTICO 10KA, DE 70A</t>
  </si>
  <si>
    <t>ED-49262</t>
  </si>
  <si>
    <t>DISJUNTOR TRIPOLAR TERMOMAGNÉTICO 10KA, DE 90A</t>
  </si>
  <si>
    <t>ED-49282</t>
  </si>
  <si>
    <t>DISJUNTOR TRIPOLAR TERMOMAGNÉTICO 5KA, DE 10A</t>
  </si>
  <si>
    <t>ED-49293</t>
  </si>
  <si>
    <t>DISJUNTOR TRIPOLAR TERMOMAGNÉTICO 5KA, DE 100A</t>
  </si>
  <si>
    <t>ED-49283</t>
  </si>
  <si>
    <t>DISJUNTOR TRIPOLAR TERMOMAGNÉTICO 5KA, DE 15A</t>
  </si>
  <si>
    <t>ED-49284</t>
  </si>
  <si>
    <t>DISJUNTOR TRIPOLAR TERMOMAGNÉTICO 5KA, DE 20A</t>
  </si>
  <si>
    <t>ED-49285</t>
  </si>
  <si>
    <t>DISJUNTOR TRIPOLAR TERMOMAGNÉTICO 5KA, DE 25A</t>
  </si>
  <si>
    <t>ED-49286</t>
  </si>
  <si>
    <t>DISJUNTOR TRIPOLAR TERMOMAGNÉTICO 5KA, DE 30A</t>
  </si>
  <si>
    <t>ED-49287</t>
  </si>
  <si>
    <t>DISJUNTOR TRIPOLAR TERMOMAGNÉTICO 5KA, DE 35A</t>
  </si>
  <si>
    <t>ED-49288</t>
  </si>
  <si>
    <t>DISJUNTOR TRIPOLAR TERMOMAGNÉTICO 5KA, DE 40A</t>
  </si>
  <si>
    <t>ED-49289</t>
  </si>
  <si>
    <t>DISJUNTOR TRIPOLAR TERMOMAGNÉTICO 5KA, DE 50A</t>
  </si>
  <si>
    <t>ED-49290</t>
  </si>
  <si>
    <t>DISJUNTOR TRIPOLAR TERMOMAGNÉTICO 5KA, DE 60A</t>
  </si>
  <si>
    <t>ED-49291</t>
  </si>
  <si>
    <t>DISJUNTOR TRIPOLAR TERMOMAGNÉTICO 5KA, DE 70A</t>
  </si>
  <si>
    <t>ED-49292</t>
  </si>
  <si>
    <t>DISJUNTOR TRIPOLAR TERMOMAGNÉTICO 5KA, DE 90A</t>
  </si>
  <si>
    <t>SUPRESSOR DE SURTO</t>
  </si>
  <si>
    <t>ED-49528</t>
  </si>
  <si>
    <t>SUPRESSOR DE SURTO PARA PROTEÇÃO DE CENTRAL DE TELECOMUNICAÇÕES</t>
  </si>
  <si>
    <t>ED-49527</t>
  </si>
  <si>
    <t>SUPRESSOR DE SURTO PARA PROTEÇÃO PRIMÁRIA EM QGD, ATÉ 1,5 KV - 5 KA</t>
  </si>
  <si>
    <t>QUADRO DE COMANDO</t>
  </si>
  <si>
    <t>ED-49507</t>
  </si>
  <si>
    <t>QUADRO DE COMANDO PARA BOMBA P = 0,5 CV, RECALQUE</t>
  </si>
  <si>
    <t>ED-49508</t>
  </si>
  <si>
    <t>QUADRO DE COMANDO PARA BOMBA P = 1,0 CV, RECALQUE</t>
  </si>
  <si>
    <t>ED-49509</t>
  </si>
  <si>
    <t>QUADRO DE COMANDO PARA BOMBA P = 1,5 CV, RECALQUE</t>
  </si>
  <si>
    <t>ED-49510</t>
  </si>
  <si>
    <t>QUADRO DE COMANDO PARA BOMBA P = 2,0 CV, RECALQUE</t>
  </si>
  <si>
    <t>ED-49511</t>
  </si>
  <si>
    <t>QUADRO DE COMANDO PARA BOMBA P = 2,5 CV, RECALQUE</t>
  </si>
  <si>
    <t>ED-49512</t>
  </si>
  <si>
    <t>QUADRO DE COMANDO PARA BOMBA P = 3,0 CV, RECALQUE</t>
  </si>
  <si>
    <t>ED-50184</t>
  </si>
  <si>
    <t>QUADRO DE FORÇA PARA MOTOR DE 3,0 CV, 220V, TRIFÁSICO, CONTENDO DISPOSITIVO PARA PARTIDA MANUAL E AUTOMÁTICA ATRAVÉS DE PRESSOSTATO E SAÍDA PARA ALARME DE BOMBA EM FUNCIONAMENTO</t>
  </si>
  <si>
    <t>CONECTOR</t>
  </si>
  <si>
    <t>ED-48701</t>
  </si>
  <si>
    <t>TERMINAL PARA ATERRAMENTO E CONEXÃO DE QUADRO/PAINEL ELÉTRICO, TIPO PARAFUSO FENDIDO DE APERTO, EM LATÃO ESTANHADO, DIÂMETRO DERIVAÇÃO 2,5MM2-25MM2, INCLUSIVE INSTALAÇÃO</t>
  </si>
  <si>
    <t>ILUMINAÇÃO PÚBLICA E EXTERNA</t>
  </si>
  <si>
    <t>ED-49172</t>
  </si>
  <si>
    <t>CAIXA ALVENARIA 70 X 70 X 50 CM PARA REFLETOR, COM GRADE, TIPO 1, INCLUSIVE ESCAVAÇÃO, REATERRO E BOTA-FORA</t>
  </si>
  <si>
    <t>ED-49173</t>
  </si>
  <si>
    <t>CAIXA ALVENARIA 90 X 90 X 65 CM PARA REFLETOR, COM GRADE, TIPO 2, INCLUSIVE ESCAVAÇÃO, REATERRO E BOTA-FORA</t>
  </si>
  <si>
    <t>ED-49497</t>
  </si>
  <si>
    <t>POSTE TELECÔNICO RETO, H = 9,00 M EM AÇO GALVANIZADO , (LIVRE)</t>
  </si>
  <si>
    <t>ED-49523</t>
  </si>
  <si>
    <t>ED-49524</t>
  </si>
  <si>
    <t>RELÉ FOTOELÉTRICO, TENSÃO 220V COM CAPACIDADE DE CARGA 1800VA, INCLUSIVE BASE E INSTALAÇÃO</t>
  </si>
  <si>
    <t>SIRENE</t>
  </si>
  <si>
    <t>ED-49526</t>
  </si>
  <si>
    <t>SIRENE DE ALTA POTÊNCIA, TIMBRE Ø 150MM, 100DCB</t>
  </si>
  <si>
    <t>ED-49525</t>
  </si>
  <si>
    <t>SIRENE PARA ALCANCE ATÉ 500 M REF. RT-10</t>
  </si>
  <si>
    <t>SISTEMA DE NOBREAK</t>
  </si>
  <si>
    <t>ED-48371</t>
  </si>
  <si>
    <t>ESTABILIZADOR 127V, 60HZ - 5,0KVA</t>
  </si>
  <si>
    <t>COMPONENTES PARA QUADROS ELÉTRICOS</t>
  </si>
  <si>
    <t>ED-51066</t>
  </si>
  <si>
    <t>FUSÍVEL DIAZED RETARDADO 35A</t>
  </si>
  <si>
    <t>ED-51065</t>
  </si>
  <si>
    <t>FITA DE SINALIZAÇÃO SUBTERRÂNEA</t>
  </si>
  <si>
    <t>ED-24042</t>
  </si>
  <si>
    <t>FORNECIMENTO E INSTALAÇÃO DE FITA SUBTERRÂNEA PARA SINALIZAÇÃO DE REDES OU TUBULAÇÕES</t>
  </si>
  <si>
    <t>INSTALAÇÕES DE REDE LÓGICA E TELEFONIA</t>
  </si>
  <si>
    <t>FIO E CABO PARA REDE LÓGICA</t>
  </si>
  <si>
    <t>ED-48365</t>
  </si>
  <si>
    <t>FIO E CABO TELEFÔNICO</t>
  </si>
  <si>
    <t>ED-48936</t>
  </si>
  <si>
    <t>CABO TELEFÔNICO CCE-APL-50.2</t>
  </si>
  <si>
    <t>ED-48937</t>
  </si>
  <si>
    <t>CABO TELEFÔNICO CCE-APL-50.3</t>
  </si>
  <si>
    <t>ED-48938</t>
  </si>
  <si>
    <t>CABO TELEFÔNICO CCE-APL-50.4</t>
  </si>
  <si>
    <t>ED-48939</t>
  </si>
  <si>
    <t>CABO TELEFÔNICO CCE-APL-50.5</t>
  </si>
  <si>
    <t>ED-48940</t>
  </si>
  <si>
    <t>CABO TELEFÔNICO CCE-APL-50.6</t>
  </si>
  <si>
    <t>ED-48931</t>
  </si>
  <si>
    <t>CABO TELEFÔNICO CI 50.10</t>
  </si>
  <si>
    <t>ED-48935</t>
  </si>
  <si>
    <t>CABO TELEFÔNICO CI 50.100</t>
  </si>
  <si>
    <t>ED-48932</t>
  </si>
  <si>
    <t>CABO TELEFÔNICO CI 50.20</t>
  </si>
  <si>
    <t>ED-48933</t>
  </si>
  <si>
    <t>CABO TELEFÔNICO CI 50.30</t>
  </si>
  <si>
    <t>ED-48934</t>
  </si>
  <si>
    <t>CABO TELEFÔNICO CI 50.50</t>
  </si>
  <si>
    <t>ED-48941</t>
  </si>
  <si>
    <t>CABO TELEFÔNICO CTP-APL-5N 50.10</t>
  </si>
  <si>
    <t>ED-48945</t>
  </si>
  <si>
    <t>CABO TELEFÔNICO CTP-APL-5N 50.100</t>
  </si>
  <si>
    <t>ED-48942</t>
  </si>
  <si>
    <t>CABO TELEFÔNICO CTP-APL-5N 50.20</t>
  </si>
  <si>
    <t>ED-48943</t>
  </si>
  <si>
    <t>CABO TELEFÔNICO CTP-APL-5N 50.30</t>
  </si>
  <si>
    <t>ED-48944</t>
  </si>
  <si>
    <t>CABO TELEFÔNICO CTP-APL-5N 50.50</t>
  </si>
  <si>
    <t>ED-49341</t>
  </si>
  <si>
    <t>FIO TELEFÔNICO EXTERNO 2 X 100 - FE</t>
  </si>
  <si>
    <t>ED-49340</t>
  </si>
  <si>
    <t>FIO TELEFÔNICO (FI) EM COBRE ELETROLÍTICO ESTANHADO DE SEÇÃO MACIÇA, ESP. 0,60MM (2X0,60MM), UM (1) PAR TORCIDO, ISOLAMENTO EM CLORETO DE POLIVINILA (PVC) - FORNECIMENTO E INSTALAÇÃO</t>
  </si>
  <si>
    <t>TOMADA PARA REDE LÓGICA E TELEFONIA</t>
  </si>
  <si>
    <t>ED-15762</t>
  </si>
  <si>
    <t>CONJUNTO DE DUAS (2) TOMADAS DE DADOS (CONECTOR RJ45 CAT.6E), COM PLACA 4"X2" DE DOIS (2) POSTOS, INCLUSIVE FORNECIMENTO, INSTALAÇÃO, SUPORTE, MÓDULO E PLACA</t>
  </si>
  <si>
    <t>ED-15794</t>
  </si>
  <si>
    <t>CONJUNTO DE DUAS (2) TOMADAS DE DADOS (CONECTOR RJ45 CAT.6E), COM PLACA 4"X4" DE DOIS (2) POSTOS, INCLUSIVE FORNECIMENTO, INSTALAÇÃO, SUPORTE, MÓDULO E PLACA</t>
  </si>
  <si>
    <t>ED-15795</t>
  </si>
  <si>
    <t>CONJUNTO DE DUAS (2) TOMADAS TELEFÔNICAS (CONECTOR RJ11), COM PLACA 4"X4" DE DOIS (2) POSTOS, INCLUSIVE FORNECIMENTO, INSTALAÇÃO, SUPORTE, MÓDULO E PLACA</t>
  </si>
  <si>
    <t>ED-15752</t>
  </si>
  <si>
    <t>CONJUNTO DE UMA (1) TOMADA DE DADOS (CONECTOR RJ45 CAT.6E), COM PLACA 4"X2" DE UM (1) POSTO, INCLUSIVE FORNECIMENTO, INSTALAÇÃO, SUPORTE, MÓDULO E PLACA</t>
  </si>
  <si>
    <t>ED-15751</t>
  </si>
  <si>
    <t>CONJUNTO DE UMA (1) TOMADA TELEFÔNICA (CONECTOR RJ11), COM PLACA 4"X2" DE UM (1) POSTO, INCLUSIVE FORNECIMENTO, INSTALAÇÃO, SUPORTE, MÓDULO E PLACA</t>
  </si>
  <si>
    <t>ED-15760</t>
  </si>
  <si>
    <t>CONJUNTO DE UMA (1) TOMADA TELEFÔNICA (CONECTOR RJ11) E UMA (1) TOMADA DE DADOS (CONECTOR RJ45 CAT.6E), COM PLACA 4"X2" DE DOIS (2) POSTOS, INCLUSIVE FORNECIMENTO, INSTALAÇÃO, SUPORTE, MÓDULO E PLACA</t>
  </si>
  <si>
    <t>ED-49119</t>
  </si>
  <si>
    <t>CONJUNTO PARA CONDULETE DE 3/4" (20MM) COM UMA (1) TOMADA DE DADOS OU TELEFONIA (CONECTOR RJ45 CAT.6E OU RJ11) E PLACA DE UM (1) POSTO, INCLUSIVE FORNECIMENTO, INSTALAÇÃO, SUPORTE, MÓDULO E PLACA, EXCLUSIVE CONDULETE</t>
  </si>
  <si>
    <t>ED-5630</t>
  </si>
  <si>
    <t>MÓDULO PARA REDE (CONECTOR RJ45 CAT.5E), INCLUSIVE FORNECIMENTO E INSTALAÇÃO, EXCLUSIVE PLACA E SUPORTE</t>
  </si>
  <si>
    <t>ED-5631</t>
  </si>
  <si>
    <t>MÓDULO PARA REDE (CONECTOR RJ45 CAT.6E), INCLUSIVE FORNECIMENTO E INSTALAÇÃO, EXCLUSIVE PLACA E SUPORTE</t>
  </si>
  <si>
    <t>ED-5629</t>
  </si>
  <si>
    <t>MÓDULO PARA TELEFONE (CONECTOR RJ11), INCLUSIVE FORNECIMENTO E INSTALAÇÃO, EXCLUSIVE PLACA E SUPORTE</t>
  </si>
  <si>
    <t>ED-48383</t>
  </si>
  <si>
    <t>TOMADA PARA LÓGICA COM CAIXA SISTEMA "X", APARENTE</t>
  </si>
  <si>
    <t>CERTIFICAÇÃO DE REDE LÓGICA</t>
  </si>
  <si>
    <t>ED-48367</t>
  </si>
  <si>
    <t>CERTIFICAÇÃO DE GARANTIA DE TRANSMISSÃO DE CABOS LÓGICOS - CATEGORIA 5E</t>
  </si>
  <si>
    <t>ED-48368</t>
  </si>
  <si>
    <t>RACK E  ACESSÓRIOS</t>
  </si>
  <si>
    <t>ED-48362</t>
  </si>
  <si>
    <t>ANILHA (MARCADOR) PARA IDENTIFICAÇÃO DE CABOS (# 16 MM2) - 500 UN</t>
  </si>
  <si>
    <t>ED-48361</t>
  </si>
  <si>
    <t>ANILHA (MARCADOR) PARA IDENTIFICAÇÃO DE CABOS (# 6 MM2) - 500 UN</t>
  </si>
  <si>
    <t>ED-48376</t>
  </si>
  <si>
    <t>GAVETA DE VENTILAÇÃO COM 4 VENTILADORES PARA RACK 19"</t>
  </si>
  <si>
    <t>ED-48377</t>
  </si>
  <si>
    <t>ORGANIZADOR DE CABOS DE 1U PARA RACK 19"</t>
  </si>
  <si>
    <t>ED-48372</t>
  </si>
  <si>
    <t>PATCH CORD RJ45/RJ45 UTP-4P METÁLICO CATEGORIA 6, PINAGEM T568A NA COR AZUL (VOZ), COMPRIMENTO 3 METROS</t>
  </si>
  <si>
    <t>ED-48373</t>
  </si>
  <si>
    <t>ED-48374</t>
  </si>
  <si>
    <t>PATCH PANEL 48 POSIÇÕES, CATEGORIA COM GUIA TRASEIRO</t>
  </si>
  <si>
    <t>ED-48375</t>
  </si>
  <si>
    <t>RÉGUA COM 8 TOMADAS (2P+T), PARA FIXAÇÃO NO RACK DE 19" (1U)</t>
  </si>
  <si>
    <t>ED-48378</t>
  </si>
  <si>
    <t>TAMPA CEGA DE 1U PARA RACK 19"</t>
  </si>
  <si>
    <t>SISTEMAS DE CFTV</t>
  </si>
  <si>
    <t>FIO E CABO PARA CFTV</t>
  </si>
  <si>
    <t>ED-48364</t>
  </si>
  <si>
    <t>CABO COAXIAL RG-59, IMPEDÂNCIA 75 OHM, CONDUTOR EM FIO DE COBRE NU, BLINDAGEM TRANÇA FORMADA POR FIOS DE COBRE MALHA 90%</t>
  </si>
  <si>
    <t>ED-48363</t>
  </si>
  <si>
    <t>INSTALAÇÕES DE SPDA</t>
  </si>
  <si>
    <t>HASTE PARA ATERRAMENTO</t>
  </si>
  <si>
    <t>ED-49343</t>
  </si>
  <si>
    <t>HASTE DE AÇO COBREADA PARA ATERRAMENTO DIÂMETRO 3/4"X 2400 MM,CONFORME PADRÕES TELEBRÁS</t>
  </si>
  <si>
    <t>ED-49342</t>
  </si>
  <si>
    <t>HASTE DE AÇO COBREADA PARA ATERRAMENTO DIÂMETRO 3/4"X 3000 MM,CONFORME PADRÕES TELEBRÁS</t>
  </si>
  <si>
    <t>ED-51067</t>
  </si>
  <si>
    <t>CAIXA DE INSPEÇÃO</t>
  </si>
  <si>
    <t>ED-51056</t>
  </si>
  <si>
    <t>CAIXA DE INSPEÇÃO EM CIMENTO AGREGADO 300X300 MM COM TAPA EM FERRO FUNDIDO</t>
  </si>
  <si>
    <t>ED-51055</t>
  </si>
  <si>
    <t>ATERRAMENTO</t>
  </si>
  <si>
    <t>ED-48700</t>
  </si>
  <si>
    <t>ATERRAMENTO COM HASTES COPPERWELD, DIÂMETRO DE  5/8", COMPRIMENTO DE 240CM, EXCLUSIVE CABO E CAIXA PARA ATERRAMENTO, INCLUSIVE GRAMPO PARA HASTE E INSTALAÇÃO</t>
  </si>
  <si>
    <t>ED-48702</t>
  </si>
  <si>
    <t>CAIXA PRÉ MOLDADA PARA ATERRAMENTO COM TAMPA DE CONCRETO 25 x 25 x 50 CM, INCLUSIVE ESCAVAÇÃO E BOTA FORA</t>
  </si>
  <si>
    <t>CAIXA DE EQUALIZAÇÃO</t>
  </si>
  <si>
    <t>ED-51052</t>
  </si>
  <si>
    <t>CAIXA DE EQUALIZAÇÃO DE EMBUTIR COM SAIDAS NAS PARTES SUPERIOR E INFERIOR PARA ELETRODUTO DE 25MM (1"), 20 X 20 X 14 MM, COM NOVE TERMINAIS</t>
  </si>
  <si>
    <t>ED-51053</t>
  </si>
  <si>
    <t>CAIXA DE EQUALIZAÇÃO PARA USO INTERNO COM 9 TERMINAIS 210X210X90MM EM AÇO</t>
  </si>
  <si>
    <t>ED-51054</t>
  </si>
  <si>
    <t>CAIXA DE EQUALIZAÇÃO PARA USO INTERNO E EXTERNO COM 9 TERMINAIS 380X320X175MM EM AÇO E ACABAMENTO EM EPOXI</t>
  </si>
  <si>
    <t>PROTEÇÃO CONTRA SURTO</t>
  </si>
  <si>
    <t>ED-51092</t>
  </si>
  <si>
    <t>VLC SLIM CLASSE 1 275V 12,5/60kA</t>
  </si>
  <si>
    <t>BARRA CHATA,CHAPA E FITA METÁLICA</t>
  </si>
  <si>
    <t>ED-51018</t>
  </si>
  <si>
    <t>BARRA CHATA DE ALUMÍNIO 3/4" X 1/4" X 3M</t>
  </si>
  <si>
    <t>ED-51019</t>
  </si>
  <si>
    <t>ED-51049</t>
  </si>
  <si>
    <t>CURVA DE ALUMÍNIO 3/4" X 1/4" X 300MM</t>
  </si>
  <si>
    <t>ED-51050</t>
  </si>
  <si>
    <t>CURVA DE ALUMÍNIO 7/8" X 1/8" X 300MM</t>
  </si>
  <si>
    <t>ED-51051</t>
  </si>
  <si>
    <t>CURVA DE COBRE 3/4" X 3/16" X 300MM</t>
  </si>
  <si>
    <t>BARRA REDONDA DE AÇO GALVANIZADA À FOGO</t>
  </si>
  <si>
    <t>ED-51022</t>
  </si>
  <si>
    <t>RE-BAR 10MM X 3M COM 3 CLIPS PARA EMENDA 8-10MM</t>
  </si>
  <si>
    <t>ED-51023</t>
  </si>
  <si>
    <t>RE-BAR 3/8" X 3,4M COM 3 CLIPS PARA EMENDA 8-10MM</t>
  </si>
  <si>
    <t>ED-51021</t>
  </si>
  <si>
    <t>RE-BAR 8MM X 4M COM 3 CLIPS PARA EMENDA 8-10MM</t>
  </si>
  <si>
    <t>CABO DE ALUMÍNIO NÚ</t>
  </si>
  <si>
    <t>ED-13943</t>
  </si>
  <si>
    <t>CABO DE ALUMÍNIO NU SEM ALMA 2/0 AWG 7 FIOSX3,50MM, PARA ELEMENTOS DE CAPTAÇÃO/ ANEL DE CINTAMENTO/ DESCIDA (SPDA), INCLUSIVE SUPORTE E ISOLADOR</t>
  </si>
  <si>
    <t>ED-13937</t>
  </si>
  <si>
    <t>CABO DE ALUMÍNIO NU SEM ALMA 2/0 AWG 7 FIOSX3,50MM, PARA ELEMENTOS DE CAPTAÇÃO/ANEL DE CINTAMENTO (SPDA), INCLUSIVE PRESILHA DE FIXAÇÃO</t>
  </si>
  <si>
    <t>CABO DE COBRE NÚ</t>
  </si>
  <si>
    <t>ED-13938</t>
  </si>
  <si>
    <t>CABO DE COBRE NU #16MM2 - 7 FIOSX1,70MM, PARA ELEMENTOS  DE CAPTAÇÃO/ ANEL DE CINTAMENTO/ DESCIDA (SPDA), INCLUSIVE SUPORTE E ISOLADOR</t>
  </si>
  <si>
    <t>ED-13931</t>
  </si>
  <si>
    <t>CABO DE COBRE NU #16MM2 - 7 FIOSX1,70MM, PARA ELEMENTOS DE CAPTAÇÃO/ANEL DE CINTAMENTO (SPDA), INCLUSIVE PRESILHA DE FIXAÇÃO</t>
  </si>
  <si>
    <t>ED-13939</t>
  </si>
  <si>
    <t>CABO DE COBRE NU #25MM2 - 7 FIOSX2,06MM, PARA ELEMENTOS DE CAPTAÇÃO/ ANEL DE CINTAMENTO/ DESCIDA (SPDA), INCLUSIVE SUPORTE E ISOLADOR</t>
  </si>
  <si>
    <t>ED-13932</t>
  </si>
  <si>
    <t>CABO DE COBRE NU #25MM2 - 7 FIOSX2,06MM, PARA ELEMENTOS DE CAPTAÇÃO/ANEL DE CINTAMENTO (SPDA), INCLUSIVE PRESILHA DE FIXAÇÃO</t>
  </si>
  <si>
    <t>ED-13940</t>
  </si>
  <si>
    <t>CABO DE COBRE NU #35MM2 - 7 FIOSX2,50MM, PARA ELEMENTOS  DE CAPTAÇÃO/ ANEL DE CINTAMENTO/ DESCIDA (SPDA), INCLUSIVE SUPORTE E ISOLADOR</t>
  </si>
  <si>
    <t>ED-13934</t>
  </si>
  <si>
    <t>CABO DE COBRE NU #35MM2 - 7 FIOSX2,50MM, PARA ELEMENTOS DE CAPTAÇÃO/ANEL DE CINTAMENTO (SPDA), INCLUSIVE PRESILHA DE FIXAÇÃO</t>
  </si>
  <si>
    <t>ED-13935</t>
  </si>
  <si>
    <t>ED-13941</t>
  </si>
  <si>
    <t>CABO DE COBRE NU #50MM2 - 7 FIOSX3,00MM, PARA ELEMENTOS  DE CAPTAÇÃO/ ANEL DE CINTAMENTO/ DESCIDA (SPDA), INCLUSIVE SUPORTE E ISOLADOR</t>
  </si>
  <si>
    <t>CORDOALHA FLEXÍVEL</t>
  </si>
  <si>
    <t>ED-51033</t>
  </si>
  <si>
    <t>ED-51034</t>
  </si>
  <si>
    <t>CORDOALHA FLEXÍVEL DE COBRE ESTANHADO 25 X 100 MM COM 4 FUROS D = 11 MM</t>
  </si>
  <si>
    <t>ED-51035</t>
  </si>
  <si>
    <t>CORDOALHA FLEXÍVEL DE COBRE ESTANHADO 25 X 235 MM COM 4 FUROS D = 11 MM</t>
  </si>
  <si>
    <t>ED-51036</t>
  </si>
  <si>
    <t>CORDOALHA FLEXÍVEL DE COBRE ESTANHADO 25 X 300 MM COM 4 FUROS D = 11 MM</t>
  </si>
  <si>
    <t>ED-51037</t>
  </si>
  <si>
    <t>CORDOALHA FLEXÍVEL DE COBRE ESTANHADO 25 X 500 MM COM 4 FUROS D = 11 MM</t>
  </si>
  <si>
    <t>SISTEMA DE PARA-RAIO</t>
  </si>
  <si>
    <t>ED-51015</t>
  </si>
  <si>
    <t>APARELHO SINALIZADOR NOTURNO DE OBSTÁCULOS AÉREO, SIMPLES, COM CÉLULA FOTOELÉTRICA, INCLUSIVE UMA (1) LÂMPADA LED, POTÊNCIA 9W, BULBO A60, E SUPORTE DE TOPO PARA MASTRO, EXCLUSIVE MASTRO</t>
  </si>
  <si>
    <t>ED-51017</t>
  </si>
  <si>
    <t>ATERRAMENTO COMPLETO PARA PÁRA-RAIOS , COM HASTES DE COBRE COM ALMA DE AÇO TIPO "COPPERWELD"</t>
  </si>
  <si>
    <t>ED-51068</t>
  </si>
  <si>
    <t>MASTRO SIMPLES DE FERRO GALVANIZADO PARA PÁRA-RAIOS, ALTURA DE 3 M, Ø 40 MM (1 1/2") OU 50 MM (2"), COMPLETO</t>
  </si>
  <si>
    <t>ED-51073</t>
  </si>
  <si>
    <t>PARA-RAIO DE LATAO CROMADO, COBRE CROMADO OU ACO INOXIDAVEL, TIPO FRANKLIN</t>
  </si>
  <si>
    <t>TERMINAL E CONECTOR</t>
  </si>
  <si>
    <t>ED-51084</t>
  </si>
  <si>
    <t>TERMINAL A COMPRESSAO EM COBRE ESTANHADO 1 FURO PARA CABO 16 MM2</t>
  </si>
  <si>
    <t>ED-51083</t>
  </si>
  <si>
    <t>TERMINAL A COMPRESSAO EM COBRE ESTANHADO 1 FURO PARA CABO 2,5 MM2</t>
  </si>
  <si>
    <t>ED-51085</t>
  </si>
  <si>
    <t>TERMINAL A COMPRESSAO EM COBRE ESTANHADO 1 FURO PARA CABO 25 MM2</t>
  </si>
  <si>
    <t>ED-51086</t>
  </si>
  <si>
    <t>TERMINAL A COMPRESSAO EM COBRE ESTANHADO 1 FURO PARA CABO 35 MM2</t>
  </si>
  <si>
    <t>ED-51087</t>
  </si>
  <si>
    <t>ED-51088</t>
  </si>
  <si>
    <t>TERMINAL A COMPRESSAO EM COBRE ESTANHADO 2 FUROS PARA CABO 16 MM2</t>
  </si>
  <si>
    <t>ED-51089</t>
  </si>
  <si>
    <t>TERMINAL A COMPRESSAO EM COBRE ESTANHADO 2 FUROS PARA CABO 25 MM2</t>
  </si>
  <si>
    <t>ED-51090</t>
  </si>
  <si>
    <t>TERMINAL A COMPRESSAO EM COBRE ESTANHADO 2 FUROS PARA CABO 35 MM2</t>
  </si>
  <si>
    <t>ED-51091</t>
  </si>
  <si>
    <t>TERMINAL A COMPRESSAO EM COBRE ESTANHADO 2 FUROS PARA CABO 50 MM2</t>
  </si>
  <si>
    <t>ABRAÇADEIRA</t>
  </si>
  <si>
    <t>ED-51012</t>
  </si>
  <si>
    <t>ABRAÇADEIRA GUIA PARA MASTROS SIMPLES PARA DUAS DESCIDA 1 1/2"</t>
  </si>
  <si>
    <t>ED-51013</t>
  </si>
  <si>
    <t>ABRAÇADEIRA GUIA PARA MASTROS SIMPLES PARA DUAS DESCIDA 2"</t>
  </si>
  <si>
    <t>ED-51010</t>
  </si>
  <si>
    <t>ABRAÇADEIRA GUIA PARA MASTROS SIMPLES PARA UMA DESCIDA 1 1/2"</t>
  </si>
  <si>
    <t>ED-51011</t>
  </si>
  <si>
    <t>ABRAÇADEIRA GUIA PARA MASTROS SIMPLES PARA UMA DESCIDA 2"</t>
  </si>
  <si>
    <t>SINALIZADOR</t>
  </si>
  <si>
    <t>ED-51016</t>
  </si>
  <si>
    <t>APARELHO SINALIZADOR NOTURNO DE OBSTÁCULOS AÉREO, DUPLO, COM CÉLULA FOTOELÉTRICA, INCLUSIVE DUAS (2) LÂMPADAS LED, POTÊNCIA 9W, BULBO A60, E SUPORTE DE TOPO PARA MASTRO, EXCLUSIVE MASTRO</t>
  </si>
  <si>
    <t>HIDRÔMETRO E CAVALETE</t>
  </si>
  <si>
    <t>ED-15204</t>
  </si>
  <si>
    <t>KIT CAVALETE PARA MEDIÇÃO DE ÁGUA, EMBUTIDO EM ALVENARIA, EM AÇO GALVANIZADO DN 20MM (1/2") - PADRÃO CONCESSIONÁRIA LOCAL, EXCLUSIVE HIDRÔMETRO</t>
  </si>
  <si>
    <t>ED-15205</t>
  </si>
  <si>
    <t>KIT CAVALETE PARA MEDIÇÃO DE ÁGUA, EMBUTIDO EM ALVENARIA, EM AÇO GALVANIZADO DN 25MM (3/4") - PADRÃO CONCESSIONÁRIA LOCAL, EXCLUSIVE HIDRÔMETRO</t>
  </si>
  <si>
    <t>ED-15206</t>
  </si>
  <si>
    <t>KIT CAVALETE PARA MEDIÇÃO DE ÁGUA, INSTALADO SOBRE PISO, EM AÇO GALVANIZADO DN 20MM (1/2") - PADRÃO CONCESSIONÁRIA LOCAL, INCLUSIVE BASE EM CONCRETO DE 25 MPA PARA CAVALETE, EXCLUSIVE HIDRÔMETRO</t>
  </si>
  <si>
    <t>ED-15207</t>
  </si>
  <si>
    <t>TUBULAÇÃO PARA ESGOTO</t>
  </si>
  <si>
    <t>ED-50105</t>
  </si>
  <si>
    <t>FORNECIMENTO E ASSENTAMENTO DE TUBO PVC RÍGIDO, COLETOR DE ESGOTO LISO (JEI), DN 100 MM (4"), INCLUSIVE CONEXÕES</t>
  </si>
  <si>
    <t>ED-50106</t>
  </si>
  <si>
    <t>FORNECIMENTO E ASSENTAMENTO DE TUBO PVC RÍGIDO, COLETOR DE ESGOTO LISO (JEI), DN 150 MM (6"), INCLUSIVE CONEXÕES</t>
  </si>
  <si>
    <t>ED-50107</t>
  </si>
  <si>
    <t>FORNECIMENTO E ASSENTAMENTO DE TUBO PVC RÍGIDO, COLETOR DE ESGOTO LISO (JEI), DN 200 MM (8"), INCLUSIVE CONEXÕES</t>
  </si>
  <si>
    <t>ED-50108</t>
  </si>
  <si>
    <t>FORNECIMENTO E ASSENTAMENTO DE TUBO PVC RÍGIDO, COLETOR DE ESGOTO LISO (JEI), DN 250 MM (10"), INCLUSIVE CONEXÕES</t>
  </si>
  <si>
    <t>ED-50109</t>
  </si>
  <si>
    <t>FORNECIMENTO E ASSENTAMENTO DE TUBO PVC RÍGIDO, COLETOR DE ESGOTO LISO (JEI), DN 300 MM (12"), INCLUSIVE CONEXÕES</t>
  </si>
  <si>
    <t>ED-50110</t>
  </si>
  <si>
    <t>FORNECIMENTO E ASSENTAMENTO DE TUBO PVC RÍGIDO, COLETOR DE ESGOTO LISO (JEI), DN 350 MM (14"), INCLUSIVE CONEXÕES</t>
  </si>
  <si>
    <t>ED-50111</t>
  </si>
  <si>
    <t>FORNECIMENTO E ASSENTAMENTO DE TUBO PVC RÍGIDO, COLETOR DE ESGOTO LISO (JEI), DN 400 MM (16"), INCLUSIVE CONEXÕES</t>
  </si>
  <si>
    <t>ED-50034</t>
  </si>
  <si>
    <t>FORNECIMENTO E ASSENTAMENTO DE TUBO PVC RÍGIDO, ESGOTO, PB - SÉRIE NORMAL, DN 40MM (1.1/2"), INCLUSIVE CONEXÕES</t>
  </si>
  <si>
    <t>ED-50035</t>
  </si>
  <si>
    <t>FORNECIMENTO E ASSENTAMENTO DE TUBO PVC RÍGIDO, ESGOTO, PB - SÉRIE REFORÇADO, DN 40MM (1.1/2"), INCLUSIVE CONEXÕES</t>
  </si>
  <si>
    <t>ED-50029</t>
  </si>
  <si>
    <t>ED-50030</t>
  </si>
  <si>
    <t>FORNECIMENTO E ASSENTAMENTO DE TUBO PVC RÍGIDO, ESGOTO, PBV - SÉRIE NORMAL, DN 150 MM (6"), INCLUSIVE CONEXÕES</t>
  </si>
  <si>
    <t>ED-50031</t>
  </si>
  <si>
    <t>FORNECIMENTO E ASSENTAMENTO DE TUBO PVC RÍGIDO, ESGOTO, PBV - SÉRIE NORMAL, DN 200 MM (8"), INCLUSIVE CONEXÕES</t>
  </si>
  <si>
    <t>ED-50027</t>
  </si>
  <si>
    <t>ED-50028</t>
  </si>
  <si>
    <t>ED-50038</t>
  </si>
  <si>
    <t>FORNECIMENTO E ASSENTAMENTO DE TUBO PVC RÍGIDO, ESGOTO, PBV - SÉRIE REFORÇADO, DN 100 MM (4"), INCLUSIVE CONEXÕES</t>
  </si>
  <si>
    <t>ED-50039</t>
  </si>
  <si>
    <t>FORNECIMENTO E ASSENTAMENTO DE TUBO PVC RÍGIDO, ESGOTO, PBV - SÉRIE REFORÇADO, DN 150 MM (6"), INCLUSIVE CONEXÕES</t>
  </si>
  <si>
    <t>ED-50036</t>
  </si>
  <si>
    <t>FORNECIMENTO E ASSENTAMENTO DE TUBO PVC RÍGIDO, ESGOTO, PBV - SÉRIE REFORÇADO, DN 50 MM (2"), INCLUSIVE CONEXÕES</t>
  </si>
  <si>
    <t>ED-50037</t>
  </si>
  <si>
    <t>FORNECIMENTO E ASSENTAMENTO DE TUBO PVC RÍGIDO, ESGOTO, PBV - SÉRIE REFORÇADO, DN 75 MM (3"), INCLUSIVE CONEXÕES</t>
  </si>
  <si>
    <t>ED-8847</t>
  </si>
  <si>
    <t>FORNECIMENTO E ASSENTAMENTO DE TUBO PVC RÍGIDO, VENTILAÇÃO, PBV - SÉRIE NORMAL, DN 100 MM (4"), INCLUSIVE CONEXÕES</t>
  </si>
  <si>
    <t>ED-8845</t>
  </si>
  <si>
    <t>ED-8846</t>
  </si>
  <si>
    <t>FORNECIMENTO E ASSENTAMENTO DE TUBO PVC RÍGIDO, VENTILAÇÃO, PBV - SÉRIE NORMAL, DN 75 MM (3"), INCLUSIVE CONEXÕES</t>
  </si>
  <si>
    <t>TUBULAÇÃO DE PVC SOLDÁVEL</t>
  </si>
  <si>
    <t>ED-49844</t>
  </si>
  <si>
    <t>ADAPTADOR SOLDÁVEL DE PVC MARROM COM FLANGES E ANEL PARA CAIXA DÁGUA Ø 20 MM X 1/2"</t>
  </si>
  <si>
    <t>ED-49845</t>
  </si>
  <si>
    <t>ADAPTADOR SOLDÁVEL DE PVC MARROM COM FLANGES E ANEL PARA CAIXA DÁGUA Ø 25 MM X 3/4"</t>
  </si>
  <si>
    <t>ED-49846</t>
  </si>
  <si>
    <t>ADAPTADOR SOLDÁVEL DE PVC MARROM COM FLANGES E ANEL PARA CAIXA DÁGUA Ø 32 MM X 1"</t>
  </si>
  <si>
    <t>ED-49847</t>
  </si>
  <si>
    <t>ADAPTADOR SOLDÁVEL DE PVC MARROM COM FLANGES E ANEL PARA CAIXA DÁGUA Ø 40 MM X 1 1/4"</t>
  </si>
  <si>
    <t>ED-49848</t>
  </si>
  <si>
    <t>ADAPTADOR SOLDÁVEL DE PVC MARROM COM FLANGES E ANEL PARA CAIXA DÁGUA Ø 50 MM X 1 1/2"</t>
  </si>
  <si>
    <t>ED-49849</t>
  </si>
  <si>
    <t>ADAPTADOR SOLDÁVEL DE PVC MARROM COM FLANGES E ANEL PARA CAIXA DÁGUA Ø 60 MM X 2"</t>
  </si>
  <si>
    <t>ED-50026</t>
  </si>
  <si>
    <t>FORNECIMENTO E ASSENTAMENTO DE TUBO PVC RÍGIDO SOLDÁVEL, ÁGUA FRIA, DN 110 MM (4"), INCLUSIVE CONEXÕES</t>
  </si>
  <si>
    <t>ED-50018</t>
  </si>
  <si>
    <t>FORNECIMENTO E ASSENTAMENTO DE TUBO PVC RÍGIDO SOLDÁVEL, ÁGUA FRIA, DN 20 MM (1/2"), INCLUSIVE CONEXÕES</t>
  </si>
  <si>
    <t>ED-50019</t>
  </si>
  <si>
    <t>ED-50020</t>
  </si>
  <si>
    <t>FORNECIMENTO E ASSENTAMENTO DE TUBO PVC RÍGIDO SOLDÁVEL, ÁGUA FRIA, DN 32 MM (1") , INCLUSIVE CONEXÕES</t>
  </si>
  <si>
    <t>ED-50021</t>
  </si>
  <si>
    <t>FORNECIMENTO E ASSENTAMENTO DE TUBO PVC RÍGIDO SOLDÁVEL, ÁGUA FRIA, DN 40 MM (1.1/4"), INCLUSIVE CONEXÕES</t>
  </si>
  <si>
    <t>ED-50022</t>
  </si>
  <si>
    <t>ED-50023</t>
  </si>
  <si>
    <t>FORNECIMENTO E ASSENTAMENTO DE TUBO PVC RÍGIDO SOLDÁVEL, ÁGUA FRIA, DN 60 MM (2"), INCLUSIVE CONEXÕES</t>
  </si>
  <si>
    <t>ED-50024</t>
  </si>
  <si>
    <t>FORNECIMENTO E ASSENTAMENTO DE TUBO PVC RÍGIDO SOLDÁVEL, ÁGUA FRIA, DN 75 MM (2.1/2"), INCLUSIVE CONEXÕES</t>
  </si>
  <si>
    <t>ED-50025</t>
  </si>
  <si>
    <t>FORNECIMENTO E ASSENTAMENTO DE TUBO PVC RÍGIDO SOLDÁVEL, ÁGUA FRIA, DN 85 MM (3"), INCLUSIVE CONEXÕES</t>
  </si>
  <si>
    <t>TUBULAÇÃO DE PVC ROSCÁVEL</t>
  </si>
  <si>
    <t>ED-50080</t>
  </si>
  <si>
    <t>FORNECIMENTO E ASSENTAMENTO DE TUBO PVC RÍGIDO ROSCÁVEL, ÁGUA FRIA, DN 1" (32 MM), INCLUSIVE CONEXÕES</t>
  </si>
  <si>
    <t>ED-50082</t>
  </si>
  <si>
    <t>FORNECIMENTO E ASSENTAMENTO DE TUBO PVC RÍGIDO ROSCÁVEL, ÁGUA FRIA, DN 1.1/2" (50 MM), INCLUSIVE CONEXÕES</t>
  </si>
  <si>
    <t>ED-50081</t>
  </si>
  <si>
    <t>FORNECIMENTO E ASSENTAMENTO DE TUBO PVC RÍGIDO ROSCÁVEL, ÁGUA FRIA, DN 1.1/4" (40 MM), INCLUSIVE CONEXÕES</t>
  </si>
  <si>
    <t>ED-50078</t>
  </si>
  <si>
    <t xml:space="preserve">FORNECIMENTO E ASSENTAMENTO DE TUBO PVC RÍGIDO ROSCÁVEL, ÁGUA FRIA, DN 1/2" (20 MM), INCLUSIVE CONEXÕES </t>
  </si>
  <si>
    <t>ED-50083</t>
  </si>
  <si>
    <t>FORNECIMENTO E ASSENTAMENTO DE TUBO PVC RÍGIDO ROSCÁVEL, ÁGUA FRIA, DN 2" (60 MM), INCLUSIVE CONEXÕES</t>
  </si>
  <si>
    <t>ED-50084</t>
  </si>
  <si>
    <t>FORNECIMENTO E ASSENTAMENTO DE TUBO PVC RÍGIDO ROSCÁVEL, ÁGUA FRIA, DN 2.1/2" (75 MM), INCLUSIVE CONEXÕES</t>
  </si>
  <si>
    <t>ED-50085</t>
  </si>
  <si>
    <t>FORNECIMENTO E ASSENTAMENTO DE TUBO PVC RÍGIDO ROSCÁVEL, ÁGUA FRIA, DN 3" (85 MM), INCLUSIVE CONEXÕES</t>
  </si>
  <si>
    <t>ED-50079</t>
  </si>
  <si>
    <t>ED-50086</t>
  </si>
  <si>
    <t>FORNECIMENTO E ASSENTAMENTO DE TUBO PVC RÍGIDO ROSCÁVEL, ÁGUA FRIA, DN 4" (110 MM), INCLUSIVE CONEXÕES</t>
  </si>
  <si>
    <t>TUBULAÇÃO DE POLIPROPILENO (PPR)</t>
  </si>
  <si>
    <t>ED-50061</t>
  </si>
  <si>
    <t>FORNECIMENTO E ASSENTAMENTO DE TUBO DE POLIPROPILENO (PPR), PRESSÃO DE 12 KGF/CM², INCLUSIVE CONEXÕES E SUPORTES, D = 110 MM (NBR 15813)</t>
  </si>
  <si>
    <t>ED-50055</t>
  </si>
  <si>
    <t>FORNECIMENTO E ASSENTAMENTO DE TUBO DE POLIPROPILENO (PPR), PRESSÃO DE 12 KGF/CM², INCLUSIVE CONEXÕES E SUPORTES, D = 32 MM (NBR 15813)</t>
  </si>
  <si>
    <t>ED-50056</t>
  </si>
  <si>
    <t>FORNECIMENTO E ASSENTAMENTO DE TUBO DE POLIPROPILENO (PPR), PRESSÃO DE 12 KGF/CM², INCLUSIVE CONEXÕES E SUPORTES, D = 40 MM (NBR 15813)</t>
  </si>
  <si>
    <t>ED-50057</t>
  </si>
  <si>
    <t>FORNECIMENTO E ASSENTAMENTO DE TUBO DE POLIPROPILENO (PPR), PRESSÃO DE 12 KGF/CM², INCLUSIVE CONEXÕES E SUPORTES, D = 50 MM (NBR 15813)</t>
  </si>
  <si>
    <t>ED-50058</t>
  </si>
  <si>
    <t>FORNECIMENTO E ASSENTAMENTO DE TUBO DE POLIPROPILENO (PPR), PRESSÃO DE 12 KGF/CM², INCLUSIVE CONEXÕES E SUPORTES, D = 63 MM (NBR 15813)</t>
  </si>
  <si>
    <t>ED-50059</t>
  </si>
  <si>
    <t>FORNECIMENTO E ASSENTAMENTO DE TUBO DE POLIPROPILENO (PPR), PRESSÃO DE 12 KGF/CM², INCLUSIVE CONEXÕES E SUPORTES, D = 75 MM (NBR 15813)</t>
  </si>
  <si>
    <t>ED-50060</t>
  </si>
  <si>
    <t>FORNECIMENTO E ASSENTAMENTO DE TUBO DE POLIPROPILENO (PPR), PRESSÃO DE 12 KGF/CM², INCLUSIVE CONEXÕES E SUPORTES, D = 90 MM (NBR 15813)</t>
  </si>
  <si>
    <t>ED-50069</t>
  </si>
  <si>
    <t>FORNECIMENTO E ASSENTAMENTO DE TUBO DE POLIPROPILENO (PPR), PRESSÃO DE 20 KGF/CM², INCLUSIVE CONEXÕES E SUPORTES, D = 110 MM (NBR 15813)</t>
  </si>
  <si>
    <t>ED-50062</t>
  </si>
  <si>
    <t>FORNECIMENTO E ASSENTAMENTO DE TUBO DE POLIPROPILENO (PPR), PRESSÃO DE 20 KGF/CM², INCLUSIVE CONEXÕES E SUPORTES, D = 25 MM (NBR 15813)</t>
  </si>
  <si>
    <t>ED-50063</t>
  </si>
  <si>
    <t>FORNECIMENTO E ASSENTAMENTO DE TUBO DE POLIPROPILENO (PPR), PRESSÃO DE 20 KGF/CM², INCLUSIVE CONEXÕES E SUPORTES, D = 32 MM (NBR 15813)</t>
  </si>
  <si>
    <t>ED-50064</t>
  </si>
  <si>
    <t>FORNECIMENTO E ASSENTAMENTO DE TUBO DE POLIPROPILENO (PPR), PRESSÃO DE 20 KGF/CM², INCLUSIVE CONEXÕES E SUPORTES, D = 40 MM (NBR 15813)</t>
  </si>
  <si>
    <t>ED-50065</t>
  </si>
  <si>
    <t>FORNECIMENTO E ASSENTAMENTO DE TUBO DE POLIPROPILENO (PPR), PRESSÃO DE 20 KGF/CM², INCLUSIVE CONEXÕES E SUPORTES, D = 50 MM (NBR 15813)</t>
  </si>
  <si>
    <t>ED-50066</t>
  </si>
  <si>
    <t>FORNECIMENTO E ASSENTAMENTO DE TUBO DE POLIPROPILENO (PPR), PRESSÃO DE 20 KGF/CM², INCLUSIVE CONEXÕES E SUPORTES, D = 63 MM (NBR 15813)</t>
  </si>
  <si>
    <t>ED-50067</t>
  </si>
  <si>
    <t>FORNECIMENTO E ASSENTAMENTO DE TUBO DE POLIPROPILENO (PPR), PRESSÃO DE 20 KGF/CM², INCLUSIVE CONEXÕES E SUPORTES, D = 75 MM (NBR 15813)</t>
  </si>
  <si>
    <t>ED-50068</t>
  </si>
  <si>
    <t>FORNECIMENTO E ASSENTAMENTO DE TUBO DE POLIPROPILENO (PPR), PRESSÃO DE 20 KGF/CM², INCLUSIVE CONEXÕES E SUPORTES, D = 90 MM (NBR 15813)</t>
  </si>
  <si>
    <t>ED-50077</t>
  </si>
  <si>
    <t>FORNECIMENTO E ASSENTAMENTO DE TUBO DE POLIPROPILENO (PPR), PRESSÃO DE 25 KGF/CM², INCLUSIVE CONEXÕES E SUPORTES, D = 110 MM (NBR 15813)</t>
  </si>
  <si>
    <t>ED-50070</t>
  </si>
  <si>
    <t>FORNECIMENTO E ASSENTAMENTO DE TUBO DE POLIPROPILENO (PPR), PRESSÃO DE 25 KGF/CM², INCLUSIVE CONEXÕES E SUPORTES, D = 25 MM (NBR 15813)</t>
  </si>
  <si>
    <t>ED-50071</t>
  </si>
  <si>
    <t>FORNECIMENTO E ASSENTAMENTO DE TUBO DE POLIPROPILENO (PPR), PRESSÃO DE 25 KGF/CM², INCLUSIVE CONEXÕES E SUPORTES, D = 32 MM (NBR 15813)</t>
  </si>
  <si>
    <t>ED-50072</t>
  </si>
  <si>
    <t>FORNECIMENTO E ASSENTAMENTO DE TUBO DE POLIPROPILENO (PPR), PRESSÃO DE 25 KGF/CM², INCLUSIVE CONEXÕES E SUPORTES, D = 40 MM (NBR 15813)</t>
  </si>
  <si>
    <t>ED-50073</t>
  </si>
  <si>
    <t>FORNECIMENTO E ASSENTAMENTO DE TUBO DE POLIPROPILENO (PPR), PRESSÃO DE 25 KGF/CM², INCLUSIVE CONEXÕES E SUPORTES, D = 50 MM (NBR 15813)</t>
  </si>
  <si>
    <t>ED-50074</t>
  </si>
  <si>
    <t>FORNECIMENTO E ASSENTAMENTO DE TUBO DE POLIPROPILENO (PPR), PRESSÃO DE 25 KGF/CM², INCLUSIVE CONEXÕES E SUPORTES, D = 63 MM (NBR 15813)</t>
  </si>
  <si>
    <t>ED-50075</t>
  </si>
  <si>
    <t>FORNECIMENTO E ASSENTAMENTO DE TUBO DE POLIPROPILENO (PPR), PRESSÃO DE 25 KGF/CM², INCLUSIVE CONEXÕES E SUPORTES, D = 75 MM (NBR 15813)</t>
  </si>
  <si>
    <t>ED-50076</t>
  </si>
  <si>
    <t>FORNECIMENTO E ASSENTAMENTO DE TUBO DE POLIPROPILENO (PPR), PRESSÃO DE 25 KGF/CM², INCLUSIVE CONEXÕES E SUPORTES, D = 90 MM (NBR 15813)</t>
  </si>
  <si>
    <t>TUBULAÇÃO DE PEX</t>
  </si>
  <si>
    <t>ED-50121</t>
  </si>
  <si>
    <t>FORNECIMENTO E ASSENTAMENTO DE TUBO DE TUBOS DE POLIETILENO RETICULADO FLEXÍVEL (PEX), INCLUSIVE CONEXÕES METÁLICAS E SUPORTES, D = 16 MM (NBR 15939)</t>
  </si>
  <si>
    <t>ED-50122</t>
  </si>
  <si>
    <t>FORNECIMENTO E ASSENTAMENTO DE TUBO DE TUBOS DE POLIETILENO RETICULADO FLEXÍVEL (PEX), INCLUSIVE CONEXÕES METÁLICAS E SUPORTES, D = 20 MM (NBR 15939)</t>
  </si>
  <si>
    <t>ED-50123</t>
  </si>
  <si>
    <t>FORNECIMENTO E ASSENTAMENTO DE TUBO DE TUBOS DE POLIETILENO RETICULADO FLEXÍVEL (PEX), INCLUSIVE CONEXÕES METÁLICAS E SUPORTES, D = 25 MM (NBR 15939)</t>
  </si>
  <si>
    <t>ED-50124</t>
  </si>
  <si>
    <t>FORNECIMENTO E ASSENTAMENTO DE TUBO DE TUBOS DE POLIETILENO RETICULADO FLEXÍVEL (PEX), INCLUSIVE CONEXÕES METÁLICAS E SUPORTES, D = 32 MM (NBR 15939)</t>
  </si>
  <si>
    <t>TUBULAÇÃO DE CPVC</t>
  </si>
  <si>
    <t>ED-50120</t>
  </si>
  <si>
    <t>FORNECIMENTO E ASSENTAMENTO DE TUBO CPVC SOLDÁVEL, ÁGUA QUENTE, DN 114 MM (4"), INCLUSIVE CONEXÕES</t>
  </si>
  <si>
    <t>ED-50112</t>
  </si>
  <si>
    <t>FORNECIMENTO E ASSENTAMENTO DE TUBO CPVC SOLDÁVEL, ÁGUA QUENTE, DN 15 MM (1/2"), INCLUSIVE CONEXÕES</t>
  </si>
  <si>
    <t>ED-50113</t>
  </si>
  <si>
    <t>FORNECIMENTO E ASSENTAMENTO DE TUBO CPVC SOLDÁVEL, ÁGUA QUENTE, DN 22 MM (3/4"), INCLUSIVE CONEXÕES</t>
  </si>
  <si>
    <t>ED-50114</t>
  </si>
  <si>
    <t>FORNECIMENTO E ASSENTAMENTO DE TUBO CPVC SOLDÁVEL, ÁGUA QUENTE, DN 28 MM (1"), INCLUSIVE CONEXÕES</t>
  </si>
  <si>
    <t>ED-50115</t>
  </si>
  <si>
    <t>FORNECIMENTO E ASSENTAMENTO DE TUBO CPVC SOLDÁVEL, ÁGUA QUENTE, DN 35 MM (1.1/4"), INCLUSIVE CONEXÕES</t>
  </si>
  <si>
    <t>ED-50116</t>
  </si>
  <si>
    <t>FORNECIMENTO E ASSENTAMENTO DE TUBO CPVC SOLDÁVEL, ÁGUA QUENTE, DN 42 MM (1.1/2"), INCLUSIVE CONEXÕES</t>
  </si>
  <si>
    <t>ED-50117</t>
  </si>
  <si>
    <t>FORNECIMENTO E ASSENTAMENTO DE TUBO CPVC SOLDÁVEL, ÁGUA QUENTE, DN 54 MM (2"), INCLUSIVE CONEXÕES</t>
  </si>
  <si>
    <t>ED-50118</t>
  </si>
  <si>
    <t>FORNECIMENTO E ASSENTAMENTO DE TUBO CPVC SOLDÁVEL, ÁGUA QUENTE, DN 73 MM (2.1/2"), INCLUSIVE CONEXÕES</t>
  </si>
  <si>
    <t>ED-50119</t>
  </si>
  <si>
    <t>FORNECIMENTO E ASSENTAMENTO DE TUBO CPVC SOLDÁVEL, ÁGUA QUENTE, DN 89 MM (3"), INCLUSIVE CONEXÕES</t>
  </si>
  <si>
    <t>TUBULAÇÃO DE COBRE</t>
  </si>
  <si>
    <t>ED-50095</t>
  </si>
  <si>
    <t>FORNECIMENTO E ASSENTAMENTO DE TUBO DE COBRE CLASSE "A" SEM COSTURA SOLDÁVEL, INCLUSIVE CONEXÕES E SUPORTES, D = 104 MM (4")</t>
  </si>
  <si>
    <t>ED-50087</t>
  </si>
  <si>
    <t>ED-50088</t>
  </si>
  <si>
    <t>FORNECIMENTO E ASSENTAMENTO DE TUBO DE COBRE CLASSE "A" SEM COSTURA SOLDÁVEL, INCLUSIVE CONEXÕES E SUPORTES, D = 22 MM (3/4")</t>
  </si>
  <si>
    <t>ED-50089</t>
  </si>
  <si>
    <t>FORNECIMENTO E ASSENTAMENTO DE TUBO DE COBRE CLASSE "A" SEM COSTURA SOLDÁVEL, INCLUSIVE CONEXÕES E SUPORTES, D = 28 MM (1")</t>
  </si>
  <si>
    <t>ED-50090</t>
  </si>
  <si>
    <t>FORNECIMENTO E ASSENTAMENTO DE TUBO DE COBRE CLASSE "A" SEM COSTURA SOLDÁVEL, INCLUSIVE CONEXÕES E SUPORTES, D = 35 MM (1 1/4")</t>
  </si>
  <si>
    <t>ED-50091</t>
  </si>
  <si>
    <t>FORNECIMENTO E ASSENTAMENTO DE TUBO DE COBRE CLASSE "A" SEM COSTURA SOLDÁVEL, INCLUSIVE CONEXÕES E SUPORTES, D = 42 MM (1 1/2")</t>
  </si>
  <si>
    <t>ED-50092</t>
  </si>
  <si>
    <t>FORNECIMENTO E ASSENTAMENTO DE TUBO DE COBRE CLASSE "A" SEM COSTURA SOLDÁVEL, INCLUSIVE CONEXÕES E SUPORTES, D = 54 MM (2")</t>
  </si>
  <si>
    <t>ED-50093</t>
  </si>
  <si>
    <t>FORNECIMENTO E ASSENTAMENTO DE TUBO DE COBRE CLASSE "A" SEM COSTURA SOLDÁVEL, INCLUSIVE CONEXÕES E SUPORTES, D = 66 MM (2 1/2")</t>
  </si>
  <si>
    <t>ED-50094</t>
  </si>
  <si>
    <t>FORNECIMENTO E ASSENTAMENTO DE TUBO DE COBRE CLASSE "A" SEM COSTURA SOLDÁVEL, INCLUSIVE CONEXÕES E SUPORTES, D = 79 MM (3")</t>
  </si>
  <si>
    <t>ED-50104</t>
  </si>
  <si>
    <t>FORNECIMENTO E ASSENTAMENTO DE TUBO DE COBRE CLASSE "E" SEM COSTURA SOLDÁVEL, INCLUSIVE CONEXÕES E SUPORTES, D = 104 MM (4")</t>
  </si>
  <si>
    <t>ED-50096</t>
  </si>
  <si>
    <t>FORNECIMENTO E ASSENTAMENTO DE TUBO DE COBRE CLASSE "E" SEM COSTURA SOLDÁVEL, INCLUSIVE CONEXÕES E SUPORTES, D = 15 MM (1/2")</t>
  </si>
  <si>
    <t>ED-50097</t>
  </si>
  <si>
    <t>FORNECIMENTO E ASSENTAMENTO DE TUBO DE COBRE CLASSE "E" SEM COSTURA SOLDÁVEL, INCLUSIVE CONEXÕES E SUPORTES, D = 22 MM (3/4")</t>
  </si>
  <si>
    <t>ED-50098</t>
  </si>
  <si>
    <t>FORNECIMENTO E ASSENTAMENTO DE TUBO DE COBRE CLASSE "E" SEM COSTURA SOLDÁVEL, INCLUSIVE CONEXÕES E SUPORTES, D = 28 MM (1")</t>
  </si>
  <si>
    <t>ED-50099</t>
  </si>
  <si>
    <t>FORNECIMENTO E ASSENTAMENTO DE TUBO DE COBRE CLASSE "E" SEM COSTURA SOLDÁVEL, INCLUSIVE CONEXÕES E SUPORTES, D = 35 MM (1 1/4")</t>
  </si>
  <si>
    <t>ED-50100</t>
  </si>
  <si>
    <t>FORNECIMENTO E ASSENTAMENTO DE TUBO DE COBRE CLASSE "E" SEM COSTURA SOLDÁVEL, INCLUSIVE CONEXÕES E SUPORTES, D = 42 MM (1 1/2")</t>
  </si>
  <si>
    <t>ED-50101</t>
  </si>
  <si>
    <t>FORNECIMENTO E ASSENTAMENTO DE TUBO DE COBRE CLASSE "E" SEM COSTURA SOLDÁVEL, INCLUSIVE CONEXÕES E SUPORTES, D = 54 MM (2")</t>
  </si>
  <si>
    <t>ED-50102</t>
  </si>
  <si>
    <t>FORNECIMENTO E ASSENTAMENTO DE TUBO DE COBRE CLASSE "E" SEM COSTURA SOLDÁVEL, INCLUSIVE CONEXÕES E SUPORTES, D = 66 MM (2 1/2")</t>
  </si>
  <si>
    <t>ED-50103</t>
  </si>
  <si>
    <t>FORNECIMENTO E ASSENTAMENTO DE TUBO DE COBRE CLASSE "E" SEM COSTURA SOLDÁVEL, INCLUSIVE CONEXÕES E SUPORTES, D = 79 MM (3")</t>
  </si>
  <si>
    <t>TUBULAÇÃO DE AÇO GALVANIZADO</t>
  </si>
  <si>
    <t>ED-50042</t>
  </si>
  <si>
    <t>FORNECIMENTO E ASSENTAMENTO DE TUBO DE AÇO GALVANIZADO COM COSTURA , INCLUSIVE CONEXÕES E SUPORTES, D = 1"</t>
  </si>
  <si>
    <t>ED-50044</t>
  </si>
  <si>
    <t>FORNECIMENTO E ASSENTAMENTO DE TUBO DE AÇO GALVANIZADO COM COSTURA , INCLUSIVE CONEXÕES E SUPORTES, D = 1 1/2"</t>
  </si>
  <si>
    <t>ED-50043</t>
  </si>
  <si>
    <t>FORNECIMENTO E ASSENTAMENTO DE TUBO DE AÇO GALVANIZADO COM COSTURA , INCLUSIVE CONEXÕES E SUPORTES, D = 1 1/4"</t>
  </si>
  <si>
    <t>ED-50040</t>
  </si>
  <si>
    <t>FORNECIMENTO E ASSENTAMENTO DE TUBO DE AÇO GALVANIZADO COM COSTURA , INCLUSIVE CONEXÕES E SUPORTES, D = 1/2"</t>
  </si>
  <si>
    <t>ED-50045</t>
  </si>
  <si>
    <t>FORNECIMENTO E ASSENTAMENTO DE TUBO DE AÇO GALVANIZADO COM COSTURA , INCLUSIVE CONEXÕES E SUPORTES, D = 2"</t>
  </si>
  <si>
    <t>ED-50046</t>
  </si>
  <si>
    <t>FORNECIMENTO E ASSENTAMENTO DE TUBO DE AÇO GALVANIZADO COM COSTURA , INCLUSIVE CONEXÕES E SUPORTES, D = 2 1/2"</t>
  </si>
  <si>
    <t>ED-50041</t>
  </si>
  <si>
    <t>FORNECIMENTO E ASSENTAMENTO DE TUBO DE AÇO GALVANIZADO COM COSTURA , INCLUSIVE CONEXÕES E SUPORTES, D = 3/4"</t>
  </si>
  <si>
    <t>REGISTRO E VÁLVULA</t>
  </si>
  <si>
    <t>ED-49999</t>
  </si>
  <si>
    <t>REGISTRO DE ESFERA, TIPO PVC SOLDÁVEL DN 20MM (1/2"), INCLUSIVE VOLANTE PARA ACIONAMENTO</t>
  </si>
  <si>
    <t>ED-50000</t>
  </si>
  <si>
    <t>ED-50001</t>
  </si>
  <si>
    <t>REGISTRO DE ESFERA, TIPO PVC SOLDÁVEL DN 32MM (1"), INCLUSIVE VOLANTE PARA ACIONAMENTO</t>
  </si>
  <si>
    <t>ED-50002</t>
  </si>
  <si>
    <t>REGISTRO DE ESFERA, TIPO PVC SOLDÁVEL DN 40MM (1.1/4"), INCLUSIVE VOLANTE PARA ACIONAMENTO</t>
  </si>
  <si>
    <t>ED-50003</t>
  </si>
  <si>
    <t>ED-50004</t>
  </si>
  <si>
    <t>REGISTRO DE ESFERA, TIPO PVC SOLDÁVEL DN 60MM (2"), INCLUSIVE VOLANTE PARA ACIONAMENTO</t>
  </si>
  <si>
    <t>ED-49991</t>
  </si>
  <si>
    <t>REGISTRO DE GAVETA, TIPO BASE, ROSCÁVEL 1" (PARA TUBO SOLDÁVEL OU PPR DN 32MM/CPVC DN 28MM), INCLUSIVE ACABAMENTO (PADRÃO MÉDIO) E CANOPLA CROMADOS</t>
  </si>
  <si>
    <t>ED-49992</t>
  </si>
  <si>
    <t>REGISTRO DE GAVETA, TIPO BASE, ROSCÁVEL 1" (PARA TUBO SOLDÁVEL OU PPR DN 32MM/CPVC DN 28MM), INCLUSIVE ACABAMENTO (PADRÃO POPULAR) E CANOPLA CROMADOS</t>
  </si>
  <si>
    <t>ED-49995</t>
  </si>
  <si>
    <t>REGISTRO DE GAVETA, TIPO BASE, ROSCÁVEL 1.1/2" (PARA TUBO SOLDÁVEL OU PPR DN 50MM/CPVC DN 42MM), INCLUSIVE ACABAMENTO (PADRÃO MÉDIO) E CANOPLA CROMADOS</t>
  </si>
  <si>
    <t>ED-49996</t>
  </si>
  <si>
    <t>REGISTRO DE GAVETA, TIPO BASE, ROSCÁVEL 1.1/2" (PARA TUBO SOLDÁVEL OU PPR DN 50MM/CPVC DN 42MM), INCLUSIVE ACABAMENTO (PADRÃO POPULAR) E CANOPLA CROMADOS</t>
  </si>
  <si>
    <t>ED-49993</t>
  </si>
  <si>
    <t>REGISTRO DE GAVETA, TIPO BASE, ROSCÁVEL 1.1/4" (PARA TUBO SOLDÁVEL OU PPR DN 40MM/CPVC DN 35MM), INCLUSIVE ACABAMENTO (PADRÃO MÉDIO) E CANOPLA CROMADOS</t>
  </si>
  <si>
    <t>ED-49994</t>
  </si>
  <si>
    <t>ED-49987</t>
  </si>
  <si>
    <t>REGISTRO DE GAVETA, TIPO BASE, ROSCÁVEL 1/2" (PARA TUBO SOLDÁVEL OU PPR DN 20MM/CPVC DN 15MM), INCLUSIVE ACABAMENTO (PADRÃO MÉDIO) E CANOPLA CROMADOS</t>
  </si>
  <si>
    <t>ED-49988</t>
  </si>
  <si>
    <t>REGISTRO DE GAVETA, TIPO BASE, ROSCÁVEL 1/2" (PARA TUBO SOLDÁVEL OU PPR DN 20MM/CPVC DN 15MM), INCLUSIVE ACABAMENTO (PADRÃO POPULAR) E CANOPLA CROMADOS</t>
  </si>
  <si>
    <t>ED-49989</t>
  </si>
  <si>
    <t>ED-49990</t>
  </si>
  <si>
    <t>REGISTRO DE GAVETA, TIPO BASE, ROSCÁVEL 3/4" (PARA TUBO SOLDÁVEL OU PPR DN 25MM/CPVC DN 22MM), INCLUSIVE ACABAMENTO (PADRÃO POPULAR) E CANOPLA CROMADOS</t>
  </si>
  <si>
    <t>ED-49974</t>
  </si>
  <si>
    <t>ED-49978</t>
  </si>
  <si>
    <t>REGISTRO DE GAVETA, TIPO BRUTO, ROSCÁVEL 1.1/2" (PARA TUBO SOLDÁVEL OU PPR DN 50MM/CPVC DN 42MM), INCLUSIVE VOLANTE PARA ACIONAMENTO</t>
  </si>
  <si>
    <t>ED-49976</t>
  </si>
  <si>
    <t>REGISTRO DE GAVETA, TIPO BRUTO, ROSCÁVEL 1.1/4" (PARA TUBO SOLDÁVEL OU PPR DN 40MM/CPVC DN 35MM), INCLUSIVE VOLANTE PARA ACIONAMENTO</t>
  </si>
  <si>
    <t>ED-49970</t>
  </si>
  <si>
    <t>REGISTRO DE GAVETA, TIPO BRUTO, ROSCÁVEL 1/2" (PARA TUBO SOLDÁVEL OU PPR DN 20MM/CPVC DN 15MM), INCLUSIVE VOLANTE PARA ACIONAMENTO</t>
  </si>
  <si>
    <t>ED-49980</t>
  </si>
  <si>
    <t>REGISTRO DE GAVETA, TIPO BRUTO, ROSCÁVEL 2" (PARA TUBO SOLDÁVEL OU PPR DN 60MM/CPVC DN 54MM), INCLUSIVE VOLANTE PARA ACIONAMENTO</t>
  </si>
  <si>
    <t>ED-49982</t>
  </si>
  <si>
    <t>REGISTRO DE GAVETA, TIPO BRUTO, ROSCÁVEL 2.1/2" (PARA TUBO SOLDÁVEL OU PPR DN 75MM/CPVC DN 73MM), INCLUSIVE VOLANTE PARA ACIONAMENTO</t>
  </si>
  <si>
    <t>ED-49984</t>
  </si>
  <si>
    <t>REGISTRO DE GAVETA, TIPO BRUTO, ROSCÁVEL 3" (PARA TUBO SOLDÁVEL OU PPR DN 85MM/CPVC DN 89MM), INCLUSIVE VOLANTE PARA ACIONAMENTO</t>
  </si>
  <si>
    <t>ED-49972</t>
  </si>
  <si>
    <t>REGISTRO DE GAVETA, TIPO BRUTO, ROSCÁVEL 3/4" (PARA TUBO SOLDÁVEL OU PPR DN 25MM/CPVC DN 22MM), INCLUSIVE VOLANTE PARA ACIONAMENTO</t>
  </si>
  <si>
    <t>ED-49986</t>
  </si>
  <si>
    <t>REGISTRO DE GAVETA, TIPO BRUTO, ROSCÁVEL 4" (PARA TUBO SOLDÁVEL OU PPR DN 110MM/CPVC DN 114MM), INCLUSIVE VOLANTE PARA ACIONAMENTO</t>
  </si>
  <si>
    <t>ED-49963</t>
  </si>
  <si>
    <t>REGISTRO DE PRESSÃO, TIPO BASE, ROSCÁVEL 1/2" (PARA TUBO SOLDÁVEL OU PPR DN 20MM/CPVC DN 15MM), INCLUSIVE ACABAMENTO (PADRÃO MÉDIO) E CANOPLA CROMADOS</t>
  </si>
  <si>
    <t>ED-49964</t>
  </si>
  <si>
    <t>REGISTRO DE PRESSÃO, TIPO BASE, ROSCÁVEL 1/2" (PARA TUBO SOLDÁVEL OU PPR DN 20MM/CPVC DN 15MM), INCLUSIVE ACABAMENTO (PADRÃO POPULAR) E CANOPLA CROMADOS</t>
  </si>
  <si>
    <t>ED-49965</t>
  </si>
  <si>
    <t>ED-49966</t>
  </si>
  <si>
    <t>REGISTRO DE PRESSÃO, TIPO BASE, ROSCÁVEL 3/4" (PARA TUBO SOLDÁVEL OU PPR DN 25MM/CPVC DN 22MM), INCLUSIVE ACABAMENTO (PADRÃO POPULAR) E CANOPLA CROMADOS</t>
  </si>
  <si>
    <t>ED-50346</t>
  </si>
  <si>
    <t>VÁLVULA DE RETENÇÃO DE PÉ COM CRIVO, D = 100 MM (4")</t>
  </si>
  <si>
    <t>ED-50338</t>
  </si>
  <si>
    <t>VÁLVULA DE RETENÇÃO DE PÉ COM CRIVO, D = 15 MM (1/2")</t>
  </si>
  <si>
    <t>ED-50339</t>
  </si>
  <si>
    <t>VÁLVULA DE RETENÇÃO DE PÉ COM CRIVO, D = 20 MM (3/4")</t>
  </si>
  <si>
    <t>ED-50340</t>
  </si>
  <si>
    <t>VÁLVULA DE RETENÇÃO DE PÉ COM CRIVO D = 25 MM (1")</t>
  </si>
  <si>
    <t>ED-50341</t>
  </si>
  <si>
    <t>VÁLVULA DE RETENÇÃO DE PÉ COM CRIVO, D = 32 MM (1 1/4")</t>
  </si>
  <si>
    <t>ED-50342</t>
  </si>
  <si>
    <t>VÁLVULA DE RETENÇÃO DE PÉ COM CRIVO, D = 40 MM (1 1/2")</t>
  </si>
  <si>
    <t>ED-50343</t>
  </si>
  <si>
    <t>VÁLVULA DE RETENÇÃO DE PÉ COM CRIVO, D = 50 MM (2")</t>
  </si>
  <si>
    <t>ED-50344</t>
  </si>
  <si>
    <t>VÁLVULA DE RETENÇÃO DE PÉ COM CRIVO, D = 65 MM (2 1/2")</t>
  </si>
  <si>
    <t>ED-50345</t>
  </si>
  <si>
    <t>VÁLVULA DE RETENÇÃO DE PÉ COM CRIVO, D = 80 MM (3")</t>
  </si>
  <si>
    <t>ED-50358</t>
  </si>
  <si>
    <t>ED-50350</t>
  </si>
  <si>
    <t>VÁLVULA DE RETENÇÃO HORIZONTAL OU VERTICAL, Ø 15 MM (1/2")</t>
  </si>
  <si>
    <t>ED-50351</t>
  </si>
  <si>
    <t>VÁLVULA DE RETENÇÃO HORIZONTAL OU VERTICAL, Ø 20 MM (3/4")</t>
  </si>
  <si>
    <t>ED-50354</t>
  </si>
  <si>
    <t>ED-50352</t>
  </si>
  <si>
    <t>VÁLVULA DE RETENÇÃO HORIZONTAL OU VERTICAL, Ø 32 MM (1 1/4")</t>
  </si>
  <si>
    <t>ED-50353</t>
  </si>
  <si>
    <t>VÁLVULA DE RETENÇÃO HORIZONTAL OU VERTICAL, Ø 40 MM (1 1/2")</t>
  </si>
  <si>
    <t>ED-50355</t>
  </si>
  <si>
    <t>VÁLVULA DE RETENÇÃO HORIZONTAL OU VERTICAL, Ø 50 MM (2")</t>
  </si>
  <si>
    <t>ED-50356</t>
  </si>
  <si>
    <t>VÁLVULA DE RETENÇÃO HORIZONTAL OU VERTICAL, Ø 65 MM (2 1/2")</t>
  </si>
  <si>
    <t>ED-50357</t>
  </si>
  <si>
    <t>VÁLVULA DE RETENÇÃO HORIZONTAL OU VERTICAL, Ø 80 MM (3")</t>
  </si>
  <si>
    <t>CAIXA SIFONADA E RALO EM PVC</t>
  </si>
  <si>
    <t>ED-49950</t>
  </si>
  <si>
    <t>CAIXA DE INSPEÇÃO DE POLIETILENO , Ø 100 MM</t>
  </si>
  <si>
    <t>ED-50006</t>
  </si>
  <si>
    <t>CAIXA SECA DE PVC RÍGIDO , 100 X 100 X 40 MM</t>
  </si>
  <si>
    <t>ED-50009</t>
  </si>
  <si>
    <t>CAIXA SIFONADA EM PVC COM GRELHA QUADRADA/REDONDA 150 X 185 X 75 MM</t>
  </si>
  <si>
    <t>ED-50007</t>
  </si>
  <si>
    <t>ED-50010</t>
  </si>
  <si>
    <t>CAIXA SIFONADA EM PVC COM GRELHA REDONDA 100 X 100 X 40 MM</t>
  </si>
  <si>
    <t>ED-50011</t>
  </si>
  <si>
    <t>CAIXA SIFONADA EM PVC COM GRELHA REDONDA 100 X 100 X 50 MM</t>
  </si>
  <si>
    <t>ED-50008</t>
  </si>
  <si>
    <t>CAIXA SIFONADA EM PVC COM GRELHA REDONDA 150 X 150 X 50 MM</t>
  </si>
  <si>
    <t>ED-50014</t>
  </si>
  <si>
    <t>CAIXA SIFONADA EM PVC COM TAMPA CEGA 150 X 150 X 50 MM</t>
  </si>
  <si>
    <t>ED-50015</t>
  </si>
  <si>
    <t>CAIXA SIFONADA EM PVC COM TAMPA CEGA 150 X 185 X 75 MM</t>
  </si>
  <si>
    <t>ED-50012</t>
  </si>
  <si>
    <t>CAIXA SIFONADA EM PVC COM TAMPA CEGA 250 X 172 X 50 MM</t>
  </si>
  <si>
    <t>ED-50013</t>
  </si>
  <si>
    <t>CAIXA SIFONADA EM PVC COM TAMPA CEGA 250 X 230 X 75 MM</t>
  </si>
  <si>
    <t>ED-49955</t>
  </si>
  <si>
    <t>RALO SECO PVC CÔNICO 100 X 40 MM COM GRELHA QUADRADA</t>
  </si>
  <si>
    <t>ED-49958</t>
  </si>
  <si>
    <t>RALO SECO PVC CÔNICO 100 X 40 MM COM GRELHA REDONDA</t>
  </si>
  <si>
    <t>ED-49959</t>
  </si>
  <si>
    <t>RALO SECO PVC QUADRADO 100 X 53 X 40 MM COM GRELHA BRANCA</t>
  </si>
  <si>
    <t>ED-49957</t>
  </si>
  <si>
    <t>RALO SIFONADO PVC CILINDRICO 100 X 70 X 40 MM COM GRELHA QUADRADA</t>
  </si>
  <si>
    <t>ED-49956</t>
  </si>
  <si>
    <t>RALO SIFONADO PVC CILINDRÍCO 100 X 70 X 40 MM COM GRELHA REDONDA</t>
  </si>
  <si>
    <t>ED-49952</t>
  </si>
  <si>
    <t>RALO SIFONADO PVC CÔNICO ALTURA REGULÁVEL 100 X 40 MM COM GRELHA METÁLICA</t>
  </si>
  <si>
    <t>ED-49954</t>
  </si>
  <si>
    <t>RALO SIFONADO PVC CÔNICO 100 X 40 MM COM GRELHA REDONDA</t>
  </si>
  <si>
    <t>ED-49953</t>
  </si>
  <si>
    <t>RALO SIFONADO PVC QUADRADO 100 X 53 X 40 MM COM GRELHA BRANCA</t>
  </si>
  <si>
    <t>GRELHA E RALO METÁLICO</t>
  </si>
  <si>
    <t>ED-49944</t>
  </si>
  <si>
    <t>GRELHA DE FERRO FUNDIDO 30 X 30 CM</t>
  </si>
  <si>
    <t>ED-49942</t>
  </si>
  <si>
    <t>GRELHA FUNDIDA 571-C, 10 X 10 CM</t>
  </si>
  <si>
    <t>ED-49943</t>
  </si>
  <si>
    <t>GRELHA FUNDIDA 571-C, 15 X 15 CM</t>
  </si>
  <si>
    <t>ED-49945</t>
  </si>
  <si>
    <t>GRELHA/PORTA GRELHA AÇO INOX, FECHO GIRATÓRIO 100 X 100 MM</t>
  </si>
  <si>
    <t>ED-49946</t>
  </si>
  <si>
    <t>GRELHA/PORTA GRELHA AÇO INOX, FECHO GIRATÓRIO 150 X 150 MM</t>
  </si>
  <si>
    <t>TERMINAL DE VENTILAÇÃO</t>
  </si>
  <si>
    <t>ED-49951</t>
  </si>
  <si>
    <t>MITRA PVC RÍGIDO (TERMINAL DE VENTILAÇÃO TIPO) 75 MM</t>
  </si>
  <si>
    <t>CAIXA DE GORDURA</t>
  </si>
  <si>
    <t>ED-49940</t>
  </si>
  <si>
    <t>CAIXA DE GORDURA DUPLA (CGD), CIRCULAR, EM CONCRETO PRÉ-MOLDADO, CAPACIDADE DE 120L, INCLUSIVE ESCAVAÇÃO, REATERRO, TRANSPORTE E RETIRADA DO MATERIAL ESCAVADO (EM CAÇAMBA)</t>
  </si>
  <si>
    <t>ED-49939</t>
  </si>
  <si>
    <t>CAIXA DE GORDURA SIMPLES (CGS), CIRCULAR, EM CONCRETO PRÉ-MOLDADO, CAPACIDADE DE 31L, INCLUSIVE ESCAVAÇÃO, REATERRO, TRANSPORTE E RETIRADA DO MATERIAL ESCAVADO (EM CAÇAMBA)</t>
  </si>
  <si>
    <t>CAIXA DE ALVENARIA PARA ESGOTO</t>
  </si>
  <si>
    <t>ED-49903</t>
  </si>
  <si>
    <t>CAIXA DE ESGOTO DE INSPEÇÃO/PASSAGEM EM ALVENARIA (100X100X50CM), REVESTIMENTO EM ARGAMASSA COM ADITIVO IMPERMEABILIZANTE, COM TAMPA DE CONCRETO, INCLUSIVE ESCAVAÇÃO, REATERRO E TRANSPORTE E RETIRADA DO MATERIAL ESCAVADO (EM CAÇAMBA)</t>
  </si>
  <si>
    <t>ED-49904</t>
  </si>
  <si>
    <t>CAIXA DE ESGOTO DE INSPEÇÃO/PASSAGEM EM ALVENARIA (100X100X80CM), REVESTIMENTO EM ARGAMASSA COM ADITIVO IMPERMEABILIZANTE, COM TAMPA DE CONCRETO, INCLUSIVE ESCAVAÇÃO, REATERRO E TRANSPORTE E RETIRADA DO MATERIAL ESCAVADO (EM CAÇAMBA)</t>
  </si>
  <si>
    <t>ED-49870</t>
  </si>
  <si>
    <t>CAIXA DE ESGOTO DE INSPEÇÃO/PASSAGEM EM ALVENARIA (30X30X30CM), REVESTIMENTO EM ARGAMASSA COM ADITIVO IMPERMEABILIZANTE, COM TAMPA DE CONCRETO, INCLUSIVE ESCAVAÇÃO, REATERRO E TRANSPORTE E RETIRADA DO MATERIAL ESCAVADO (EM CAÇAMBA)</t>
  </si>
  <si>
    <t>ED-49871</t>
  </si>
  <si>
    <t>CAIXA DE ESGOTO DE INSPEÇÃO/PASSAGEM EM ALVENARIA (30X30X40CM), REVESTIMENTO EM ARGAMASSA COM ADITIVO IMPERMEABILIZANTE, COM TAMPA DE CONCRETO, INCLUSIVE ESCAVAÇÃO, REATERRO E TRANSPORTE E RETIRADA DO MATERIAL ESCAVADO (EM CAÇAMBA)</t>
  </si>
  <si>
    <t>ED-49872</t>
  </si>
  <si>
    <t>CAIXA DE ESGOTO DE INSPEÇÃO/PASSAGEM EM ALVENARIA (30X30X60CM), REVESTIMENTO EM ARGAMASSA COM ADITIVO IMPERMEABILIZANTE, COM TAMPA DE CONCRETO, INCLUSIVE ESCAVAÇÃO, REATERRO E TRANSPORTE E RETIRADA DO MATERIAL ESCAVADO (EM CAÇAMBA)</t>
  </si>
  <si>
    <t>ED-49876</t>
  </si>
  <si>
    <t>CAIXA DE ESGOTO DE INSPEÇÃO/PASSAGEM EM ALVENARIA (40X40X100CM), REVESTIMENTO EM ARGAMASSA COM ADITIVO IMPERMEABILIZANTE, COM TAMPA DE CONCRETO, INCLUSIVE ESCAVAÇÃO, REATERRO E TRANSPORTE E RETIRADA DO MATERIAL ESCAVADO (EM CAÇAMBA)</t>
  </si>
  <si>
    <t>ED-49873</t>
  </si>
  <si>
    <t>CAIXA DE ESGOTO DE INSPEÇÃO/PASSAGEM EM ALVENARIA (40X40X40CM), REVESTIMENTO EM ARGAMASSA COM ADITIVO IMPERMEABILIZANTE, COM TAMPA DE CONCRETO, INCLUSIVE ESCAVAÇÃO, REATERRO E TRANSPORTE E RETIRADA DO MATERIAL ESCAVADO (EM CAÇAMBA)</t>
  </si>
  <si>
    <t>ED-49874</t>
  </si>
  <si>
    <t>CAIXA DE ESGOTO DE INSPEÇÃO/PASSAGEM EM ALVENARIA (40X40X60CM), REVESTIMENTO EM ARGAMASSA COM ADITIVO IMPERMEABILIZANTE, COM TAMPA DE CONCRETO, INCLUSIVE ESCAVAÇÃO, REATERRO E TRANSPORTE E RETIRADA DO MATERIAL ESCAVADO (EM CAÇAMBA)</t>
  </si>
  <si>
    <t>ED-49875</t>
  </si>
  <si>
    <t>CAIXA DE ESGOTO DE INSPEÇÃO/PASSAGEM EM ALVENARIA (40X40X80CM), REVESTIMENTO EM ARGAMASSA COM ADITIVO IMPERMEABILIZANTE, COM TAMPA DE CONCRETO, INCLUSIVE ESCAVAÇÃO, REATERRO E TRANSPORTE E RETIRADA DO MATERIAL ESCAVADO (EM CAÇAMBA)</t>
  </si>
  <si>
    <t>ED-49881</t>
  </si>
  <si>
    <t>CAIXA DE ESGOTO DE INSPEÇÃO/PASSAGEM EM ALVENARIA (50X50X100CM), REVESTIMENTO EM ARGAMASSA COM ADITIVO IMPERMEABILIZANTE, COM TAMPA DE CONCRETO, INCLUSIVE ESCAVAÇÃO, REATERRO E TRANSPORTE E RETIRADA DO MATERIAL ESCAVADO (EM CAÇAMBA)</t>
  </si>
  <si>
    <t>ED-49877</t>
  </si>
  <si>
    <t>CAIXA DE ESGOTO DE INSPEÇÃO/PASSAGEM EM ALVENARIA (50X50X40CM), REVESTIMENTO EM ARGAMASSA COM ADITIVO IMPERMEABILIZANTE, COM TAMPA DE CONCRETO, INCLUSIVE ESCAVAÇÃO, REATERRO E TRANSPORTE E RETIRADA DO MATERIAL ESCAVADO (EM CAÇAMBA)</t>
  </si>
  <si>
    <t>ED-49878</t>
  </si>
  <si>
    <t>CAIXA DE ESGOTO DE INSPEÇÃO/PASSAGEM EM ALVENARIA (50X50X45CM), REVESTIMENTO EM ARGAMASSA COM ADITIVO IMPERMEABILIZANTE, COM TAMPA DE CONCRETO, INCLUSIVE ESCAVAÇÃO, REATERRO E TRANSPORTE E RETIRADA DO MATERIAL ESCAVADO (EM CAÇAMBA)</t>
  </si>
  <si>
    <t>ED-49879</t>
  </si>
  <si>
    <t>CAIXA DE ESGOTO DE INSPEÇÃO/PASSAGEM EM ALVENARIA (50X50X60CM), REVESTIMENTO EM ARGAMASSA COM ADITIVO IMPERMEABILIZANTE, COM TAMPA DE CONCRETO, INCLUSIVE ESCAVAÇÃO, REATERRO E TRANSPORTE E RETIRADA DO MATERIAL ESCAVADO (EM CAÇAMBA)</t>
  </si>
  <si>
    <t>ED-49880</t>
  </si>
  <si>
    <t>CAIXA DE ESGOTO DE INSPEÇÃO/PASSAGEM EM ALVENARIA (50X50X80CM), REVESTIMENTO EM ARGAMASSA COM ADITIVO IMPERMEABILIZANTE, COM TAMPA DE CONCRETO, INCLUSIVE ESCAVAÇÃO, REATERRO E TRANSPORTE E RETIRADA DO MATERIAL ESCAVADO (EM CAÇAMBA)</t>
  </si>
  <si>
    <t>ED-49889</t>
  </si>
  <si>
    <t>CAIXA DE ESGOTO DE INSPEÇÃO/PASSAGEM EM ALVENARIA (60X60X100CM), REVESTIMENTO EM ARGAMASSA COM ADITIVO IMPERMEABILIZANTE, COM TAMPA DE CONCRETO, INCLUSIVE ESCAVAÇÃO, REATERRO E TRANSPORTE E RETIRADA DO MATERIAL ESCAVADO (EM CAÇAMBA)</t>
  </si>
  <si>
    <t>ED-49882</t>
  </si>
  <si>
    <t>CAIXA DE ESGOTO DE INSPEÇÃO/PASSAGEM EM ALVENARIA (60X60X40CM), REVESTIMENTO EM ARGAMASSA COM ADITIVO IMPERMEABILIZANTE, COM TAMPA DE CONCRETO, INCLUSIVE ESCAVAÇÃO, REATERRO E TRANSPORTE E RETIRADA DO MATERIAL ESCAVADO (EM CAÇAMBA)</t>
  </si>
  <si>
    <t>ED-49883</t>
  </si>
  <si>
    <t>ED-49884</t>
  </si>
  <si>
    <t>CAIXA DE ESGOTO DE INSPEÇÃO/PASSAGEM EM ALVENARIA (60X60X65CM), REVESTIMENTO EM ARGAMASSA COM ADITIVO IMPERMEABILIZANTE, COM TAMPA DE CONCRETO, INCLUSIVE ESCAVAÇÃO, REATERRO E TRANSPORTE E RETIRADA DO MATERIAL ESCAVADO (EM CAÇAMBA)</t>
  </si>
  <si>
    <t>ED-49885</t>
  </si>
  <si>
    <t>CAIXA DE ESGOTO DE INSPEÇÃO/PASSAGEM EM ALVENARIA (60X60X70CM), REVESTIMENTO EM ARGAMASSA COM ADITIVO IMPERMEABILIZANTE, COM TAMPA DE CONCRETO, INCLUSIVE ESCAVAÇÃO, REATERRO E TRANSPORTE E RETIRADA DO MATERIAL ESCAVADO (EM CAÇAMBA)</t>
  </si>
  <si>
    <t>ED-49886</t>
  </si>
  <si>
    <t>CAIXA DE ESGOTO DE INSPEÇÃO/PASSAGEM EM ALVENARIA (60X60X75CM), REVESTIMENTO EM ARGAMASSA COM ADITIVO IMPERMEABILIZANTE, COM TAMPA DE CONCRETO, INCLUSIVE ESCAVAÇÃO, REATERRO E TRANSPORTE E RETIRADA DO MATERIAL ESCAVADO (EM CAÇAMBA)</t>
  </si>
  <si>
    <t>ED-49887</t>
  </si>
  <si>
    <t>CAIXA DE ESGOTO DE INSPEÇÃO/PASSAGEM EM ALVENARIA (60X60X80CM), REVESTIMENTO EM ARGAMASSA COM ADITIVO IMPERMEABILIZANTE, COM TAMPA DE CONCRETO, INCLUSIVE ESCAVAÇÃO, REATERRO E TRANSPORTE E RETIRADA DO MATERIAL ESCAVADO (EM CAÇAMBA)</t>
  </si>
  <si>
    <t>ED-49888</t>
  </si>
  <si>
    <t>CAIXA DE ESGOTO DE INSPEÇÃO/PASSAGEM EM ALVENARIA (60X60X85CM), REVESTIMENTO EM ARGAMASSA COM ADITIVO IMPERMEABILIZANTE, COM TAMPA DE CONCRETO, INCLUSIVE ESCAVAÇÃO, REATERRO E TRANSPORTE E RETIRADA DO MATERIAL ESCAVADO (EM CAÇAMBA)</t>
  </si>
  <si>
    <t>ED-49893</t>
  </si>
  <si>
    <t>CAIXA DE ESGOTO DE INSPEÇÃO/PASSAGEM EM ALVENARIA (70X70X110CM), REVESTIMENTO EM ARGAMASSA COM ADITIVO IMPERMEABILIZANTE, COM TAMPA DE CONCRETO, INCLUSIVE ESCAVAÇÃO, REATERRO E TRANSPORTE E RETIRADA DO MATERIAL ESCAVADO (EM CAÇAMBA)</t>
  </si>
  <si>
    <t>ED-49890</t>
  </si>
  <si>
    <t>CAIXA DE ESGOTO DE INSPEÇÃO/PASSAGEM EM ALVENARIA (70X70X40CM), REVESTIMENTO EM ARGAMASSA COM ADITIVO IMPERMEABILIZANTE, COM TAMPA DE CONCRETO, INCLUSIVE ESCAVAÇÃO, REATERRO E TRANSPORTE E RETIRADA DO MATERIAL ESCAVADO (EM CAÇAMBA)</t>
  </si>
  <si>
    <t>ED-49891</t>
  </si>
  <si>
    <t>CAIXA DE ESGOTO DE INSPEÇÃO/PASSAGEM EM ALVENARIA (70X70X60CM), REVESTIMENTO EM ARGAMASSA COM ADITIVO IMPERMEABILIZANTE, COM TAMPA DE CONCRETO, INCLUSIVE ESCAVAÇÃO, REATERRO E TRANSPORTE E RETIRADA DO MATERIAL ESCAVADO (EM CAÇAMBA)</t>
  </si>
  <si>
    <t>ED-49892</t>
  </si>
  <si>
    <t>CAIXA DE ESGOTO DE INSPEÇÃO/PASSAGEM EM ALVENARIA (70X70X80CM), REVESTIMENTO EM ARGAMASSA COM ADITIVO IMPERMEABILIZANTE, COM TAMPA DE CONCRETO, INCLUSIVE ESCAVAÇÃO, REATERRO E TRANSPORTE E RETIRADA DO MATERIAL ESCAVADO (EM CAÇAMBA)</t>
  </si>
  <si>
    <t>ED-49897</t>
  </si>
  <si>
    <t>CAIXA DE ESGOTO DE INSPEÇÃO/PASSAGEM EM ALVENARIA (80X80X100CM), REVESTIMENTO EM ARGAMASSA COM ADITIVO IMPERMEABILIZANTE, COM TAMPA DE CONCRETO, INCLUSIVE ESCAVAÇÃO, REATERRO E TRANSPORTE E RETIRADA DO MATERIAL ESCAVADO (EM CAÇAMBA)</t>
  </si>
  <si>
    <t>ED-49898</t>
  </si>
  <si>
    <t>CAIXA DE ESGOTO DE INSPEÇÃO/PASSAGEM EM ALVENARIA (80X80X140CM), REVESTIMENTO EM ARGAMASSA COM ADITIVO IMPERMEABILIZANTE, COM TAMPA DE CONCRETO, INCLUSIVE ESCAVAÇÃO, REATERRO E TRANSPORTE E RETIRADA DO MATERIAL ESCAVADO (EM CAÇAMBA)</t>
  </si>
  <si>
    <t>ED-49894</t>
  </si>
  <si>
    <t>CAIXA DE ESGOTO DE INSPEÇÃO/PASSAGEM EM ALVENARIA (80X80X40CM), REVESTIMENTO EM ARGAMASSA COM ADITIVO IMPERMEABILIZANTE, COM TAMPA DE CONCRETO, INCLUSIVE ESCAVAÇÃO, REATERRO E TRANSPORTE E RETIRADA DO MATERIAL ESCAVADO (EM CAÇAMBA)</t>
  </si>
  <si>
    <t>ED-49895</t>
  </si>
  <si>
    <t>CAIXA DE ESGOTO DE INSPEÇÃO/PASSAGEM EM ALVENARIA (80X80X60CM), REVESTIMENTO EM ARGAMASSA COM ADITIVO IMPERMEABILIZANTE, COM TAMPA DE CONCRETO, INCLUSIVE ESCAVAÇÃO, REATERRO E TRANSPORTE E RETIRADA DO MATERIAL ESCAVADO (EM CAÇAMBA)</t>
  </si>
  <si>
    <t>ED-49896</t>
  </si>
  <si>
    <t>CAIXA DE ESGOTO DE INSPEÇÃO/PASSAGEM EM ALVENARIA (80X80X80CM), REVESTIMENTO EM ARGAMASSA COM ADITIVO IMPERMEABILIZANTE, COM TAMPA DE CONCRETO, INCLUSIVE ESCAVAÇÃO, REATERRO E TRANSPORTE E RETIRADA DO MATERIAL ESCAVADO (EM CAÇAMBA)</t>
  </si>
  <si>
    <t>ED-49901</t>
  </si>
  <si>
    <t>CAIXA DE ESGOTO DE INSPEÇÃO/PASSAGEM EM ALVENARIA (90X90X100CM), REVESTIMENTO EM ARGAMASSA COM ADITIVO IMPERMEABILIZANTE, COM TAMPA DE CONCRETO, INCLUSIVE ESCAVAÇÃO, REATERRO E TRANSPORTE E RETIRADA DO MATERIAL ESCAVADO (EM CAÇAMBA)</t>
  </si>
  <si>
    <t>ED-49902</t>
  </si>
  <si>
    <t>CAIXA DE ESGOTO DE INSPEÇÃO/PASSAGEM EM ALVENARIA (90X90X140CM), REVESTIMENTO EM ARGAMASSA COM ADITIVO IMPERMEABILIZANTE, COM TAMPA DE CONCRETO, INCLUSIVE ESCAVAÇÃO, REATERRO E TRANSPORTE E RETIRADA DO MATERIAL ESCAVADO (EM CAÇAMBA)</t>
  </si>
  <si>
    <t>ED-49899</t>
  </si>
  <si>
    <t>CAIXA DE ESGOTO DE INSPEÇÃO/PASSAGEM EM ALVENARIA (90X90X60CM), REVESTIMENTO EM ARGAMASSA COM ADITIVO IMPERMEABILIZANTE, COM TAMPA DE CONCRETO, INCLUSIVE ESCAVAÇÃO, REATERRO E TRANSPORTE E RETIRADA DO MATERIAL ESCAVADO (EM CAÇAMBA)</t>
  </si>
  <si>
    <t>ED-49900</t>
  </si>
  <si>
    <t>CAIXA DE ESGOTO DE INSPEÇÃO/PASSAGEM EM ALVENARIA (90X90X80CM), REVESTIMENTO EM ARGAMASSA COM ADITIVO IMPERMEABILIZANTE, COM TAMPA DE CONCRETO, INCLUSIVE ESCAVAÇÃO, REATERRO E TRANSPORTE E RETIRADA DO MATERIAL ESCAVADO (EM CAÇAMBA)</t>
  </si>
  <si>
    <t>CAIXA DE ALVENARIA PARA DRENAGEM</t>
  </si>
  <si>
    <t>ED-49931</t>
  </si>
  <si>
    <t>CAIXA DE DRENAGEM DE INSPEÇÃO/PASSAGEM EM ALVENARIA (100X100X50CM), REVESTIMENTO EM ARGAMASSA COM ADITIVO IMPERMEABILIZANTE, COM TAMPA EM GRELHA, INCLUSIVE ESCAVAÇÃO, REATERRO E TRANSPORTE E RETIRADA DO MATERIAL ESCAVADO (EM CAÇAMBA)</t>
  </si>
  <si>
    <t>ED-49932</t>
  </si>
  <si>
    <t>CAIXA DE DRENAGEM DE INSPEÇÃO/PASSAGEM EM ALVENARIA (100X100X80CM), REVESTIMENTO EM ARGAMASSA COM ADITIVO IMPERMEABILIZANTE, COM TAMPA EM GRELHA, INCLUSIVE ESCAVAÇÃO, REATERRO E TRANSPORTE E RETIRADA DO MATERIAL ESCAVADO (EM CAÇAMBA)</t>
  </si>
  <si>
    <t>ED-49905</t>
  </si>
  <si>
    <t>CAIXA DE DRENAGEM DE INSPEÇÃO/PASSAGEM EM ALVENARIA (30X30X30CM), REVESTIMENTO EM ARGAMASSA COM ADITIVO IMPERMEABILIZANTE, COM TAMPA EM GRELHA, INCLUSIVE ESCAVAÇÃO, REATERRO E TRANSPORTE E RETIRADA DO MATERIAL ESCAVADO (EM CAÇAMBA)</t>
  </si>
  <si>
    <t>ED-49906</t>
  </si>
  <si>
    <t>CAIXA DE DRENAGEM DE INSPEÇÃO/PASSAGEM EM ALVENARIA (30X30X40CM), REVESTIMENTO EM ARGAMASSA COM ADITIVO IMPERMEABILIZANTE, COM TAMPA EM GRELHA, INCLUSIVE ESCAVAÇÃO, REATERRO E TRANSPORTE E RETIRADA DO MATERIAL ESCAVADO (EM CAÇAMBA)</t>
  </si>
  <si>
    <t>ED-49907</t>
  </si>
  <si>
    <t>CAIXA DE DRENAGEM DE INSPEÇÃO/PASSAGEM EM ALVENARIA (30X30X60CM), REVESTIMENTO EM ARGAMASSA COM ADITIVO IMPERMEABILIZANTE, COM TAMPA EM GRELHA, INCLUSIVE ESCAVAÇÃO, REATERRO E TRANSPORTE E RETIRADA DO MATERIAL ESCAVADO (EM CAÇAMBA)</t>
  </si>
  <si>
    <t>ED-49908</t>
  </si>
  <si>
    <t>CAIXA DE DRENAGEM DE INSPEÇÃO/PASSAGEM EM ALVENARIA (40X40X40CM), REVESTIMENTO EM ARGAMASSA COM ADITIVO IMPERMEABILIZANTE, COM TAMPA EM GRELHA, INCLUSIVE ESCAVAÇÃO, REATERRO E TRANSPORTE E RETIRADA DO MATERIAL ESCAVADO (EM CAÇAMBA)</t>
  </si>
  <si>
    <t>ED-49909</t>
  </si>
  <si>
    <t>CAIXA DE DRENAGEM DE INSPEÇÃO/PASSAGEM EM ALVENARIA (40X40X60CM), REVESTIMENTO EM ARGAMASSA COM ADITIVO IMPERMEABILIZANTE, COM TAMPA EM GRELHA, INCLUSIVE ESCAVAÇÃO, REATERRO E TRANSPORTE E RETIRADA DO MATERIAL ESCAVADO (EM CAÇAMBA)</t>
  </si>
  <si>
    <t>ED-49910</t>
  </si>
  <si>
    <t>CAIXA DE DRENAGEM DE INSPEÇÃO/PASSAGEM EM ALVENARIA (40X40X80CM), REVESTIMENTO EM ARGAMASSA COM ADITIVO IMPERMEABILIZANTE, COM TAMPA EM GRELHA, INCLUSIVE ESCAVAÇÃO, REATERRO E TRANSPORTE E RETIRADA DO MATERIAL ESCAVADO (EM CAÇAMBA)</t>
  </si>
  <si>
    <t>ED-49913</t>
  </si>
  <si>
    <t>CAIXA DE DRENAGEM DE INSPEÇÃO/PASSAGEM EM ALVENARIA (50X50X100CM), REVESTIMENTO EM ARGAMASSA COM ADITIVO IMPERMEABILIZANTE, COM TAMPA EM GRELHA, INCLUSIVE ESCAVAÇÃO, REATERRO E TRANSPORTE E RETIRADA DO MATERIAL ESCAVADO (EM CAÇAMBA)</t>
  </si>
  <si>
    <t>ED-49911</t>
  </si>
  <si>
    <t>CAIXA DE DRENAGEM DE INSPEÇÃO/PASSAGEM EM ALVENARIA (50X50X40CM), REVESTIMENTO EM ARGAMASSA COM ADITIVO IMPERMEABILIZANTE, COM TAMPA EM GRELHA, INCLUSIVE ESCAVAÇÃO, REATERRO E TRANSPORTE E RETIRADA DO MATERIAL ESCAVADO (EM CAÇAMBA)</t>
  </si>
  <si>
    <t>ED-49912</t>
  </si>
  <si>
    <t>CAIXA DE DRENAGEM DE INSPEÇÃO/PASSAGEM EM ALVENARIA (50X50X60CM), REVESTIMENTO EM ARGAMASSA COM ADITIVO IMPERMEABILIZANTE, COM TAMPA EM GRELHA, INCLUSIVE ESCAVAÇÃO, REATERRO E TRANSPORTE E RETIRADA DO MATERIAL ESCAVADO (EM CAÇAMBA)</t>
  </si>
  <si>
    <t>ED-49917</t>
  </si>
  <si>
    <t>CAIXA DE DRENAGEM DE INSPEÇÃO/PASSAGEM EM ALVENARIA (60X60X100CM), REVESTIMENTO EM ARGAMASSA COM ADITIVO IMPERMEABILIZANTE, COM TAMPA EM GRELHA, INCLUSIVE ESCAVAÇÃO, REATERRO E TRANSPORTE E RETIRADA DO MATERIAL ESCAVADO (EM CAÇAMBA)</t>
  </si>
  <si>
    <t>ED-49914</t>
  </si>
  <si>
    <t>CAIXA DE DRENAGEM DE INSPEÇÃO/PASSAGEM EM ALVENARIA (60X60X40CM), REVESTIMENTO EM ARGAMASSA COM ADITIVO IMPERMEABILIZANTE, COM TAMPA EM GRELHA, INCLUSIVE ESCAVAÇÃO, REATERRO E TRANSPORTE E RETIRADA DO MATERIAL ESCAVADO (EM CAÇAMBA)</t>
  </si>
  <si>
    <t>ED-49915</t>
  </si>
  <si>
    <t>CAIXA DE DRENAGEM DE INSPEÇÃO/PASSAGEM EM ALVENARIA (60X60X60CM), REVESTIMENTO EM ARGAMASSA COM ADITIVO IMPERMEABILIZANTE, COM TAMPA EM GRELHA, INCLUSIVE ESCAVAÇÃO, REATERRO E TRANSPORTE E RETIRADA DO MATERIAL ESCAVADO (EM CAÇAMBA)</t>
  </si>
  <si>
    <t>ED-49916</t>
  </si>
  <si>
    <t>CAIXA DE DRENAGEM DE INSPEÇÃO/PASSAGEM EM ALVENARIA (60X60X80CM), REVESTIMENTO EM ARGAMASSA COM ADITIVO IMPERMEABILIZANTE, COM TAMPA EM GRELHA, INCLUSIVE ESCAVAÇÃO, REATERRO E TRANSPORTE E RETIRADA DO MATERIAL ESCAVADO (EM CAÇAMBA)</t>
  </si>
  <si>
    <t>ED-49921</t>
  </si>
  <si>
    <t>CAIXA DE DRENAGEM DE INSPEÇÃO/PASSAGEM EM ALVENARIA (70X70X110CM), REVESTIMENTO EM ARGAMASSA COM ADITIVO IMPERMEABILIZANTE, COM TAMPA EM GRELHA, INCLUSIVE ESCAVAÇÃO, REATERRO E TRANSPORTE E RETIRADA DO MATERIAL ESCAVADO (EM CAÇAMBA)</t>
  </si>
  <si>
    <t>ED-49918</t>
  </si>
  <si>
    <t>CAIXA DE DRENAGEM DE INSPEÇÃO/PASSAGEM EM ALVENARIA (70X70X40CM), REVESTIMENTO EM ARGAMASSA COM ADITIVO IMPERMEABILIZANTE, COM TAMPA EM GRELHA, INCLUSIVE ESCAVAÇÃO, REATERRO E TRANSPORTE E RETIRADA DO MATERIAL ESCAVADO (EM CAÇAMBA)</t>
  </si>
  <si>
    <t>ED-49919</t>
  </si>
  <si>
    <t>CAIXA DE DRENAGEM DE INSPEÇÃO/PASSAGEM EM ALVENARIA (70X70X60CM), REVESTIMENTO EM ARGAMASSA COM ADITIVO IMPERMEABILIZANTE, COM TAMPA EM GRELHA, INCLUSIVE ESCAVAÇÃO, REATERRO E TRANSPORTE E RETIRADA DO MATERIAL ESCAVADO (EM CAÇAMBA)</t>
  </si>
  <si>
    <t>ED-49920</t>
  </si>
  <si>
    <t>CAIXA DE DRENAGEM DE INSPEÇÃO/PASSAGEM EM ALVENARIA (70X70X80CM), REVESTIMENTO EM ARGAMASSA COM ADITIVO IMPERMEABILIZANTE, COM TAMPA EM GRELHA, INCLUSIVE ESCAVAÇÃO, REATERRO E TRANSPORTE E RETIRADA DO MATERIAL ESCAVADO (EM CAÇAMBA)</t>
  </si>
  <si>
    <t>ED-49925</t>
  </si>
  <si>
    <t>CAIXA DE DRENAGEM DE INSPEÇÃO/PASSAGEM EM ALVENARIA (80X80X100CM), REVESTIMENTO EM ARGAMASSA COM ADITIVO IMPERMEABILIZANTE, COM TAMPA EM GRELHA, INCLUSIVE ESCAVAÇÃO, REATERRO E TRANSPORTE E RETIRADA DO MATERIAL ESCAVADO (EM CAÇAMBA)</t>
  </si>
  <si>
    <t>ED-49926</t>
  </si>
  <si>
    <t>CAIXA DE DRENAGEM DE INSPEÇÃO/PASSAGEM EM ALVENARIA (80X80X140CM), REVESTIMENTO EM ARGAMASSA COM ADITIVO IMPERMEABILIZANTE, COM TAMPA EM GRELHA, INCLUSIVE ESCAVAÇÃO, REATERRO E TRANSPORTE E RETIRADA DO MATERIAL ESCAVADO (EM CAÇAMBA)</t>
  </si>
  <si>
    <t>ED-49922</t>
  </si>
  <si>
    <t>CAIXA DE DRENAGEM DE INSPEÇÃO/PASSAGEM EM ALVENARIA (80X80X40CM), REVESTIMENTO EM ARGAMASSA COM ADITIVO IMPERMEABILIZANTE, COM TAMPA EM GRELHA, INCLUSIVE ESCAVAÇÃO, REATERRO E TRANSPORTE E RETIRADA DO MATERIAL ESCAVADO (EM CAÇAMBA)</t>
  </si>
  <si>
    <t>ED-49923</t>
  </si>
  <si>
    <t>CAIXA DE DRENAGEM DE INSPEÇÃO/PASSAGEM EM ALVENARIA (80X80X60CM), REVESTIMENTO EM ARGAMASSA COM ADITIVO IMPERMEABILIZANTE, COM TAMPA EM GRELHA, INCLUSIVE ESCAVAÇÃO, REATERRO E TRANSPORTE E RETIRADA DO MATERIAL ESCAVADO (EM CAÇAMBA)</t>
  </si>
  <si>
    <t>ED-49924</t>
  </si>
  <si>
    <t>CAIXA DE DRENAGEM DE INSPEÇÃO/PASSAGEM EM ALVENARIA (80X80X80CM), REVESTIMENTO EM ARGAMASSA COM ADITIVO IMPERMEABILIZANTE, COM TAMPA EM GRELHA, INCLUSIVE ESCAVAÇÃO, REATERRO E TRANSPORTE E RETIRADA DO MATERIAL ESCAVADO (EM CAÇAMBA)</t>
  </si>
  <si>
    <t>ED-49929</t>
  </si>
  <si>
    <t>CAIXA DE DRENAGEM DE INSPEÇÃO/PASSAGEM EM ALVENARIA (90X90X100CM), REVESTIMENTO EM ARGAMASSA COM ADITIVO IMPERMEABILIZANTE, COM TAMPA EM GRELHA, INCLUSIVE ESCAVAÇÃO, REATERRO E TRANSPORTE E RETIRADA DO MATERIAL ESCAVADO (EM CAÇAMBA)</t>
  </si>
  <si>
    <t>ED-49930</t>
  </si>
  <si>
    <t>CAIXA DE DRENAGEM DE INSPEÇÃO/PASSAGEM EM ALVENARIA (90X90X140CM), REVESTIMENTO EM ARGAMASSA COM ADITIVO IMPERMEABILIZANTE, COM TAMPA EM GRELHA, INCLUSIVE ESCAVAÇÃO, REATERRO E TRANSPORTE E RETIRADA DO MATERIAL ESCAVADO (EM CAÇAMBA)</t>
  </si>
  <si>
    <t>ED-49927</t>
  </si>
  <si>
    <t>CAIXA DE DRENAGEM DE INSPEÇÃO/PASSAGEM EM ALVENARIA (90X90X60CM), REVESTIMENTO EM ARGAMASSA COM ADITIVO IMPERMEABILIZANTE, COM TAMPA EM GRELHA, INCLUSIVE ESCAVAÇÃO, REATERRO E TRANSPORTE E RETIRADA DO MATERIAL ESCAVADO (EM CAÇAMBA)</t>
  </si>
  <si>
    <t>ED-49928</t>
  </si>
  <si>
    <t>CAIXA DE DRENAGEM DE INSPEÇÃO/PASSAGEM EM ALVENARIA (90X90X80CM), REVESTIMENTO EM ARGAMASSA COM ADITIVO IMPERMEABILIZANTE, COM TAMPA EM GRELHA, INCLUSIVE ESCAVAÇÃO, REATERRO E TRANSPORTE E RETIRADA DO MATERIAL ESCAVADO (EM CAÇAMBA)</t>
  </si>
  <si>
    <t>RESERVATÓRIO DE ÁGUA</t>
  </si>
  <si>
    <t>ED-49936</t>
  </si>
  <si>
    <t>CAIXA D´ÁGUA DE POLIETILENO, CAPACIDADE DE 1.000L, INCLUSIVE TAMPA, TORNEIRA DE BOIA, EXTRAVASOR, TUBO DE LIMPEZA E ACESSÓRIOS, EXCLUSIVE TUBULAÇÃO DE ENTRADA/SAÍDA DE ÁGUA</t>
  </si>
  <si>
    <t>ED-49937</t>
  </si>
  <si>
    <t>ED-49934</t>
  </si>
  <si>
    <t>CAIXA D´ÁGUA DE POLIETILENO, CAPACIDADE DE 250L, INCLUSIVE TAMPA, TORNEIRA DE BOIA, EXTRAVASOR, TUBO DE LIMPEZA E ACESSÓRIOS, EXCLUSIVE TUBULAÇÃO DE ENTRADA/SAÍDA DE ÁGUA</t>
  </si>
  <si>
    <t>ED-29741</t>
  </si>
  <si>
    <t>CAIXA D´ÁGUA DE POLIETILENO, CAPACIDADE DE 3.000L, INCLUSIVE TAMPA, TORNEIRA DE BOIA, EXTRAVASOR, TUBO DE LIMPEZA E ACESSÓRIOS, EXCLUSIVE TUBULAÇÃO DE ENTRADA/SAÍDA DE ÁGUA</t>
  </si>
  <si>
    <t>ED-29762</t>
  </si>
  <si>
    <t>CAIXA D´ÁGUA DE POLIETILENO, CAPACIDADE DE 310L, INCLUSIVE TAMPA, TORNEIRA DE BOIA, EXTRAVASOR, TUBO DE LIMPEZA E ACESSÓRIOS, EXCLUSIVE TUBULAÇÃO DE ENTRADA/SAÍDA DE ÁGUA</t>
  </si>
  <si>
    <t>ED-49935</t>
  </si>
  <si>
    <t>CAIXA D´ÁGUA DE POLIETILENO, CAPACIDADE DE 500L, INCLUSIVE TAMPA, TORNEIRA DE BOIA, EXTRAVASOR, TUBO DE LIMPEZA E ACESSÓRIOS, EXCLUSIVE TUBULAÇÃO DE ENTRADA/SAÍDA DE ÁGUA</t>
  </si>
  <si>
    <t>ED-29742</t>
  </si>
  <si>
    <t>CAIXA D´ÁGUA DE POLIETILENO, CAPACIDADE DE 5.000L, INCLUSIVE TAMPA, TORNEIRA DE BOIA, EXTRAVASOR, TUBO DE LIMPEZA E ACESSÓRIOS, EXCLUSIVE TUBULAÇÃO DE ENTRADA/SAÍDA DE ÁGUA</t>
  </si>
  <si>
    <t>ED-9941</t>
  </si>
  <si>
    <t>RESERVATÓRIO DE ÁGUA ENTERRADO, CAPACIDADE DE 15M3, EM CONCRETO ARMADO COM CASAS DE BOMBAS, INCLUSIVE ALÇAPÃO, ESCAVAÇÃO, REATERRO E TRANSPORTE E RETIRADA DO MATERIAL ESCAVADO (EM CAÇAMBA), EXCLUSIVE TUBULAÇÕES, BOMBAS E QUADROS</t>
  </si>
  <si>
    <t>ELETROBOMBA DE RECALQUE</t>
  </si>
  <si>
    <t>ED-49858</t>
  </si>
  <si>
    <t>BOMBA CENTRÍFUGA DE SUCÇÃO E RECALQUE 1/2 HP D = 2"</t>
  </si>
  <si>
    <t>ED-49869</t>
  </si>
  <si>
    <t>CONJUNTO ELEVATÓRIO MOTOR-BOMBA (CENTRÍFUGA) DE 10 HP</t>
  </si>
  <si>
    <t>ED-49863</t>
  </si>
  <si>
    <t>CONJUNTO ELEVATÓRIO MOTOR-BOMBA (CENTRÍFUGA) DE 1/2 HP</t>
  </si>
  <si>
    <t>ED-49862</t>
  </si>
  <si>
    <t>CONJUNTO ELEVATÓRIO MOTOR-BOMBA (CENTRÍFUGA) DE 1/3 HP</t>
  </si>
  <si>
    <t>ED-49865</t>
  </si>
  <si>
    <t>CONJUNTO ELEVATÓRIO MOTOR-BOMBA (CENTRÍFUGA) DE 2 HP</t>
  </si>
  <si>
    <t>ED-49866</t>
  </si>
  <si>
    <t>CONJUNTO ELEVATÓRIO MOTOR-BOMBA (CENTRÍFUGA) DE 3 HP</t>
  </si>
  <si>
    <t>ED-49867</t>
  </si>
  <si>
    <t>CONJUNTO ELEVATÓRIO MOTOR-BOMBA (CENTRÍFUGA) DE 5 HP</t>
  </si>
  <si>
    <t>ED-49868</t>
  </si>
  <si>
    <t>CONJUNTO ELEVATÓRIO MOTOR-BOMBA (CENTRÍFUGA) DE 7,5 HP</t>
  </si>
  <si>
    <t>ED-49864</t>
  </si>
  <si>
    <t>CONJUNTO MOTO BOMBA 3/4" CV MONOFÁSICA, CENTRÍFUGA, 1 ESTAGIO</t>
  </si>
  <si>
    <t>ED-49861</t>
  </si>
  <si>
    <t>MOTO-BOMBA 1 CV SUCÇÃO = 1 1/2" R = 1 1/4", VM = 5M3/H, HM = 16 M</t>
  </si>
  <si>
    <t>TORNEIRA DE BOIA</t>
  </si>
  <si>
    <t>ED-50302</t>
  </si>
  <si>
    <t>TORNEIRA CHAVE BOIA AUTOMÁTICA PARA RESERVATÓRIO</t>
  </si>
  <si>
    <t>ED-50305</t>
  </si>
  <si>
    <t>TORNEIRA DE BOIA, TIPO ROSCÁVEL 1", EXCLUSIVE ADAPTADOR SOLDÁVEL DE PVC COM FLANGES E ANEL PARA CAIXA DÁGUA</t>
  </si>
  <si>
    <t>ED-50307</t>
  </si>
  <si>
    <t>TORNEIRA DE BOIA, TIPO ROSCÁVEL 1.1/2", EXCLUSIVE ADAPTADOR SOLDÁVEL DE PVC COM FLANGES E ANEL PARA CAIXA DÁGUA</t>
  </si>
  <si>
    <t>ED-50306</t>
  </si>
  <si>
    <t>TORNEIRA DE BOIA, TIPO ROSCÁVEL 1.1/4", EXCLUSIVE ADAPTADOR SOLDÁVEL DE PVC COM FLANGES E ANEL PARA CAIXA DÁGUA</t>
  </si>
  <si>
    <t>ED-50303</t>
  </si>
  <si>
    <t>TORNEIRA DE BOIA, TIPO ROSCÁVEL 1/2", EXCLUSIVE ADAPTADOR SOLDÁVEL DE PVC COM FLANGES E ANEL PARA CAIXA DÁGUA</t>
  </si>
  <si>
    <t>ED-50308</t>
  </si>
  <si>
    <t>TORNEIRA DE BOIA, TIPO ROSCÁVEL 2", EXCLUSIVE ADAPTADOR SOLDÁVEL DE PVC COM FLANGES E ANEL PARA CAIXA DÁGUA</t>
  </si>
  <si>
    <t>ED-50304</t>
  </si>
  <si>
    <t>TORNEIRA DE BOIA, TIPO ROSCÁVEL 3/4", EXCLUSIVE ADAPTADOR SOLDÁVEL DE PVC COM FLANGES E ANEL PARA CAIXA DÁGUA</t>
  </si>
  <si>
    <t>ABERTURA DE POÇO</t>
  </si>
  <si>
    <t>ED-48152</t>
  </si>
  <si>
    <t>ABERTURA MANUAL DE POÇO COM PROFUNDIDADE MAIOR QUE 2,0M, DIÂMETRO DE 1,20M, INCLUSIVE AFASTAMENTO DO MATERIAL ESCAVADO</t>
  </si>
  <si>
    <t>ED-48151</t>
  </si>
  <si>
    <t>ABERTURA MANUAL DE POÇO COM PROFUNDIDADE MENOR OU IGUAL 2,0M, DIÂMETRO DE 1,20M, INCLUSIVE AFASTAMENTO DO MATERIAL ESCAVADO</t>
  </si>
  <si>
    <t>FOSSA SÉPTICA</t>
  </si>
  <si>
    <t>ED-48145</t>
  </si>
  <si>
    <t>FILTROS ANAERÓBICOS COM DIÂMETRO 250 CM E PROFUNDIDADE ÚTIL DE 160 CM, INSTALADOS, INCLUSIVE BOTA FORA DE MATERIAL ESCAVADO</t>
  </si>
  <si>
    <t>ED-48146</t>
  </si>
  <si>
    <t>FOSSA SÉPTICA PARA 1500 L/DIA, DE CONCRETO, INSTALADA (15 PESSOAS), INCLUSIVE BOTA FORA DE MATERIAL ESCAVADO</t>
  </si>
  <si>
    <t>ED-48147</t>
  </si>
  <si>
    <t>FOSSA SÉPTICA PARA 2250 L/DIA, DE CONCRETO, INSTALADA (30 PESSOAS), INCLUSIVE BOTA FORA DE MATERIAL ESCAVADO</t>
  </si>
  <si>
    <t>ED-48148</t>
  </si>
  <si>
    <t>FOSSA SÉPTICA PARA 3000 L/DIA, DE CONCRETO, INSTALADA (40 PESSOAS), INCLUSIVE BOTA FORA DE MATERIAL ESCAVADO</t>
  </si>
  <si>
    <t>ED-48149</t>
  </si>
  <si>
    <t>FOSSA SÉPTICA PARA 3750 L/DIA, DE CONCRETO, INSTALADA (100 PESSOAS), INCLUSIVE BOTA FORA DE MATERIAL ESCAVADO</t>
  </si>
  <si>
    <t>DRENAGEM</t>
  </si>
  <si>
    <t>CANALETA PRÉ-MOLDADA</t>
  </si>
  <si>
    <t>ED-48552</t>
  </si>
  <si>
    <t>CANALETA PARA DRENAGEM, PRÉ-MOLDADA, TIPO MEIA CANA, DIÂMETRO 30CM, EXCLUSIVE TAMPA, INCLUSIVE ASSENTAMENTO EM ARGAMASSA, TRAÇO 1:3 (CIMENTO E AREIA), ESCAVAÇÃO, TRANSPORTE E RETIRADA DO MATERIAL ESCAVADO (EM CAÇAMBA)</t>
  </si>
  <si>
    <t>ED-48553</t>
  </si>
  <si>
    <t>CANALETA PARA DRENAGEM, PRÉ-MOLDADA, TIPO MEIA CANA, DIÂMETRO 40CM, EXCLUSIVE TAMPA, INCLUSIVE ASSENTAMENTO EM ARGAMASSA, TRAÇO 1:3 (CIMENTO E AREIA), ESCAVAÇÃO, TRANSPORTE E RETIRADA DO MATERIAL ESCAVADO (EM CAÇAMBA)</t>
  </si>
  <si>
    <t>ED-48554</t>
  </si>
  <si>
    <t>CANALETA PARA DRENAGEM, PRÉ-MOLDADA, TIPO MEIA CANA, DIÂMETRO 50CM, EXCLUSIVE TAMPA, INCLUSIVE ASSENTAMENTO EM ARGAMASSA, TRAÇO 1:3 (CIMENTO E AREIA), ESCAVAÇÃO, TRANSPORTE E RETIRADA DO MATERIAL ESCAVADO (EM CAÇAMBA)</t>
  </si>
  <si>
    <t>ED-48555</t>
  </si>
  <si>
    <t>CANALETA PARA DRENAGEM, PRÉ-MOLDADA, TIPO MEIA CANA, DIÂMETRO 60CM, EXCLUSIVE TAMPA, INCLUSIVE ASSENTAMENTO EM ARGAMASSA, TRAÇO 1:3 (CIMENTO E AREIA), ESCAVAÇÃO, TRANSPORTE E RETIRADA DO MATERIAL ESCAVADO (EM CAÇAMBA)</t>
  </si>
  <si>
    <t>ED-48562</t>
  </si>
  <si>
    <t>CANALETA SANITÁRIA, SEÇÃO 5X8CM, EM ARGAMASSA, TRAÇO 1:3 (CIMENTO E AREIA) COM ADITIVO IMPERMEABILIZANTE, EXCLUSIVE TAMPA, INCLUSIVE CORTE NO PISO, TRANSPORTE E RETIRADA DO MATERIAL DEMOLIDO (EM CAÇAMBA)</t>
  </si>
  <si>
    <t>CANALETA DE CONCRETO MOLDADA IN-LOCO</t>
  </si>
  <si>
    <t>ED-14720</t>
  </si>
  <si>
    <t>CANALETA PARA DRENAGEM, EM CONCRETO COM FCK 15MPA, MOLDADA IN LOCO, SEÇÃO 15X15CM, FORMA EM CONTRA BARRANCO, EXCLUSIVE TAMPA, INCLUSIVE ESCAVAÇÃO, REATERRO COM TRANSPORTE E RETIRADA DO MATERIAL ESCAVADO (EM CAÇAMBA)</t>
  </si>
  <si>
    <t>ED-14740</t>
  </si>
  <si>
    <t>CANALETA PARA DRENAGEM, EM CONCRETO COM FCK 15MPA, MOLDADA IN LOCO, SEÇÃO 15X15CM, FORMA EM MADEIRA, EXCLUSIVE TAMPA, INCLUSIVE ESCAVAÇÃO, REATERRO COM TRANSPORTE E RETIRADA DO MATERIAL ESCAVADO (EM CAÇAMBA)</t>
  </si>
  <si>
    <t>ED-14721</t>
  </si>
  <si>
    <t>CANALETA PARA DRENAGEM, EM CONCRETO COM FCK 15MPA, MOLDADA IN LOCO, SEÇÃO 20X20CM, FORMA EM CONTRA BARRANCO, EXCLUSIVE TAMPA, INCLUSIVE ESCAVAÇÃO, REATERRO COM TRANSPORTE E RETIRADA DO MATERIAL ESCAVADO (EM CAÇAMBA)</t>
  </si>
  <si>
    <t>ED-14741</t>
  </si>
  <si>
    <t>CANALETA PARA DRENAGEM, EM CONCRETO COM FCK 15MPA, MOLDADA IN LOCO, SEÇÃO 20X20CM, FORMA EM MADEIRA, EXCLUSIVE TAMPA, INCLUSIVE ESCAVAÇÃO, REATERRO COM TRANSPORTE E RETIRADA DO MATERIAL ESCAVADO (EM CAÇAMBA)</t>
  </si>
  <si>
    <t>ED-14725</t>
  </si>
  <si>
    <t>ED-14726</t>
  </si>
  <si>
    <t>CANALETA PARA DRENAGEM, EM CONCRETO COM FCK 15MPA, MOLDADA IN LOCO, SEÇÃO 30X20CM, FORMA EM CONTRA BARRANCO, COM TAMPA EM CONCRETO  PARA TRÂNSITO DE PEDESTRE, INCLUSIVE ESCAVAÇÃO, REATERRO COM TRANSPORTE E RETIRADA DO MATERIAL ESCAVADO (EM CAÇAMBA)</t>
  </si>
  <si>
    <t>ED-14728</t>
  </si>
  <si>
    <t>CANALETA PARA DRENAGEM, EM CONCRETO COM FCK 15MPA, MOLDADA IN LOCO, SEÇÃO 30X20CM, FORMA EM CONTRA BARRANCO, EXCLUSIVE TAMPA, INCLUSIVE ESCAVAÇÃO, REATERRO COM TRANSPORTE E RETIRADA DO MATERIAL ESCAVADO (EM CAÇAMBA)</t>
  </si>
  <si>
    <t>ED-14746</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</si>
  <si>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</si>
  <si>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ED-14747</t>
  </si>
  <si>
    <t>CANALETA PARA DRENAGEM, EM CONCRETO COM FCK 15MPA, MOLDADA IN LOCO, SEÇÃO 30X20CM, FORMA EM MADEIRA, COM TAMPA EM CONCRETO PARA TRÂNSITO DE PEDESTRE, INCLUSIVE ESCAVAÇÃO, REATERRO COM TRANSPORTE E RETIRADA DO MATERIAL ESCAVADO (EM CAÇAMBA)</t>
  </si>
  <si>
    <t>ED-14748</t>
  </si>
  <si>
    <t>CANALETA PARA DRENAGEM, EM CONCRETO COM FCK 15MPA, MOLDADA IN LOCO, SEÇÃO 30X20CM, FORMA EM MADEIRA, EXCLUSIVE TAMPA, INCLUSIVE ESCAVAÇÃO, REATERRO COM TRANSPORTE E RETIRADA DO MATERIAL ESCAVADO (EM CAÇAMBA)</t>
  </si>
  <si>
    <t>ED-14718</t>
  </si>
  <si>
    <t>CANALETA PARA DRENAGEM, EM CONCRETO COM FCK 15MPA, MOLDADA IN LOCO, SEÇÃO 30X30CM,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</si>
  <si>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ED-14719</t>
  </si>
  <si>
    <t>CANALETA PARA DRENAGEM, EM CONCRETO COM FCK 15MPA, MOLDADA IN LOCO, SEÇÃO 30X30CM, FORMA EM CONTRA BARRANCO, COM TAMPA EM CONCRETO  PARA TRÂNSITO DE PEDESTRE, INCLUSIVE ESCAVAÇÃO, REATERRO COM TRANSPORTE E RETIRADA DO MATERIAL ESCAVADO (EM CAÇAMBA)</t>
  </si>
  <si>
    <t>ED-14722</t>
  </si>
  <si>
    <t>CANALETA PARA DRENAGEM, EM CONCRETO COM FCK 15MPA, MOLDADA IN LOCO, SEÇÃO 30X30CM, FORMA EM CONTRA BARRANCO, EXCLUSIVE TAMPA, INCLUSIVE ESCAVAÇÃO, REATERRO COM TRANSPORTE E RETIRADA DO MATERIAL ESCAVADO (EM CAÇAMBA)</t>
  </si>
  <si>
    <t>ED-14737</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</si>
  <si>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</si>
  <si>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ED-14739</t>
  </si>
  <si>
    <t>CANALETA PARA DRENAGEM, EM CONCRETO COM FCK 15MPA, MOLDADA IN LOCO, SEÇÃO 30X30CM, FORMA EM MADEIRA, COM TAMPA EM CONCRETO  PARA TRÂNSITO DE PEDESTRE, INCLUSIVE ESCAVAÇÃO, REATERRO COM TRANSPORTE E RETIRADA DO MATERIAL ESCAVADO (EM CAÇAMBA)</t>
  </si>
  <si>
    <t>ED-14742</t>
  </si>
  <si>
    <t>CANALETA PARA DRENAGEM, EM CONCRETO COM FCK 15MPA, MOLDADA IN LOCO, SEÇÃO 30X30CM, FORMA EM MADEIRA, EXCLUSIVE TAMPA, INCLUSIVE ESCAVAÇÃO, REATERRO COM TRANSPORTE E RETIRADA DO MATERIAL ESCAVADO (EM CAÇAMBA)</t>
  </si>
  <si>
    <t>ED-14581</t>
  </si>
  <si>
    <t>CANALETA PARA DRENAGEM, EM CONCRETO COM FCK 15MPA, MOLDADA IN LOCO, SEÇÃO 40X40CM, FORMA EM CONTRA BARRANCO, EXCLUSIVE TAMPA, INCLUSIVE ESCAVAÇÃO, REATERRO COM TRANSPORTE E RETIRADA DO MATERIAL ESCAVADO (EM CAÇAMBA)</t>
  </si>
  <si>
    <t>ED-14743</t>
  </si>
  <si>
    <t>CANALETA PARA DRENAGEM, EM CONCRETO COM FCK 15MPA, MOLDADA IN LOCO, SEÇÃO 40X40CM, FORMA EM MADEIRA, EXCLUSIVE TAMPA, INCLUSIVE ESCAVAÇÃO, REATERRO COM TRANSPORTE E RETIRADA DO MATERIAL ESCAVADO (EM CAÇAMBA)</t>
  </si>
  <si>
    <t>ED-14723</t>
  </si>
  <si>
    <t>CANALETA PARA DRENAGEM, EM CONCRETO COM FCK 15MPA, MOLDADA IN LOCO, SEÇÃO 60X60CM, FORMA EM CONTRA BARRANCO, EXCLUSIVE TAMPA, INCLUSIVE ESCAVAÇÃO, REATERRO COM TRANSPORTE E RETIRADA DO MATERIAL ESCAVADO (EM CAÇAMBA)</t>
  </si>
  <si>
    <t>ED-14744</t>
  </si>
  <si>
    <t>CANALETA PARA DRENAGEM, EM CONCRETO COM FCK 15MPA, MOLDADA IN LOCO, SEÇÃO 60X60CM, FORMA EM MADEIRA, EXCLUSIVE TAMPA, INCLUSIVE ESCAVAÇÃO, REATERRO COM TRANSPORTE E RETIRADA DO MATERIAL ESCAVADO (EM CAÇAMBA)</t>
  </si>
  <si>
    <t>ED-14724</t>
  </si>
  <si>
    <t>CANALETA PARA DRENAGEM, EM CONCRETO COM FCK 15MPA, MOLDADA IN LOCO, SEÇÃO 90X90CM, FORMA EM CONTRA BARRANCO, EXCLUSIVE TAMPA, INCLUSIVE ESCAVAÇÃO, REATERRO COM TRANSPORTE E RETIRADA DO MATERIAL ESCAVADO (EM CAÇAMBA)</t>
  </si>
  <si>
    <t>ED-14745</t>
  </si>
  <si>
    <t>CANALETA PARA DRENAGEM, EM CONCRETO COM FCK 15MPA, MOLDADA IN LOCO, SEÇÃO 90X90CM, FORMA EM MADEIRA, EXCLUSIVE TAMPA, INCLUSIVE ESCAVAÇÃO, REATERRO COM TRANSPORTE E RETIRADA DO MATERIAL ESCAVADO (EM CAÇAMBA)</t>
  </si>
  <si>
    <t>TUBULAÇÃO PARA DRENAGEM</t>
  </si>
  <si>
    <t>ED-48669</t>
  </si>
  <si>
    <t>ED-48670</t>
  </si>
  <si>
    <t>ED-48671</t>
  </si>
  <si>
    <t>FORNECIMENTO E ASSENTAMENTO DE TUBO PVC RÍGIDO, DRENAGEM/PLUVIAL, PBV - SÉRIE NORMAL, DN 200 MM (8"), INCLUSIVE CONEXÕES</t>
  </si>
  <si>
    <t>ED-48667</t>
  </si>
  <si>
    <t>FORNECIMENTO E ASSENTAMENTO DE TUBO PVC RÍGIDO, DRENAGEM/PLUVIAL, PBV - SÉRIE NORMAL, DN 50 MM (2"), INCLUSIVE CONEXÕES</t>
  </si>
  <si>
    <t>ED-48668</t>
  </si>
  <si>
    <t>FORNECIMENTO E ASSENTAMENTO DE TUBO PVC RÍGIDO, DRENAGEM/PLUVIAL, PBV - SÉRIE NORMAL, DN 75 MM (3"), INCLUSIVE CONEXÕES</t>
  </si>
  <si>
    <t>TUBULAÇÃO PERFURADO EM PVC FLEXÍVEL CORRUGADO</t>
  </si>
  <si>
    <t>ED-48689</t>
  </si>
  <si>
    <t>FORNECIMENTO E ASSENTAMENTO DE TUBO PVC FLEXÍVEL CORRUGADO, PERFURADO, DN 100 MM (4"), PARA DRENAGEM</t>
  </si>
  <si>
    <t>ED-48688</t>
  </si>
  <si>
    <t>FORNECIMENTO E ASSENTAMENTO DE TUBO PVC FLEXÍVEL CORRUGADO, PERFURADO, DN 65 MM (2.1/2"), PARA DRENAGEM</t>
  </si>
  <si>
    <t>ED-48690</t>
  </si>
  <si>
    <t>FORNECIMENTO E ASSENTAMENTO DE TUBO PVC RÍGIDO CORRUGADO, PERFURADO, DN 160 MM (6"), PARA DRENAGEM</t>
  </si>
  <si>
    <t>TUBULAÇÃO DE CONCRETO SIMPLES</t>
  </si>
  <si>
    <t>ED-48687</t>
  </si>
  <si>
    <t>TUBO DE CONCRETO para dreno simples ou poroso, Ø 150 mm</t>
  </si>
  <si>
    <t>ED-48675</t>
  </si>
  <si>
    <t>TUBO DE CONCRETO SIMPLES, CLASSE PS1, DIÂMETRO 300MM, INCLUSIVE FORNECIMENTO, ASSENTAMENTO E REJUNTAMENTO, EXCLUSIVE ESCAVAÇÃO</t>
  </si>
  <si>
    <t>ED-48676</t>
  </si>
  <si>
    <t>TUBO DE CONCRETO SIMPLES, CLASSE PS1, DIÂMETRO 400MM, INCLUSIVE FORNECIMENTO, ASSENTAMENTO E REJUNTAMENTO, EXCLUSIVE ESCAVAÇÃO</t>
  </si>
  <si>
    <t>ED-48677</t>
  </si>
  <si>
    <t>TUBO DE CONCRETO SIMPLES, CLASSE PS1, DIÂMETRO 500MM, INCLUSIVE FORNECIMENTO, ASSENTAMENTO E REJUNTAMENTO, EXCLUSIVE ESCAVAÇÃO</t>
  </si>
  <si>
    <t>ED-48678</t>
  </si>
  <si>
    <t>TUBO DE CONCRETO SIMPLES, CLASSE PS1, DIÂMETRO 600MM, INCLUSIVE FORNECIMENTO, ASSENTAMENTO E REJUNTAMENTO, EXCLUSIVE ESCAVAÇÃO</t>
  </si>
  <si>
    <t>TUBULAÇÃO DE CONCRETO ARMADO</t>
  </si>
  <si>
    <t>ED-48684</t>
  </si>
  <si>
    <t>TUBO DE CONCRETO ARMADO, CLASSE PA1, DIÂMETRO 1000MM, INCLUSIVE FORNECIMENTO, ASSENTAMENTO E REJUNTAMENTO, EXCLUSIVE ESCAVAÇÃO</t>
  </si>
  <si>
    <t>ED-48685</t>
  </si>
  <si>
    <t>TUBO DE CONCRETO ARMADO, CLASSE PA1, DIÂMETRO 1200MM, INCLUSIVE FORNECIMENTO, ASSENTAMENTO E REJUNTAMENTO, EXCLUSIVE ESCAVAÇÃO</t>
  </si>
  <si>
    <t>ED-48686</t>
  </si>
  <si>
    <t>TUBO DE CONCRETO ARMADO, CLASSE PA1, DIÂMETRO 1500MM, INCLUSIVE FORNECIMENTO, ASSENTAMENTO E REJUNTAMENTO, EXCLUSIVE ESCAVAÇÃO</t>
  </si>
  <si>
    <t>ED-48680</t>
  </si>
  <si>
    <t xml:space="preserve">TUBO DE CONCRETO ARMADO, CLASSE PA1, DIÂMETRO 400MM, INCLUSIVE FORNECIMENTO, ASSENTAMENTO E REJUNTAMENTO, EXCLUSIVE ESCAVAÇÃO
</t>
  </si>
  <si>
    <t>ED-48681</t>
  </si>
  <si>
    <t>TUBO DE CONCRETO ARMADO, CLASSE PA1, DIÂMETRO 500MM, INCLUSIVE FORNECIMENTO, ASSENTAMENTO E REJUNTAMENTO, EXCLUSIVE ESCAVAÇÃO</t>
  </si>
  <si>
    <t>ED-48682</t>
  </si>
  <si>
    <t>TUBO DE CONCRETO ARMADO, CLASSE PA1, DIÂMETRO 600MM, INCLUSIVE FORNECIMENTO, ASSENTAMENTO E REJUNTAMENTO, EXCLUSIVE ESCAVAÇÃO</t>
  </si>
  <si>
    <t>ED-48683</t>
  </si>
  <si>
    <t>TUBO DE CONCRETO ARMADO, CLASSE PA1, DIÂMETRO 800MM, INCLUSIVE FORNECIMENTO, ASSENTAMENTO E REJUNTAMENTO, EXCLUSIVE ESCAVAÇÃO</t>
  </si>
  <si>
    <t>GALERIA CELULAR</t>
  </si>
  <si>
    <t>ED-48611</t>
  </si>
  <si>
    <t>ALA DE GALERIA CELULAR B = 1,20 M, EXCLUSIVE BOTA FORA</t>
  </si>
  <si>
    <t>ED-48612</t>
  </si>
  <si>
    <t>ALA DE GALERIA CELULAR B = 1,30 M, EXCLUSIVE BOTA FORA</t>
  </si>
  <si>
    <t>ED-48613</t>
  </si>
  <si>
    <t>ALA DE GALERIA CELULAR B = 1,40 M, EXCLUSIVE BOTA FORA</t>
  </si>
  <si>
    <t>ED-48614</t>
  </si>
  <si>
    <t>ALA DE GALERIA CELULAR B = 1,50 M, EXCLUSIVE BOTA FORA</t>
  </si>
  <si>
    <t>ED-48615</t>
  </si>
  <si>
    <t>ALA DE GALERIA CELULAR B = 1,60 M, EXCLUSIVE BOTA FORA</t>
  </si>
  <si>
    <t>ED-48616</t>
  </si>
  <si>
    <t>ALA DE GALERIA CELULAR B = 1,70 M, EXCLUSIVE BOTA FORA</t>
  </si>
  <si>
    <t>ED-48617</t>
  </si>
  <si>
    <t>ALA DE GALERIA CELULAR B = 1,80 M, EXCLUSIVE BOTA FORA</t>
  </si>
  <si>
    <t>ED-48618</t>
  </si>
  <si>
    <t>ALA DE GALERIA CELULAR B = 1,90 M, EXCLUSIVE BOTA FORA</t>
  </si>
  <si>
    <t>ED-48619</t>
  </si>
  <si>
    <t>ALA DE GALERIA CELULAR B = 2,00 M, EXCLUSIVE BOTA FORA</t>
  </si>
  <si>
    <t>ED-48620</t>
  </si>
  <si>
    <t>ALA DE GALERIA CELULAR B = 2,10 M, EXCLUSIVE BOTA FORA</t>
  </si>
  <si>
    <t>ED-48621</t>
  </si>
  <si>
    <t>ALA DE GALERIA CELULAR B = 2,20 M, EXCLUSIVE BOTA FORA</t>
  </si>
  <si>
    <t>ED-48622</t>
  </si>
  <si>
    <t>ALA DE GALERIA CELULAR B = 2,30 M, EXCLUSIVE BOTA FORA</t>
  </si>
  <si>
    <t>ED-48623</t>
  </si>
  <si>
    <t>ALA DE GALERIA CELULAR B = 2,40 M, EXCLUSIVE BOTA FORA</t>
  </si>
  <si>
    <t>ED-48624</t>
  </si>
  <si>
    <t>ALA DE GALERIA CELULAR B = 2,50 M, EXCLUSIVE BOTA FORA</t>
  </si>
  <si>
    <t>ED-48625</t>
  </si>
  <si>
    <t>ALA DE GALERIA CELULAR B = 2,60 M, EXCLUSIVE BOTA FORA</t>
  </si>
  <si>
    <t>ED-48626</t>
  </si>
  <si>
    <t>ALA DE GALERIA CELULAR B = 2,70 M, EXCLUSIVE BOTA FORA</t>
  </si>
  <si>
    <t>ED-48627</t>
  </si>
  <si>
    <t>ALA DE GALERIA CELULAR B = 2,80 M, EXCLUSIVE BOTA FORA</t>
  </si>
  <si>
    <t>ED-48628</t>
  </si>
  <si>
    <t>ALA DE GALERIA CELULAR B = 2,90 M, EXCLUSIVE BOTA FORA</t>
  </si>
  <si>
    <t>ED-48629</t>
  </si>
  <si>
    <t>ALA DE GALERIA CELULAR B = 3,00 M, EXCLUSIVE BOTA FORA</t>
  </si>
  <si>
    <t>ED-48544</t>
  </si>
  <si>
    <t>ALA DE REDE TUBULAR DN 1000, EXCLUSIVE BOTA FORA</t>
  </si>
  <si>
    <t>ED-48545</t>
  </si>
  <si>
    <t>ALA DE REDE TUBULAR DN 1100, EXCLUSIVE BOTA FORA</t>
  </si>
  <si>
    <t>ED-48546</t>
  </si>
  <si>
    <t>ALA DE REDE TUBULAR DN 1200, EXCLUSIVE BOTA FORA</t>
  </si>
  <si>
    <t>ED-48547</t>
  </si>
  <si>
    <t>ALA DE REDE TUBULAR DN 1300, EXCLUSIVE BOTA FORA</t>
  </si>
  <si>
    <t>ED-48548</t>
  </si>
  <si>
    <t>ALA DE REDE TUBULAR DN 1500, EXCLUSIVE BOTA FORA</t>
  </si>
  <si>
    <t>ED-48539</t>
  </si>
  <si>
    <t>ALA DE REDE TUBULAR DN 500, EXCLUSIVE BOTA FORA</t>
  </si>
  <si>
    <t>ED-48540</t>
  </si>
  <si>
    <t>ALA DE REDE TUBULAR DN 600, EXCLUSIVE BOTA FORA</t>
  </si>
  <si>
    <t>ED-48541</t>
  </si>
  <si>
    <t>ALA DE REDE TUBULAR DN 700, EXCLUSIVE BOTA FORA</t>
  </si>
  <si>
    <t>ED-48542</t>
  </si>
  <si>
    <t>ALA DE REDE TUBULAR DN 800, EXCLUSIVE BOTA FORA</t>
  </si>
  <si>
    <t>ED-48543</t>
  </si>
  <si>
    <t>ALA DE REDE TUBULAR DN 900, EXCLUSIVE BOTA FORA</t>
  </si>
  <si>
    <t xml:space="preserve">CHAMINÉ DE POÇO DE VISITA </t>
  </si>
  <si>
    <t>ED-48568</t>
  </si>
  <si>
    <t>CHAMINÉ DE POÇO DE VISITA TIPO "A", EM ALVENARIA COM DEGRAUS DE AÇO CA-50</t>
  </si>
  <si>
    <t>ED-48569</t>
  </si>
  <si>
    <t>CHAMINÉ DE POÇO DE VISITA TIPO "B", EM ANEL DE CONCRETO CA-1 COM DEGRAUS DE AÇO CA-50</t>
  </si>
  <si>
    <t>POÇO DE VISITA PARA REDE TUBULAR</t>
  </si>
  <si>
    <t>ED-48636</t>
  </si>
  <si>
    <t>POÇO DE VISITA PARA REDE TUBULAR TIPO A DN 1000, EXCLUSIVE ESCAVAÇÃO, REATERRO E BOTA FORA</t>
  </si>
  <si>
    <t>ED-48637</t>
  </si>
  <si>
    <t>POÇO DE VISITA PARA REDE TUBULAR TIPO A DN 1100, EXCLUSIVE ESCAVAÇÃO, REATERRO E BOTA FORA</t>
  </si>
  <si>
    <t>ED-48638</t>
  </si>
  <si>
    <t>POÇO DE VISITA PARA REDE TUBULAR TIPO A DN 1200, EXCLUSIVE ESCAVAÇÃO, REATERRO E BOTA FORA</t>
  </si>
  <si>
    <t>ED-48639</t>
  </si>
  <si>
    <t>POÇO DE VISITA PARA REDE TUBULAR TIPO A DN 1300, EXCLUSIVE ESCAVAÇÃO, REATERRO E BOTA FORA</t>
  </si>
  <si>
    <t>ED-48640</t>
  </si>
  <si>
    <t>POÇO DE VISITA PARA REDE TUBULAR TIPO A DN 1500, EXCLUSIVE ESCAVAÇÃO, REATERRO E BOTA FORA</t>
  </si>
  <si>
    <t>ED-48630</t>
  </si>
  <si>
    <t>POÇO DE VISITA PARA REDE TUBULAR TIPO A DN 500, EXCLUSIVE ESCAVAÇÃO, REATERRO E BOTA FORA</t>
  </si>
  <si>
    <t>ED-48631</t>
  </si>
  <si>
    <t>POÇO DE VISITA PARA REDE TUBULAR TIPO A DN 600, EXCLUSIVE ESCAVAÇÃO, REATERRO E BOTA FORA</t>
  </si>
  <si>
    <t>ED-48632</t>
  </si>
  <si>
    <t>POÇO DE VISITA PARA REDE TUBULAR TIPO A DN 700, EXCLUSIVE ESCAVAÇÃO, REATERRO E BOTA FORA</t>
  </si>
  <si>
    <t>ED-48634</t>
  </si>
  <si>
    <t>POÇO DE VISITA PARA REDE TUBULAR TIPO A DN 800, EXCLUSIVE ESCAVAÇÃO, REATERRO E BOTA FORA</t>
  </si>
  <si>
    <t>ED-48635</t>
  </si>
  <si>
    <t>POÇO DE VISITA PARA REDE TUBULAR TIPO A DN 900, EXCLUSIVE ESCAVAÇÃO, REATERRO E BOTA FORA</t>
  </si>
  <si>
    <t>ED-48646</t>
  </si>
  <si>
    <t>POÇO DE VISITA PARA REDE TUBULAR TIPO B DN 1000, EXCLUSIVE ESCAVAÇÃO, REATERRO E BOTA FORA</t>
  </si>
  <si>
    <t>ED-48647</t>
  </si>
  <si>
    <t>POÇO DE VISITA PARA REDE TUBULAR TIPO B DN 1100, EXCLUSIVE ESCAVAÇÃO, REATERRO E BOTA FORA</t>
  </si>
  <si>
    <t>ED-48648</t>
  </si>
  <si>
    <t>POÇO DE VISITA PARA REDE TUBULAR TIPO B DN 1200, EXCLUSIVE ESCAVAÇÃO, REATERRO E BOTA FORA</t>
  </si>
  <si>
    <t>ED-48649</t>
  </si>
  <si>
    <t>POÇO DE VISITA PARA REDE TUBULAR TIPO B DN 1300, EXCLUSIVE ESCAVAÇÃO, REATERRO E BOTA FORA</t>
  </si>
  <si>
    <t>ED-48650</t>
  </si>
  <si>
    <t>POÇO DE VISITA PARA REDE TUBULAR TIPO B DN 1500, EXCLUSIVE ESCAVAÇÃO, REATERRO E BOTA FORA</t>
  </si>
  <si>
    <t>ED-48641</t>
  </si>
  <si>
    <t>POÇO DE VISITA PARA REDE TUBULAR TIPO B DN 500, EXCLUSIVE ESCAVAÇÃO, REATERRO E BOTA FORA</t>
  </si>
  <si>
    <t>ED-48642</t>
  </si>
  <si>
    <t>POÇO DE VISITA PARA REDE TUBULAR TIPO B DN 600, EXCLUSIVE ESCAVAÇÃO, REATERRO E BOTA FORA</t>
  </si>
  <si>
    <t>ED-48643</t>
  </si>
  <si>
    <t>POÇO DE VISITA PARA REDE TUBULAR TIPO B DN 700, EXCLUSIVE ESCAVAÇÃO, REATERRO E BOTA FORA</t>
  </si>
  <si>
    <t>ED-48644</t>
  </si>
  <si>
    <t>POÇO DE VISITA PARA REDE TUBULAR TIPO B DN 800, EXCLUSIVE ESCAVAÇÃO, REATERRO E BOTA FORA</t>
  </si>
  <si>
    <t>ED-48645</t>
  </si>
  <si>
    <t>POÇO DE VISITA PARA REDE TUBULAR TIPO B DN 900, EXCLUSIVE ESCAVAÇÃO, REATERRO E BOTA FORA</t>
  </si>
  <si>
    <t>ED-48656</t>
  </si>
  <si>
    <t>POÇO DE VISITA PARA REDE TUBULAR TIPO C DN 1000, EXCLUSIVE ESCAVAÇÃO, REATERRO E BOTA FORA</t>
  </si>
  <si>
    <t>ED-48657</t>
  </si>
  <si>
    <t>POÇO DE VISITA PARA REDE TUBULAR TIPO C DN 1100, EXCLUSIVE ESCAVAÇÃO, REATERRO E BOTA FORA</t>
  </si>
  <si>
    <t>ED-48658</t>
  </si>
  <si>
    <t>POÇO DE VISITA PARA REDE TUBULAR TIPO C DN 1200, EXCLUSIVE ESCAVAÇÃO, REATERRO E BOTA FORA</t>
  </si>
  <si>
    <t>ED-48659</t>
  </si>
  <si>
    <t>POÇO DE VISITA PARA REDE TUBULAR TIPO C DN 1300, EXCLUSIVE ESCAVAÇÃO, REATERRO E BOTA FORA</t>
  </si>
  <si>
    <t>ED-48660</t>
  </si>
  <si>
    <t>POÇO DE VISITA PARA REDE TUBULAR TIPO C DN 1500, EXCLUSIVE ESCAVAÇÃO, REATERRO E BOTA FORA</t>
  </si>
  <si>
    <t>ED-48651</t>
  </si>
  <si>
    <t>POÇO DE VISITA PARA REDE TUBULAR TIPO C DN 500, EXCLUSIVE ESCAVAÇÃO, REATERRO E BOTA FORA</t>
  </si>
  <si>
    <t>ED-48652</t>
  </si>
  <si>
    <t>POÇO DE VISITA PARA REDE TUBULAR TIPO C DN 600, EXCLUSIVE ESCAVAÇÃO, REATERRO E BOTA FORA</t>
  </si>
  <si>
    <t>ED-48653</t>
  </si>
  <si>
    <t>POÇO DE VISITA PARA REDE TUBULAR TIPO C DN 700, EXCLUSIVE ESCAVAÇÃO, REATERRO E BOTA FORA</t>
  </si>
  <si>
    <t>ED-48654</t>
  </si>
  <si>
    <t>POÇO DE VISITA PARA REDE TUBULAR TIPO C DN 800, EXCLUSIVE ESCAVAÇÃO, REATERRO E BOTA FORA</t>
  </si>
  <si>
    <t>ED-48655</t>
  </si>
  <si>
    <t>POÇO DE VISITA PARA REDE TUBULAR TIPO C DN 900, EXCLUSIVE ESCAVAÇÃO, REATERRO E BOTA FORA</t>
  </si>
  <si>
    <t>TAMPÃO PARA POÇO DE VISITA</t>
  </si>
  <si>
    <t>ED-48666</t>
  </si>
  <si>
    <t>TAMPÃO CIRCULAR EM FERRO FUNDIDO PARA POÇO DE VISITA, ARTICULADO COM DIÂMETRO DE 60CM, CLASSE 400, INCLUSIVE ASSENTAMENTO, EXCLUSIVE POÇO DE VISITA</t>
  </si>
  <si>
    <t>BOCA DE LOBO</t>
  </si>
  <si>
    <t>ED-48551</t>
  </si>
  <si>
    <t>BOCA DE LOBO DUPLA (TIPO B - CONCRETO), QUADRO, GRELHA E CANTONEIRA, INCLUSIVE ESCAVAÇÃO, REATERRO E BOTA-FORA</t>
  </si>
  <si>
    <t>ED-48549</t>
  </si>
  <si>
    <t>BOCA DE LOBO SIMPLES (TIPO A - FERRO FUNDIDO), QUADRO, GRELHA E CANTONEIRA, INCLUSIVE ESCAVAÇÃO, REATERRO E BOTA-FORA</t>
  </si>
  <si>
    <t>ED-48550</t>
  </si>
  <si>
    <t>BOCA DE LOBO SIMPLES (TIPO B - CONCRETO), QUADRO, GRELHA E CANTONEIRA, INCLUSIVE ESCAVAÇÃO, REATERRO E BOTA-FORA</t>
  </si>
  <si>
    <t xml:space="preserve">CAIXA DE CAPTAÇÃO E DRENAGEM </t>
  </si>
  <si>
    <t>ED-48572</t>
  </si>
  <si>
    <t>CAIXA DE CAPTAÇÃO E DRENAGEM TIPO A (100 X 100 X 120 CM), D = 500 MM A 1500MM, INCLUSIVE ESCAVAÇÃO, REATERRO E BOTA FORA</t>
  </si>
  <si>
    <t>ED-48573</t>
  </si>
  <si>
    <t>CAIXA DE CAPTAÇÃO E DRENAGEM TIPO A (120 X 120 X 150 CM), D = 500 MM A 1500MM, INCLUSIVE ESCAVAÇÃO, REATERRO E BOTA FORA</t>
  </si>
  <si>
    <t>ED-48574</t>
  </si>
  <si>
    <t>CAIXA DE CAPTAÇÃO E DRENAGEM TIPO B D = 500 MM</t>
  </si>
  <si>
    <t>ED-48575</t>
  </si>
  <si>
    <t>CAIXA DE CAPTAÇÃO E DRENAGEM TIPO B (100 X 100 X 120 CM), D = 500 MM A 1500MM, INCLUSIVE ESCAVAÇÃO, REATERRO E BOTA FORA</t>
  </si>
  <si>
    <t>ED-48576</t>
  </si>
  <si>
    <t>CAIXA DE CAPTAÇÃO E DRENAGEM TIPO B (120 X 120 X 150 CM), D = 500 MM A 1500MM, INCLUSIVE ESCAVAÇÃO, REATERRO E BOTA FORA</t>
  </si>
  <si>
    <t>ED-48578</t>
  </si>
  <si>
    <t>CAIXA DE CAPTAÇÃO E DRENAGEM TIPO C (100 X 100 X 120 CM), D = 500 MM A 1500MM, INCLUSIVE ESCAVAÇÃO, REATERRO E BOTA FORA</t>
  </si>
  <si>
    <t>ED-48579</t>
  </si>
  <si>
    <t>CAIXA DE CAPTAÇÃO E DRENAGEM TIPO C (120 X 120 X 150 CM), D = 500 MM A 1500MM, INCLUSIVE ESCAVAÇÃO, REATERRO E BOTA FORA</t>
  </si>
  <si>
    <t>ED-48582</t>
  </si>
  <si>
    <t>CAIXA DE CAPTAÇÃO E DRENAGEM TIPO E (100 X 100 X 120 CM), D = 500 MM A 1500MM, INCLUSIVE ESCAVAÇÃO, REATERRO E BOTA FORA</t>
  </si>
  <si>
    <t>ED-48583</t>
  </si>
  <si>
    <t>CAIXA DE CAPTAÇÃO E DRENAGEM TIPO E (120 X 120 X 150 CM), D = 500 MM A 1500MM, INCLUSIVE ESCAVAÇÃO, REATERRO E BOTA FORA</t>
  </si>
  <si>
    <t>ED-48584</t>
  </si>
  <si>
    <t>CAIXA DE CAPTAÇÃO E DRENAGEM TIPO F (100 X 100 X 120 CM), D = 500 MM A 1500MM, INCLUSIVE ESCAVAÇÃO, REATERRO E BOTA FORA</t>
  </si>
  <si>
    <t>ED-48585</t>
  </si>
  <si>
    <t>CAIXA DE CAPTAÇÃO E DRENAGEM TIPO F (120 X 120 X 150 CM), D = 500 MM A 1500MM, INCLUSIVE ESCAVAÇÃO, REATERRO E BOTA FORA</t>
  </si>
  <si>
    <t>ED-48571</t>
  </si>
  <si>
    <t>CAIXAS DE CAPTAÇÃO E DRENAGEM TIPO A D = 500 MM</t>
  </si>
  <si>
    <t>ED-48577</t>
  </si>
  <si>
    <t>CAIXAS DE CAPTAÇÃO E DRENAGEM TIPO C D = 500 MM</t>
  </si>
  <si>
    <t>CAIXA DE AREIA</t>
  </si>
  <si>
    <t>ED-48587</t>
  </si>
  <si>
    <t>CAIXA DE AREIA 100 X 100 X 100 CM</t>
  </si>
  <si>
    <t>ED-48586</t>
  </si>
  <si>
    <t>CAIXA DE AREIA 50 X 60 X 70 CM</t>
  </si>
  <si>
    <t xml:space="preserve">DESCIDA D´ÁGUA TIPO CALHA </t>
  </si>
  <si>
    <t>ED-48603</t>
  </si>
  <si>
    <t>DESCIDA D´ÁGUA TIPO CALHA DN 1000, EXCLUSIVE BOTA FORA</t>
  </si>
  <si>
    <t>ED-48604</t>
  </si>
  <si>
    <t>DESCIDA D´ÁGUA TIPO CALHA DN 1100, EXCLUSIVE BOTA FORA</t>
  </si>
  <si>
    <t>ED-48605</t>
  </si>
  <si>
    <t>DESCIDA D´ÁGUA TIPO CALHA DN 1200, EXCLUSIVE BOTA FORA</t>
  </si>
  <si>
    <t>ED-48606</t>
  </si>
  <si>
    <t>DESCIDA D´ÁGUA TIPO CALHA DN 1300, EXCLUSIVE BOTA FORA</t>
  </si>
  <si>
    <t>ED-48607</t>
  </si>
  <si>
    <t>DESCIDA D´ÁGUA TIPO CALHA DN 1500, EXCLUSIVE BOTA FORA</t>
  </si>
  <si>
    <t>ED-48598</t>
  </si>
  <si>
    <t>DESCIDA D´ÁGUA TIPO CALHA DN 500, EXCLUSIVE BOTA FORA</t>
  </si>
  <si>
    <t>ED-48599</t>
  </si>
  <si>
    <t>DESCIDA D´ÁGUA TIPO CALHA DN 600, EXCLUSIVE BOTA FORA</t>
  </si>
  <si>
    <t>ED-48600</t>
  </si>
  <si>
    <t>DESCIDA D´ÁGUA TIPO CALHA DN 700, EXCLUSIVE BOTA FORA</t>
  </si>
  <si>
    <t>ED-48601</t>
  </si>
  <si>
    <t>DESCIDA D´ÁGUA TIPO CALHA DN 800, EXCLUSIVE BOTA FORA</t>
  </si>
  <si>
    <t>ED-48602</t>
  </si>
  <si>
    <t>DESCIDA D´ÁGUA TIPO CALHA DN 900, EXCLUSIVE BOTA FORA</t>
  </si>
  <si>
    <t xml:space="preserve">DESCIDA D´ÁGUA TIPO DEGRAU </t>
  </si>
  <si>
    <t>ED-48593</t>
  </si>
  <si>
    <t>DESCIDA D´ÁGUA TIPO DEGRAU DN 1000, EXCLUSIVE BOTA FORA</t>
  </si>
  <si>
    <t>ED-48594</t>
  </si>
  <si>
    <t>DESCIDA D´ÁGUA TIPO DEGRAU DN 1100, EXCLUSIVE BOTA FORA</t>
  </si>
  <si>
    <t>ED-48595</t>
  </si>
  <si>
    <t>DESCIDA D´ÁGUA TIPO DEGRAU DN 1200, EXCLUSIVE BOTA FORA</t>
  </si>
  <si>
    <t>ED-48596</t>
  </si>
  <si>
    <t>DESCIDA D´ÁGUA TIPO DEGRAU DN 1300, EXCLUSIVE BOTA FORA</t>
  </si>
  <si>
    <t>ED-48597</t>
  </si>
  <si>
    <t>DESCIDA D´ÁGUA TIPO DEGRAU DN 1500, EXCLUSIVE BOTA FORA</t>
  </si>
  <si>
    <t>ED-48588</t>
  </si>
  <si>
    <t>DESCIDA D´ÁGUA TIPO DEGRAU DN 500, EXCLUSIVE BOTA FORA</t>
  </si>
  <si>
    <t>ED-48589</t>
  </si>
  <si>
    <t>DESCIDA D´ÁGUA TIPO DEGRAU DN 600, EXCLUSIVE BOTA FORA</t>
  </si>
  <si>
    <t>ED-48590</t>
  </si>
  <si>
    <t>DESCIDA D´ÁGUA TIPO DEGRAU DN 700, EXCLUSIVE BOTA FORA</t>
  </si>
  <si>
    <t>ED-48591</t>
  </si>
  <si>
    <t>DESCIDA D´ÁGUA TIPO DEGRAU DN 800, EXCLUSIVE BOTA FORA</t>
  </si>
  <si>
    <t>ED-48592</t>
  </si>
  <si>
    <t>DESCIDA D´ÁGUA TIPO DEGRAU DN 900, EXCLUSIVE BOTA FORA</t>
  </si>
  <si>
    <t>VALA DE INFILTRAÇÃO</t>
  </si>
  <si>
    <t>ED-48697</t>
  </si>
  <si>
    <t>VALA DE INFILTRAÇÃO E DRENAGEM 100 X 300 X 100 CM, INCLUSIVE ESCAVAÇÃO E BOTA FORA</t>
  </si>
  <si>
    <t>ED-48691</t>
  </si>
  <si>
    <t>VALA DE INFILTRAÇÃO E DRENAGEM 40 X 120 X 40 CM, INCLUSIVE ESCAVAÇÃO E BOTA FORA</t>
  </si>
  <si>
    <t>ED-48692</t>
  </si>
  <si>
    <t>VALA DE INFILTRAÇÃO E DRENAGEM 50 X 150 X 50 CM, INCLUSIVE ESCAVAÇÃO E BOTA FORA</t>
  </si>
  <si>
    <t>ED-48693</t>
  </si>
  <si>
    <t>VALA DE INFILTRAÇÃO E DRENAGEM 60 X 180 X 60 CM, INCLUSIVE ESCAVAÇÃO E BOTA FORA</t>
  </si>
  <si>
    <t>ED-48694</t>
  </si>
  <si>
    <t>VALA DE INFILTRAÇÃO E DRENAGEM 70 X 210 X 70 CM, INCLUSIVE ESCAVAÇÃO E BOTA FORA</t>
  </si>
  <si>
    <t>ED-48695</t>
  </si>
  <si>
    <t>VALA DE INFILTRAÇÃO E DRENAGEM 80 X 240 X 80 CM, INCLUSIVE ESCAVAÇÃO E BOTA FORA</t>
  </si>
  <si>
    <t>ED-48696</t>
  </si>
  <si>
    <t>VALA DE INFILTRAÇÃO E DRENAGEM 90 X 270 X 90 CM, INCLUSIVE ESCAVAÇÃO E BOTA FORA</t>
  </si>
  <si>
    <t>SARJETA</t>
  </si>
  <si>
    <t>ED-14762</t>
  </si>
  <si>
    <t>SARJETA DE CONCRETO URBANO (SCU), TIPO 1, COM FCK 15 MPA, LARGURA DE 50CM COM INCLINAÇÃO DE 3%, ESP. 7CM, PADRÃO DER-MG, EXCLUSIVE MEIO-FIO, INCLUSIVE ESCAVAÇÃO, APILAOMENTO E TRANSPORTE COM RETIRADA DO MATERIAL ESCAVADO (EM CAÇAMBA)</t>
  </si>
  <si>
    <t>ED-14763</t>
  </si>
  <si>
    <t>ED-14764</t>
  </si>
  <si>
    <t>SARJETA DE CONCRETO URBANO (SCU), TIPO 3, COM FCK 15 MPA, LARGURA DE 50CM COM INCLINAÇÃO DE 25%, ESP. 7CM, PADRÃO DER-MG, EXCLUSIVE MEIO-FIO, INCLUSIVE ESCAVAÇÃO, APILAOMENTO E TRANSPORTE COM RETIRADA DO MATERIAL ESCAVADO (EM CAÇAMBA)</t>
  </si>
  <si>
    <t>PREVENÇÃO E COMBATE A INCÊNDIO</t>
  </si>
  <si>
    <t>ELETROBOMBA E ACESSÓRIOS</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</si>
  <si>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</si>
  <si>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</si>
  <si>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</si>
  <si>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</si>
  <si>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</si>
  <si>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</si>
  <si>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ED-50187</t>
  </si>
  <si>
    <t>SIRENE PARA ALARME DE BOMBA EM FUNCIONAMENTO, 220V</t>
  </si>
  <si>
    <t>ABRIGO, HIDRANTE, MANGUEIRA E EXTINTOR</t>
  </si>
  <si>
    <t>ED-22698</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</si>
  <si>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</si>
  <si>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</si>
  <si>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ED-22701</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</si>
  <si>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</si>
  <si>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</si>
  <si>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</si>
  <si>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ED-50181</t>
  </si>
  <si>
    <t>ADAPTADOR EM LATÃO PARA INSTALAÇÃO PREDIAL DE COMBATE A INCÊNDIO ENGATE RÁPIDO 1.1/2" X ROSCA INTERNA 5 FIOS 2.1/2",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</si>
  <si>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</si>
  <si>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</si>
  <si>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</si>
  <si>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</si>
  <si>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</si>
  <si>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</si>
  <si>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</si>
  <si>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</si>
  <si>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ED-50190</t>
  </si>
  <si>
    <t>EXTINTOR DE GÁS CARBÔNICO 5-B:C, CAPACIDADE 6 KG</t>
  </si>
  <si>
    <t>ED-50191</t>
  </si>
  <si>
    <t>EXTINTOR DE INCÊNDIO ÁGUA PRESSURIZADA 2-A, CAPACIDADE 10 L</t>
  </si>
  <si>
    <t>ED-50193</t>
  </si>
  <si>
    <t>ED-50192</t>
  </si>
  <si>
    <t>EXTINTOR DE INCÊNDIO TIPO PÓ QUÍMICO 20-B:C, CAPACIDADE 6 KG</t>
  </si>
  <si>
    <t>ED-50195</t>
  </si>
  <si>
    <t>HIDRANTE DE RECALQUE COMPLETO EM CAIXA DE ALVENARIA</t>
  </si>
  <si>
    <t>ED-50197</t>
  </si>
  <si>
    <t>MANGUEIRA DE FIBRA SINTÉTICA E BORRACHA PARA INCÊNDIO TIPO 1, DN 38MM, COMPRIMENTO 15M, FORNECIMENTO E INSTALAÇÃO</t>
  </si>
  <si>
    <t>ED-22707</t>
  </si>
  <si>
    <t>MANGUEIRA DE FIBRA SINTÉTICA E BORRACHA PARA INCÊNDIO TIPO 2, DN 38MM, COMPRIMENTO 15M, FORNECIMENTO E INSTALAÇÃO</t>
  </si>
  <si>
    <t>REGISTRO GLOBO</t>
  </si>
  <si>
    <t>ED-50208</t>
  </si>
  <si>
    <t>REGISTRO TIPO GLOBO ANGULAR, COM 45 GRAUS, DN 2.1/2" (63 MM), PN16, EM LATÃO COM VOLANTE PARA HIDRANTE - FORNECIMENTO E INSTALAÇÃO</t>
  </si>
  <si>
    <t>ED-50210</t>
  </si>
  <si>
    <t>REGISTRO TIPO GLOBO, DN 1" (25 MM), PN16, EM LATAO COM VOLANTE, EXTREMIDADES ROSCADAS  - FORNECIMENTO E INSTALAÇÃO</t>
  </si>
  <si>
    <t>ED-50209</t>
  </si>
  <si>
    <t>REGISTRO TIPO GLOBO, DN 1.1/2" (15 MM), PN16, EM LATAO COM VOLANTE, EXTREMIDADES ROSCADAS  - FORNECIMENTO E INSTALAÇÃO</t>
  </si>
  <si>
    <t>ED-50211</t>
  </si>
  <si>
    <t>REGISTRO TIPO GLOBO, DN 2.1/2" (63 MM), PN16, EM LATAO COM VOLANTE, EXTREMIDADES ROSCADAS  - FORNECIMENTO E INSTALAÇÃO</t>
  </si>
  <si>
    <t>LUMINÁRIA DE EMERGÊNCIA</t>
  </si>
  <si>
    <t>ED-26993</t>
  </si>
  <si>
    <t>ED-26989</t>
  </si>
  <si>
    <t>LUMINÁRIA DE EMERGÊNCIA AUTÔNOMA, TIPO LED POTÊNCIA TOTAL DE 2W, FORNECIMENTO E INSTALAÇÃO</t>
  </si>
  <si>
    <t>PLACA DE SINALIZAÇÃO</t>
  </si>
  <si>
    <t>ED-50206</t>
  </si>
  <si>
    <t>PLACA FOTOLUMINESCENTE PARA SINALIZAÇÃO DE EMERGÊNCIA, TIPO "A2", DIMENSÃO DA BASE 300MM,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</si>
  <si>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</si>
  <si>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</si>
  <si>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</si>
  <si>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</si>
  <si>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ED-50207</t>
  </si>
  <si>
    <t>PLACA FOTOLUMINESCENTE PARA SINALIZAÇÃO DE EMERGÊNCIA, TIPO "P2", DIÂMETRO DE 300MM, INCLUSIVE FIXAÇÃO</t>
  </si>
  <si>
    <t>ED-50202</t>
  </si>
  <si>
    <t>PLACA FOTOLUMINESCENTE PARA SINALIZAÇÃO DE EMERGÊNCIA, TIPO "S1", DIMENSÃO (380X190)MM, INCLUSIVE FIXAÇÃO</t>
  </si>
  <si>
    <t>ED-50204</t>
  </si>
  <si>
    <t>PLACA FOTOLUMINESCENTE PARA SINALIZAÇÃO DE EMERGÊNCIA, TIPO "S10",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</si>
  <si>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</si>
  <si>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</si>
  <si>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</si>
  <si>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</si>
  <si>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</si>
  <si>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</si>
  <si>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SISTEMA DE DETECÇÃO E ALARME DE INCÊNDIO (SDAI)</t>
  </si>
  <si>
    <t>ED-50180</t>
  </si>
  <si>
    <t>ACIONADOR MANUAL DE ALARME DE INCÊNDIO</t>
  </si>
  <si>
    <t>ED-50218</t>
  </si>
  <si>
    <t>CANOPLA PARA SPRINKLER</t>
  </si>
  <si>
    <t>ED-50215</t>
  </si>
  <si>
    <t>SPRINKLER PENDENTE 15 MM (1/2") 141º C</t>
  </si>
  <si>
    <t>ED-50212</t>
  </si>
  <si>
    <t>SPRINKLER PENDENTE 15 MM (1/2") 68º C</t>
  </si>
  <si>
    <t>ED-50213</t>
  </si>
  <si>
    <t>SPRINKLER PENDENTE 15 MM (1/2") 79º C</t>
  </si>
  <si>
    <t>ED-50214</t>
  </si>
  <si>
    <t>SPRINKLER PENDENTE 15 MM (1/2") 93º C</t>
  </si>
  <si>
    <t>INSTALAÇÕES DE GASES</t>
  </si>
  <si>
    <t>TUBULAÇÃO DE AÇO CARBONO</t>
  </si>
  <si>
    <t>ED-49832</t>
  </si>
  <si>
    <t>TUBO AÇO PRETO SCH-40, D = 1/2" SEM COSTURA</t>
  </si>
  <si>
    <t>ED-49833</t>
  </si>
  <si>
    <t>TUBO AÇO PRETO SCH-40, D = 3/4" SEM COSTURA</t>
  </si>
  <si>
    <t>ED-49831</t>
  </si>
  <si>
    <t>TUBO AÇO PRETO SCH-40, D = 3/8" SEM COSTURA</t>
  </si>
  <si>
    <t>REGISTRO</t>
  </si>
  <si>
    <t>ED-49827</t>
  </si>
  <si>
    <t>REGISTRO DE BLOQUEIO EM LATÃO, DIÂMETRO DE 1/2"X1/2", ROSCA NPT, BAIXA PRESSÃO, INCLUSIVE ACESSÓRIOS DE VEDAÇÃO</t>
  </si>
  <si>
    <t>ED-49826</t>
  </si>
  <si>
    <t>REGISTRO REGULADOR DE GÁS EM LATÃO, DIÂMETRO ENTRADA DE 1/4" COM ROSCA NPT, SAÍDA EM TERMINAL DE MANGUEIRA DE 3/8", INCLUSIVE ACESSÓRIOS DE VEDAÇÃO</t>
  </si>
  <si>
    <t>ED-49841</t>
  </si>
  <si>
    <t>VÁLVULA DE ESFERA TRIPARTIDA COM ROSCA NPT, CLASSE 300lbs - 1/2"</t>
  </si>
  <si>
    <t>ED-49842</t>
  </si>
  <si>
    <t>VÁLVULA DE ESFERA TRIPARTIDA COM ROSCA NPT, CLASSE 300lbs - 3/4"</t>
  </si>
  <si>
    <t>VÁLVULA DA ALÍVIO</t>
  </si>
  <si>
    <t>ED-48290</t>
  </si>
  <si>
    <t>VÁLVULA DE ALÍVIO E SEGURANÇA, DIÂMETRO DE 1" NPT</t>
  </si>
  <si>
    <t>ED-48292</t>
  </si>
  <si>
    <t>VÁLVULA DE ALÍVIO E SEGURANÇA, DIÂMETRO DE 1 1/2" NPT</t>
  </si>
  <si>
    <t>ED-48291</t>
  </si>
  <si>
    <t>VÁLVULA DE ALÍVIO E SEGURANÇA, DIÂMETRO DE 1 1/4" NPT</t>
  </si>
  <si>
    <t>ED-48288</t>
  </si>
  <si>
    <t>VÁLVULA DE ALÍVIO E SEGURANÇA, DIÂMETRO DE 1/2" NPT</t>
  </si>
  <si>
    <t>ED-48293</t>
  </si>
  <si>
    <t>VÁLVULA DE ALÍVIO E SEGURANÇA, DIÂMETRO DE 2" NPT</t>
  </si>
  <si>
    <t>ED-48294</t>
  </si>
  <si>
    <t>VÁLVULA DE ALÍVIO E SEGURANÇA, DIÂMETRO DE 2 1/2" NPT</t>
  </si>
  <si>
    <t>ED-48289</t>
  </si>
  <si>
    <t>VÁLVULA DE ALÍVIO E SEGURANÇA, DIÂMETRO DE 3/4" NPT</t>
  </si>
  <si>
    <t>VÁLVULA DE ESFERA</t>
  </si>
  <si>
    <t>ED-48276</t>
  </si>
  <si>
    <t>VÁLVULA DE ESFERA EM LATÃO, DIÂMETRO DE 1" NPT</t>
  </si>
  <si>
    <t>ED-48278</t>
  </si>
  <si>
    <t>VÁLVULA DE ESFERA EM LATÃO, DIÂMETRO DE 1 1/2" NPT</t>
  </si>
  <si>
    <t>ED-48277</t>
  </si>
  <si>
    <t>VÁLVULA DE ESFERA EM LATÃO, DIÂMETRO DE 1 1/4" NPT</t>
  </si>
  <si>
    <t>ED-48274</t>
  </si>
  <si>
    <t>ED-48279</t>
  </si>
  <si>
    <t>VÁLVULA DE ESFERA EM LATÃO, DIÂMETRO DE 2" NPT</t>
  </si>
  <si>
    <t>ED-48280</t>
  </si>
  <si>
    <t>VÁLVULA DE ESFERA EM LATÃO, DIÂMETRO DE 2 1/2" NPT</t>
  </si>
  <si>
    <t>ED-48275</t>
  </si>
  <si>
    <t>VÁLVULA DE ESFERA EM LATÃO, DIÂMETRO DE 3/4" NPT</t>
  </si>
  <si>
    <t>VÁLVULA DE RETENÇÃO</t>
  </si>
  <si>
    <t>ED-48283</t>
  </si>
  <si>
    <t>VÁLVULA DE RETENÇÃO EM LATÃO, DIÂMETRO DE 1" NPT</t>
  </si>
  <si>
    <t>ED-48285</t>
  </si>
  <si>
    <t>VÁLVULA DE RETENÇÃO EM LATÃO, DIÂMETRO DE 1 1/2" NPT</t>
  </si>
  <si>
    <t>ED-48284</t>
  </si>
  <si>
    <t>VÁLVULA DE RETENÇÃO EM LATÃO, DIÂMETRO DE 1 1/4" NPT</t>
  </si>
  <si>
    <t>ED-48281</t>
  </si>
  <si>
    <t>VÁLVULA DE RETENÇÃO EM LATÃO, DIÂMETRO DE 1/2" NPT</t>
  </si>
  <si>
    <t>ED-48286</t>
  </si>
  <si>
    <t>VÁLVULA DE RETENÇÃO EM LATÃO, DIÂMETRO DE 2" NPT</t>
  </si>
  <si>
    <t>ED-48287</t>
  </si>
  <si>
    <t>VÁLVULA DE RETENÇÃO EM LATÃO, DIÂMETRO DE 2 1/2" NPT</t>
  </si>
  <si>
    <t>ED-48282</t>
  </si>
  <si>
    <t>VÁLVULA DE RETENÇÃO EM LATÃO, DIÂMETRO DE 3/4" NPT</t>
  </si>
  <si>
    <t>VÁLVULA SOLENÓIDE</t>
  </si>
  <si>
    <t>ED-48273</t>
  </si>
  <si>
    <t>VÁLVULA SOLENÓIDE 2/3 VIAS NF. AÇÃO DIRETA 1/2" BSP</t>
  </si>
  <si>
    <t>ED-48272</t>
  </si>
  <si>
    <t>VÁLVULA SOLENÓIDE 2/3 VIAS NF. AÇÃO DIRETA 3/8" BSP</t>
  </si>
  <si>
    <t>MANÔMETRO E PRESSOSTATO</t>
  </si>
  <si>
    <t>ED-48262</t>
  </si>
  <si>
    <t>MANÔMETRO DE PRESSÃO PARA AR COMPRIMIDO 15 A 600 mBAR, COM ROSCA, 1/2 NPT</t>
  </si>
  <si>
    <t>ED-48261</t>
  </si>
  <si>
    <t>MANÔMETRO DE PRESSÃO PARA AR COMPRIMIDO 15 A 600 mBAR, COM ROSCA, 1/4 NPT</t>
  </si>
  <si>
    <t>ED-48253</t>
  </si>
  <si>
    <t>PRESSOSTATO PARA COMPRESSOR DE 125 A 175 PSI</t>
  </si>
  <si>
    <t>ED-48252</t>
  </si>
  <si>
    <t>PRESSOSTATO PARA COMPRESSOR DE 80 A 125 PSI</t>
  </si>
  <si>
    <t>COMPRESSOR</t>
  </si>
  <si>
    <t>ED-48251</t>
  </si>
  <si>
    <t>CILINDRO</t>
  </si>
  <si>
    <t>ED-49817</t>
  </si>
  <si>
    <t>CILINDRO DE AÇO COM GÁS GLP CAPACIDADE 45 KG</t>
  </si>
  <si>
    <t>CENTRAL DE GÁS</t>
  </si>
  <si>
    <t>ED-15716</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</si>
  <si>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</si>
  <si>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ACESSÓRIOS E COMPLEMENTOS PARA GÁS</t>
  </si>
  <si>
    <t>ED-49818</t>
  </si>
  <si>
    <t xml:space="preserve">COLETOR DE GÁS COM DUAS (2) SAÍDAS, EM AÇO PRETO, SCHEDULE 40, DIÂMETRO SAÍDA 1/2" (21,34MM), COM ACABAMENTO EM PINTURA ELETROSTÁTICA, INCLUSIVE ACESSÓRIOS DE VEDAÇÃO
</t>
  </si>
  <si>
    <t>ED-49819</t>
  </si>
  <si>
    <t>COLETOR DE GÁS COM TRÊS (3) SAÍDAS, EM AÇO PRETO, SCHEDULE 40, DIÂMETRO SAÍDA 1/2" (21,34MM), COM ACABAMENTO EM PINTURA ELETROSTÁTICA, INCLUSIVE ACESSÓRIOS DE VEDAÇÃO</t>
  </si>
  <si>
    <t>ED-48256</t>
  </si>
  <si>
    <t>FILTRO TIPO "Y" EM BRONZE, DIÂMETRO DE 1" NPT</t>
  </si>
  <si>
    <t>ED-48258</t>
  </si>
  <si>
    <t>FILTRO TIPO "Y" EM BRONZE, DIÂMETRO DE 1 1/2" NPT</t>
  </si>
  <si>
    <t>ED-48257</t>
  </si>
  <si>
    <t>FILTRO TIPO "Y" EM BRONZE, DIÂMETRO DE 1 1/4" NPT</t>
  </si>
  <si>
    <t>ED-48254</t>
  </si>
  <si>
    <t>FILTRO TIPO "Y" EM BRONZE, DIÂMETRO DE 1/2" NPT</t>
  </si>
  <si>
    <t>ED-48259</t>
  </si>
  <si>
    <t>FILTRO TIPO "Y" EM BRONZE, DIÂMETRO DE 2" NPT</t>
  </si>
  <si>
    <t>ED-48255</t>
  </si>
  <si>
    <t>FILTRO TIPO "Y" EM BRONZE, DIÂMETRO DE 3/4" NPT</t>
  </si>
  <si>
    <t>ED-49821</t>
  </si>
  <si>
    <t>MANGUEIRA PLÁSTICA PARA GÁS D = 3/8" X 1,50 M</t>
  </si>
  <si>
    <t>ED-49822</t>
  </si>
  <si>
    <t>NIPLE DE REDUÇÃO 1/2"X1/8" EM LATÃO, ROSCA NPT, INCLUSIVE ACESSÓRIOS DE VEDAÇÃO</t>
  </si>
  <si>
    <t>ED-49823</t>
  </si>
  <si>
    <t>NIPLE DE REDUÇÃO 1/2"X3/8" EM LATÃO, ROSCA NPT, INCLUSIVE ACESSÓRIOS DE VEDAÇÃO</t>
  </si>
  <si>
    <t>ED-49824</t>
  </si>
  <si>
    <t>NIPLE DUPLO EM FERRO MALEÁVEL, DIÂMETRO 1/2"(15MM), COM ACABAMENTO GALVANIZADO, CLASSE DE PRESSÃO 300LBS, ROSCA NPT, INCLUSIVE ACESSÓRIOS DE VEDAÇÃO</t>
  </si>
  <si>
    <t>ED-49830</t>
  </si>
  <si>
    <t>TAMPÃO EM FERRO MALEÁVEL, DIÂMETRO 1/2"(15MM), COM ACABAMENTO GALVANIZADO, CLASSE DE PRESSÃO 300LBS, ROSCA NPT, INCLUSIVE ACESSÓRIOS DE VEDAÇÃO</t>
  </si>
  <si>
    <t>VIDROS E ESPELHOS</t>
  </si>
  <si>
    <t>ESPELHO</t>
  </si>
  <si>
    <t>ED-51151</t>
  </si>
  <si>
    <t>ESPELHO CRISTAL COM MOLDURA EM ALUMÍNIO, DIMENSÃO (60X90)CM, COM ESP. 4MM, INCLUSIVE FIXAÇÃO COM ADESIVO/SELANTE A BASE DE POLIURETANO, FORNECIMENTO E INSTALAÇÃO</t>
  </si>
  <si>
    <t>ED-51152</t>
  </si>
  <si>
    <t>ESPELHO CRISTAL, DIMENSÃO (40X60)CM, COM ESP. 4MM, EM ACABAMENTO LAPIDADO, INCLUSIVE FIXAÇÃO COM PARAFUSO TIPO FINESSON, FORNECIMENTO E INSTALAÇÃO</t>
  </si>
  <si>
    <t>ED-51150</t>
  </si>
  <si>
    <t>VIDRO ARAMADO</t>
  </si>
  <si>
    <t>ED-29734</t>
  </si>
  <si>
    <t>VIDRO ARAMADO TRANSLÚCIDO INCOLOR, ESP. 6MM, INCLUSIVE FIXAÇÃO E VEDAÇÃO COM GUARNIÇÃO/GAXETA DE BORRACHA NEOPRENE, FORNECIMENTO E INSTALAÇÃO, EXCLUSIVE CAIXILHO/PERFIL</t>
  </si>
  <si>
    <t>VIDRO LISOS TRANSPARENTES</t>
  </si>
  <si>
    <t>ED-51155</t>
  </si>
  <si>
    <t>VIDRO COMUM TRANSPARENTE INCOLOR, ESP. 3MM, INCLUSIVE FIXAÇÃO E VEDAÇÃO COM GUARNIÇÃO/GAXETA DE BORRACHA NEOPRENE, FORNECIMENTO E INSTALAÇÃO, EXCLUSIVE CAIXILHO/PERFIL</t>
  </si>
  <si>
    <t>ED-51156</t>
  </si>
  <si>
    <t>VIDRO COMUM TRANSPARENTE INCOLOR, ESP. 4MM, INCLUSIVE FIXAÇÃO E VEDAÇÃO COM GUARNIÇÃO/GAXETA DE BORRACHA NEOPRENE, FORNECIMENTO E INSTALAÇÃO, EXCLUSIVE CAIXILHO/PERFIL</t>
  </si>
  <si>
    <t>ED-51157</t>
  </si>
  <si>
    <t>VIDRO COMUM TRANSPARENTE INCOLOR, ESP. 6MM, INCLUSIVE FIXAÇÃO E VEDAÇÃO COM GUARNIÇÃO/GAXETA DE BORRACHA NEOPRENE, FORNECIMENTO E INSTALAÇÃO, EXCLUSIVE CAIXILHO/PERFIL</t>
  </si>
  <si>
    <t>VIDRO FANTASIA</t>
  </si>
  <si>
    <t>ED-51153</t>
  </si>
  <si>
    <t>VIDRO IMPRESSO (FANTASIA) TRANSLÚCIDO INCOLOR, ESP. 3MM, INCLUSIVE FIXAÇÃO E VEDAÇÃO COM GUARNIÇÃO/GAXETA DE BORRACHA NEOPRENE, FORNECIMENTO E INSTALAÇÃO, EXCLUSIVE CAIXILHO/PERFIL</t>
  </si>
  <si>
    <t>ED-29731</t>
  </si>
  <si>
    <t>VIDRO IMPRESSO (FANTASIA) TRANSLÚCIDO INCOLOR, ESP. 4MM, INCLUSIVE FIXAÇÃO E VEDAÇÃO COM GUARNIÇÃO/GAXETA DE BORRACHA NEOPRENE, FORNECIMENTO E INSTALAÇÃO, EXCLUSIVE CAIXILHO/PERFIL</t>
  </si>
  <si>
    <t>VIDRO TEMPERADOS</t>
  </si>
  <si>
    <t>ED-51160</t>
  </si>
  <si>
    <t>VIDRO TEMPERADO TRANSPARENTE INCOLOR, ESP. 10MM, INCLUSIVE FIXAÇÃO E VEDAÇÃO COM GUARNIÇÃO/GAXETA DE BORRACHA NEOPRENE, FORNECIMENTO E INSTALAÇÃO, EXCLUSIVE CAIXILHO/PERFIL</t>
  </si>
  <si>
    <t>ED-51158</t>
  </si>
  <si>
    <t>VIDRO TEMPERADO TRANSPARENTE INCOLOR, ESP. 6MM, INCLUSIVE FIXAÇÃO E VEDAÇÃO COM GUARNIÇÃO/GAXETA DE BORRACHA NEOPRENE, FORNECIMENTO E INSTALAÇÃO, EXCLUSIVE CAIXILHO/PERFIL</t>
  </si>
  <si>
    <t>ED-51159</t>
  </si>
  <si>
    <t>VIDRO TEMPERADO TRANSPARENTE INCOLOR, ESP. 8MM, INCLUSIVE FIXAÇÃO E VEDAÇÃO COM GUARNIÇÃO/GAXETA DE BORRACHA NEOPRENE, FORNECIMENTO E INSTALAÇÃO, EXCLUSIVE CAIXILHO/PERFIL</t>
  </si>
  <si>
    <t>PLACAS E SINALIZAÇÕES VISUAIS</t>
  </si>
  <si>
    <t>PLACA DE INAUGURAÇÃO</t>
  </si>
  <si>
    <t>ED-50634</t>
  </si>
  <si>
    <t>PLACA DE INAUGURAÇÃO EM ALUMÍNIO FUNDIDO, 60 X 40 CM</t>
  </si>
  <si>
    <t>ED-50635</t>
  </si>
  <si>
    <t>PLACA DE INAUGURAÇÃO EM ALUMÍNIO FUNDIDO 85 X 50 CM</t>
  </si>
  <si>
    <t>PLACA EM ALUMÍNIO</t>
  </si>
  <si>
    <t>ED-50642</t>
  </si>
  <si>
    <t>PLACA DE ALUMÍNIO ANODIZADO 25 X 25 CM PARA IDENTIFICAÇÃO</t>
  </si>
  <si>
    <t>ED-50636</t>
  </si>
  <si>
    <t>PLACA DE ALUMÍNIO FUNDIDO COM DENOMINAÇÃO DE CÔMODOS, 20 X 5 CM</t>
  </si>
  <si>
    <t>ED-50637</t>
  </si>
  <si>
    <t>PLACA DE ALUMÍNIO FUNDIDO COM DENOMINAÇÃO DE CÔMODOS, 21 X 4 CM</t>
  </si>
  <si>
    <t>ED-50638</t>
  </si>
  <si>
    <t>PLACA DE ALUMÍNIO FUNDIDO COM NOME DO PRÉDIO, AFIXADA EM PAREDE (0,39 M2)</t>
  </si>
  <si>
    <t>ED-50639</t>
  </si>
  <si>
    <t>PLACA DE ALUMÍNIO FUNDIDO DE NUMERAÇÃO DE PORTAS, 3 X 3 CM</t>
  </si>
  <si>
    <t>ED-50640</t>
  </si>
  <si>
    <t>PLACA DE ALUMÍNIO FUNDIDO DE NUMERAÇÃO DE PORTAS, 5 X 5 CM</t>
  </si>
  <si>
    <t>ED-50643</t>
  </si>
  <si>
    <t>PLACA EM ALUMÍNIO ANODIZADO 70 X 61 CM, FIXADA TUBO DE METALON</t>
  </si>
  <si>
    <t>ED-50644</t>
  </si>
  <si>
    <t>PLACA EM ALUMÍNIO 15 X 15 CM, COM PICTOGRAMA EM PELÍCULA ADESIVA</t>
  </si>
  <si>
    <t>PLACA EM AÇO ESCOVADO</t>
  </si>
  <si>
    <t>ED-50633</t>
  </si>
  <si>
    <t>PLACA EM CHAPA DE AÇO ESCOVADO 25 X 12 CM, E = 1 MM</t>
  </si>
  <si>
    <t>PONTOS DE INSTALAÇÕES</t>
  </si>
  <si>
    <t>PONTO DE ESGOTO</t>
  </si>
  <si>
    <t>ED-50223</t>
  </si>
  <si>
    <t>ED-50225</t>
  </si>
  <si>
    <t>ED-50224</t>
  </si>
  <si>
    <t>PONTO DE ÁGUA FRIA</t>
  </si>
  <si>
    <t>ED-50221</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</si>
  <si>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</si>
  <si>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</si>
  <si>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PONTO DE TOMADA/INTERRUPTOR/LUZ</t>
  </si>
  <si>
    <t>ED-50227</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</si>
  <si>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</si>
  <si>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</si>
  <si>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</si>
  <si>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</si>
  <si>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</si>
  <si>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ED-17903</t>
  </si>
  <si>
    <t>PONTO DE SOBREPOR PARA UM (1) INTERRUPTOR SIMPLES (10A-250V),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</si>
  <si>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ED-17906</t>
  </si>
  <si>
    <t>PONTO DE SOBREPOR PARA UMA (1) TOMADA PADRÃO, TRÊS (3) POLOS (2P+T/10A-250V),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</si>
  <si>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ED-17902</t>
  </si>
  <si>
    <t>PONTO DE SOBREPOR PARA UMA (1) TOMADA TELEFÔNICA (CONECTOR RJ11), COM PLACA 4"X2" DE UM (1) POSTO, COM ELETRODUTO DE AÇO GALVANIZADO, CLASSE LEVE, DN 20MM (3/4"), FIXADO NA ALVENARIA/TETO E FIO TELEFÔNICO (FI) EM COBRE ELETROLÍTICO ESTANHADO DE SEÇÃO MACIÇA, ESP. 0,60MM (2X0,60MM), COM DISTÂNCIA DE ATÉ DEZ (10) METROS DO PONTO DE DERIVAÇÃO, INCLUSIVE FORNECIMENTO, INSTALAÇÃO, CONDULETE EM ALUMÍNIO, CONEXÕES, SUPORTE E FIXAÇÃO DO ELETRODUTO</t>
  </si>
  <si>
    <t>PONTO DE REDE (LÓGICA/SOM/CFT)</t>
  </si>
  <si>
    <t>ED-50229</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</si>
  <si>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</si>
  <si>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ED-50230</t>
  </si>
  <si>
    <t>PONTO DE TELEFONIA</t>
  </si>
  <si>
    <t>ED-50231</t>
  </si>
  <si>
    <t>PONTO DE EMBUTIR PARA UMA (1) TOMADA TELEFÔNICA (CONECTOR RJ11), COM PLACA 4"X2" DE UM (1) POSTO, COM ELETRODUTO FLEXÍVEL CORRUGADO, ANTI-CHAMA, DN 25MM (3/4"), EMBUTIDO NA ALVENARIA E FIO TELEFÔNICO (FI) EM COBRE ELETROLÍTICO ESTANHADO DE SEÇÃO MACIÇA, ESP. 0,60MM (2X0,60MM), COM DISTÂNCIA DE ATÉ DEZ (10) METROS DO PONTO DE DERIVAÇÃO, INCLUSIVE CAIXA DE LIGAÇÃO, SUPORTE E FIXAÇÃO DO ELETRODUTO COM ENCHIMENTO DO RASGO NA ALVENARIA/CONCRETO COM ARGAMASSA</t>
  </si>
  <si>
    <t>PONTO DE GÁS (GLP)</t>
  </si>
  <si>
    <t>ED-50226</t>
  </si>
  <si>
    <t>PONTO DE EMBUTIR PARA GÁS EM TUBO DE AÇO GALVANIZADO COM COSTURA, DN 1/2", EMBUTIDO NA ALVENARIA COM DISTÂNCIA DE ATÉ CINCO (5) METROS DO RAMAL DE ABASTECIMENTO, INCLUSIVE CONEXÕES E FIXAÇÃO DO TUBO COM ENCHIMENTO DO RASGO NA ALVENARIA/CONCRETO COM ARGAMASSA</t>
  </si>
  <si>
    <t>ED-18181</t>
  </si>
  <si>
    <t>PONTO DE EMBUTIR PARA GÁS EM TUBO DE COBRE CLASSE "A" SEM COSTURA SOLDÁVEL, DN 1/2" (15MM), EMBUTIDO NA ALVENARIA COM DISTÂNCIA DE ATÉ CINCO (5) METROS DO RAMAL DE ABASTECIMENTO, INCLUSIVE CONEXÕES E FIXAÇÃO DO TUBO COM ENCHIMENTO DO RASGO NA ALVENARIA/CONCRETO COM ARGAMASSA</t>
  </si>
  <si>
    <t>SERVIÇOS DE PAISAGISMO</t>
  </si>
  <si>
    <t>PLANTIO DE GRAMA</t>
  </si>
  <si>
    <t>ED-50435</t>
  </si>
  <si>
    <t>PLANTIO DE GRAMA BATATAIS EM PLACAS, INCLUSIVE TERRA VEGETAL E CONSERVAÇÃO POR TRINTA (30) DIAS</t>
  </si>
  <si>
    <t>ED-50437</t>
  </si>
  <si>
    <t>ED-50436</t>
  </si>
  <si>
    <t>PLANTIO DE GRAMA SÃO CARLOS EM PLACAS, INCLUSIVE TERRA VEGETAL E CONSERVAÇÃO POR TRINTA (30) DIAS</t>
  </si>
  <si>
    <t>PLANTIO E PREPARO DE COVA PARA ÁRVORE</t>
  </si>
  <si>
    <t>ED-50433</t>
  </si>
  <si>
    <t>PLANTIO E PREPARO DE COVAS DE ARBUSTOS ORNAMENTAIS EM GERAL, EXCETO FORNECIMENTO DAS MUDAS</t>
  </si>
  <si>
    <t>ED-50434</t>
  </si>
  <si>
    <t>PLANTIO E PREPARO DE COVAS DE FORRAÇÃO, EXCETO FORNECIMENTO DAS MUDAS</t>
  </si>
  <si>
    <t>ED-50432</t>
  </si>
  <si>
    <t>PLANTIO E PREPARO DE COVAS PARA ÁRVORES COM ALTURA MÉDIA DE 2,00M, DIMENSÕES (60X60X60)CM , EXCLUSIVE FORNECIMENTO DAS MUDAS</t>
  </si>
  <si>
    <t>FORNECIMENTO DE MUDA</t>
  </si>
  <si>
    <t>ED-50446</t>
  </si>
  <si>
    <t>FORNECIMENTO DE ARBUSTO BELA EMÍLIA COM ALTURA MÍNIMA DE 15CM, EXCLUSIVE PLANTIO</t>
  </si>
  <si>
    <t>ED-50447</t>
  </si>
  <si>
    <t>FORNECIMENTO DE ARBUSTO CAMARÁ COM ALTURA MÍNIMA DE 15CM, EXCLUSIVE PLANTIO</t>
  </si>
  <si>
    <t>ED-50441</t>
  </si>
  <si>
    <t>FORNECIMENTO DE ÁRVORE ACÁSSIA MIMOSA COM ALTURA MÉDIA DE 2,00M, EXCLUSIVE PLANTIO</t>
  </si>
  <si>
    <t>ED-25275</t>
  </si>
  <si>
    <t>FORNECIMENTO DE ÁRVORE AROEIRA-PIMENTEIRA COM ALTURA MÉDIA DE 2,00M, EXCLUSIVE PLANTIO</t>
  </si>
  <si>
    <t>ED-25277</t>
  </si>
  <si>
    <t>FORNECIMENTO DE ÁRVORE AROEIRA-SALSA COM ALTURA MÉDIA DE 2,00M, EXCLUSIVE PLANTIO</t>
  </si>
  <si>
    <t>ED-25245</t>
  </si>
  <si>
    <t>FORNECIMENTO DE ÁRVORE IPÊ-AMARELO COM ALTURA MÉDIA DE 2,00M, EXCLUSIVE PLANTIO</t>
  </si>
  <si>
    <t>ED-25264</t>
  </si>
  <si>
    <t>FORNECIMENTO DE ÁRVORE IPÊ-BRANCO COM ALTURA MÉDIA DE 2,00M, EXCLUSIVE PLANTIO</t>
  </si>
  <si>
    <t>ED-50439</t>
  </si>
  <si>
    <t>FORNECIMENTO DE ÁRVORE IPÊ-ROSA COM ALTURA MÉDIA DE 2,00M, EXCLUSIVE PLANTIO</t>
  </si>
  <si>
    <t>ED-25244</t>
  </si>
  <si>
    <t>FORNECIMENTO DE ÁRVORE IPÊ-ROXO COM ALTURA MÉDIA DE 2,00M, EXCLUSIVE PLANTIO</t>
  </si>
  <si>
    <t>ED-50442</t>
  </si>
  <si>
    <t>FORNECIMENTO DE ÁRVORE JACARANDÁ MIMOSO COM ALTURA MÉDIA DE 2,00M, EXCLUSIVE PLANTIO</t>
  </si>
  <si>
    <t>ED-25470</t>
  </si>
  <si>
    <t>FORNECIMENTO DE ÁRVORE JATOBÁ COM ALTURA MÉDIA DE 2,00M, EXCLUSIVE PLANTIO</t>
  </si>
  <si>
    <t>ED-25280</t>
  </si>
  <si>
    <t>FORNECIMENTO DE ÁRVORE MANACÁ-DA-SERRA COM ALTURA MÉDIA DE 2,00M, EXCLUSIVE PLANTIO</t>
  </si>
  <si>
    <t>ED-25497</t>
  </si>
  <si>
    <t>FORNECIMENTO DE ÁRVORE OITI COM ALTURA MÉDIA DE 2,00M, EXCLUSIVE PLANTIO</t>
  </si>
  <si>
    <t>ED-25269</t>
  </si>
  <si>
    <t>FORNECIMENTO DE ÁRVORE PAINEIRA COM ALTURA MÉDIA DE 2,00M, EXCLUSIVE PLANTIO</t>
  </si>
  <si>
    <t>ED-25273</t>
  </si>
  <si>
    <t>FORNECIMENTO DE ÁRVORE PAU-BRASIL COM ALTURA MÉDIA DE 2,00M, EXCLUSIVE PLANTIO</t>
  </si>
  <si>
    <t>ED-50440</t>
  </si>
  <si>
    <t>FORNECIMENTO DE ÁRVORE PAU-FERRO COM ALTURA MÉDIA DE 2,00M, EXCLUSIVE PLANTIO</t>
  </si>
  <si>
    <t>ED-25489</t>
  </si>
  <si>
    <t>FORNECIMENTO DE ÁRVORE PAU-MULATO COM ALTURA MÉDIA DE 2,00M, EXCLUSIVE PLANTIO</t>
  </si>
  <si>
    <t>ED-25268</t>
  </si>
  <si>
    <t>FORNECIMENTO DE ÁRVORE QUARESMEIRA COM ALTURA MÉDIA DE 2,00M, EXCLUSIVE PLANTIO</t>
  </si>
  <si>
    <t>ED-25493</t>
  </si>
  <si>
    <t>FORNECIMENTO DE ÁRVORE SAPUCAIA COM ALTURA MÉDIA DE 2,00M, EXCLUSIVE PLANTIO</t>
  </si>
  <si>
    <t>ED-50438</t>
  </si>
  <si>
    <t>FORNECIMENTO DE ÁRVORE SIBIPURUNA COM ALTURA MÉDIA DE 2,00M, EXCLUSIVE PLANTIO</t>
  </si>
  <si>
    <t>ED-25441</t>
  </si>
  <si>
    <t>FORNECIMENTO DE ÁRVORE UNHA-DE-VACA COM ALTURA MÉDIA DE 2,00M, EXCLUSIVE PLANTIO</t>
  </si>
  <si>
    <t>ED-25551</t>
  </si>
  <si>
    <t>FORNECIMENTO DE FORRAÇÃO DO TIPO ACALYPHA, EXCLUSIVE PLANTIO</t>
  </si>
  <si>
    <t>ED-25553</t>
  </si>
  <si>
    <t>FORNECIMENTO DE FORRAÇÃO DO TIPO CLOROFITO, EXCLUSIVE PLANTIO</t>
  </si>
  <si>
    <t>ED-25549</t>
  </si>
  <si>
    <t>FORNECIMENTO DE FORRAÇÃO DO TIPO GRAMA-AMENDOIM, EXCLUSIVE PLANTIO</t>
  </si>
  <si>
    <t>ED-25552</t>
  </si>
  <si>
    <t>FORNECIMENTO DE FORRAÇÃO DO TIPO WEDELIA, EXCLUSIVE PLANTIO</t>
  </si>
  <si>
    <t>ED-50449</t>
  </si>
  <si>
    <t>FORNECIMENTO DE PALMEIRA ARECA-BAMBU COM ALTURA MÍNIMA DE 50CM, EXCLUSIVE PLANTIO</t>
  </si>
  <si>
    <t>ED-25243</t>
  </si>
  <si>
    <t>FORNECIMENTO DE PALMEIRA JERIVÁ COM ALTURA MÉDIA DE 2,00M, EXCLUSIVE PLANTIO</t>
  </si>
  <si>
    <t>ED-50448</t>
  </si>
  <si>
    <t>FORNECIMENTO DE PALMEIRA LICURI COM ALTURA MÉDIA DE 2,00M, EXCLUSIVE PLANTIO</t>
  </si>
  <si>
    <t>CERCA EM FERRO</t>
  </si>
  <si>
    <t>ED-50431</t>
  </si>
  <si>
    <t>CERCA EM FERRO, TRIANGULAR, PADRÃO PREFEITURA</t>
  </si>
  <si>
    <t>SERVIÇOS COMPLEMENTARES</t>
  </si>
  <si>
    <t>RASGO E ENCHIMENTO EM PAREDE</t>
  </si>
  <si>
    <t>ED-50704</t>
  </si>
  <si>
    <t>ENCHIMENTO DE RASGO EM ALVENARIA/CONCRETO COM ARGAMASSA, DIÂMETROS DE 15MM A 25MM (1/2" A 1"), INCLUSIVE ARGAMASSA, TRAÇO 1:2:8 (CIMENTO, CAL E AREIA), PREPARO MECÂNICO</t>
  </si>
  <si>
    <t>ED-50705</t>
  </si>
  <si>
    <t>ENCHIMENTO DE RASGO EM ALVENARIA/CONCRETO COM ARGAMASSA, DIÂMETROS DE 32MM A 50MM (1.1/4" A 2"), INCLUSIVE ARGAMASSA, TRAÇO 1:2:8 (CIMENTO, CAL E AREIA), PREPARO MECÂNICO</t>
  </si>
  <si>
    <t>ED-50706</t>
  </si>
  <si>
    <t>ENCHIMENTO DE RASGO EM ALVENARIA/CONCRETO COM ARGAMASSA, DIÂMETROS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</si>
  <si>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</si>
  <si>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</si>
  <si>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</si>
  <si>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</si>
  <si>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ED-50709</t>
  </si>
  <si>
    <t>RASGO EM ALVENARIA PARA PASSAGEM DE ELETRODUTO/TUBULAÇÃO, DIÂMETROS DE 65MM A 100MM (2.1/2" A 4"), EXCLUSIVE ENCHIMENTO</t>
  </si>
  <si>
    <t>ED-50710</t>
  </si>
  <si>
    <t>RASGO EM CONCRETO PARA PASSAGEM DE ELETRODUTO/TUBULAÇÃO, DIÂMETROS DE 15MM A 25MM (1/2" A 1"), EXCLUSIVE ENCHIMENTO</t>
  </si>
  <si>
    <t>ED-50711</t>
  </si>
  <si>
    <t>RASGO EM CONCRETO PARA PASSAGEM DE ELETRODUTO/TUBULAÇÃO, DIÂMETROS DE 32MM A 50MM (1.1/4" A 2"), EXCLUSIVE ENCHIMENTO</t>
  </si>
  <si>
    <t>ED-50712</t>
  </si>
  <si>
    <t>RASGO EM CONCRETO PARA PASSAGEM DE ELETRODUTO/TUBULAÇÃO, DIÂMETROS DE 65MM A 100MM (2.1/2" A 4"), EXCLUSIVE ENCHIMENTO</t>
  </si>
  <si>
    <t>JUNTA DE DILATAÇÃO E TRINCA</t>
  </si>
  <si>
    <t>ED-8005</t>
  </si>
  <si>
    <t>COSTURA DE TRINCA COM GRAMPO, BARRA DE AÇO CA-60 Ø4,2MM, COMPRIMENTO TOTAL 40CM, ESPAÇAMENTO DE 10CM, INCLUSIVE CORTE, DOBRA E ARGAMASSA, TRAÇO 1:4 (CIMENTO E AREIA), PREPARO MECÂNICO</t>
  </si>
  <si>
    <t>ED-8004</t>
  </si>
  <si>
    <t>COSTURA DE TRINCA COM GRAMPO, BARRA DE AÇO CA-60 Ø4,2MM, COMPRIMENTO TOTAL 40CM, ESPAÇAMENTO DE 15CM, INCLUSIVE CORTE, DOBRA E ARGAMASSA, TRAÇO 1:4 (CIMENTO E AREIA), PREPARO MECÂNICO</t>
  </si>
  <si>
    <t>ED-8003</t>
  </si>
  <si>
    <t>COSTURA DE TRINCA COM GRAMPO, BARRA DE AÇO CA-60 Ø4,2MM, COMPRIMENTO TOTAL 40CM, ESPAÇAMENTO DE 20CM, INCLUSIVE CORTE, DOBRA E ARGAMASSA, TRAÇO 1:4 (CIMENTO E AREIA), PREPARO MECÂNICO</t>
  </si>
  <si>
    <t>ED-50234</t>
  </si>
  <si>
    <t>COSTURA DE TRINCA COM GRAMPO, BARRA DE AÇO CA-60 Ø4,2MM, COMPRIMENTO TOTAL 40CM, ESPAÇAMENTO DE 30CM, INCLUSIVE CORTE, DOBRA E ARGAMASSA, TRAÇO 1:4 (CIMENTO E AREIA), PREPARO MECÂNICO</t>
  </si>
  <si>
    <t>ED-50236</t>
  </si>
  <si>
    <t>ENTELAMENTO CORRETIVO DE SUPERFÍCIE COM TRINCA POR RETRAÇÃO OU DILATAÇÃO, REVESTIDA COM ARGAMASSA DE CAL HIDRATADA, TRAÇO 1:3 (CAL E AREIA), PREPARO MANUAL, INCLUSIVE TELA DE POLIÉSTER ADESIVA COM REFORÇO CENTRAL, LARGURA DE 15CM</t>
  </si>
  <si>
    <t>ED-50237</t>
  </si>
  <si>
    <t>ENTELAMENTO PREVENTIVO DE SUPERFÍCIE SUJEITA A TRINCA, INCLUSIVE TELA DE POLIÉSTER ADESIVA SEM REFORÇO, LARGURA DE 25CM, EXCLUSIVE REVESTIMENTO DE ACABAMENTO</t>
  </si>
  <si>
    <t>ED-8145</t>
  </si>
  <si>
    <t>JUNTA DE DILATAÇÃO COM ISOPOR 20 MM, EXCLUSIVE SELANTE</t>
  </si>
  <si>
    <t>ED-50240</t>
  </si>
  <si>
    <t>TELA SOLDADA PARA LIGAÇÃO E PREVENÇÃO DE TRINCA EM ALVENARIA/ESTRUTURA, DIMENSÕES (50X10,5)CM, INCLUSIVE PINOS DE FIXAÇÃO, EXCLUSIVE REBOCO</t>
  </si>
  <si>
    <t>ED-50241</t>
  </si>
  <si>
    <t>TELA SOLDADA PARA LIGAÇÃO E PREVENÇÃO DE TRINCA EM ALVENARIA/ESTRUTURA, DIMENSÕES (50X12)CM, INCLUSIVE PINOS DE FIXAÇÃO, EXCLUSIVE REBOCO</t>
  </si>
  <si>
    <t>ED-50238</t>
  </si>
  <si>
    <t>TELA SOLDADA PARA LIGAÇÃO E PREVENÇÃO DE TRINCA EM ALVENARIA/ESTRUTURA, DIMENSÕES (50X6)CM, INCLUSIVE PINOS DE FIXAÇÃO, EXCLUSIVE REBOCO</t>
  </si>
  <si>
    <t>ED-50239</t>
  </si>
  <si>
    <t>TELA SOLDADA PARA LIGAÇÃO E PREVENÇÃO DE TRINCA EM ALVENARIA/ESTRUTURA, DIMENSÕES (50X7,5)CM, INCLUSIVE PINOS DE FIXAÇÃO, EXCLUSIVE REBOCO</t>
  </si>
  <si>
    <t>ED-20754</t>
  </si>
  <si>
    <t>TELA SOLDADA PARA LIGAÇÃO E PREVENÇÃO DE TRINCA EM ALVENARIA/ESTRUTURA, INCLUSIVE PINOS DE FIXAÇÃO, EXCLUSIVE REBOCO</t>
  </si>
  <si>
    <t>ED-50235</t>
  </si>
  <si>
    <t>TRATAMENTO DE JUNTA DE DILATAÇÃO COM ISOPOR,  ESP. 20 MM, PROFUNDIDADE DE 10-15CM, EXCLUSIVE SELANTE</t>
  </si>
  <si>
    <t>ENSAIO DE SOLO E AGREGADO</t>
  </si>
  <si>
    <t>ED-49556</t>
  </si>
  <si>
    <t>ENSAIO DE COMPACTACAO - AMOSTRAS NAO TRABALHADAS - ENERGIA INTERMEDIARIA - SOLOS</t>
  </si>
  <si>
    <t>ED-49557</t>
  </si>
  <si>
    <t>ENSAIO DE COMPACTACAO - AMOSTRAS NAO TRABALHADAS - ENERGIA MODIFICADA - SOLOS</t>
  </si>
  <si>
    <t>ED-49555</t>
  </si>
  <si>
    <t>ENSAIO DE COMPACTACAO - AMOSTRAS NAO TRABALHADAS - ENERGIA NORMAL - SOLOS</t>
  </si>
  <si>
    <t>ED-49558</t>
  </si>
  <si>
    <t>ENSAIO DE COMPACTACAO - AMOSTRAS TRABALHADAS - SOLOS</t>
  </si>
  <si>
    <t>ED-49561</t>
  </si>
  <si>
    <t>ENSAIO DE DENSIDADE REAL - SOLOS</t>
  </si>
  <si>
    <t>ED-49567</t>
  </si>
  <si>
    <t>ENSAIO DE EXPANSIBILIDADE - SOLOS</t>
  </si>
  <si>
    <t>ED-49551</t>
  </si>
  <si>
    <t>ENSAIO DE GRANULOMETRIA POR PENEIRAMENTO - SOLOS</t>
  </si>
  <si>
    <t>ED-49552</t>
  </si>
  <si>
    <t>ENSAIO DE GRANULOMETRIA POR PENEIRAMENTO E SEDIMENTACAO - SOLOS</t>
  </si>
  <si>
    <t>ED-49553</t>
  </si>
  <si>
    <t>ENSAIO DE LIMITE DE LIQUIDEZ - SOLOS</t>
  </si>
  <si>
    <t>ED-49554</t>
  </si>
  <si>
    <t>ENSAIO DE LIMITE DE PLASTICIDADE - SOLOS</t>
  </si>
  <si>
    <t>ED-49562</t>
  </si>
  <si>
    <t>ENSAIO DE MASSA ESPECIFICA - IN SITU - EMPREGO DO OLEO - SOLOS</t>
  </si>
  <si>
    <t>ED-49560</t>
  </si>
  <si>
    <t>ENSAIO DE MASSA ESPECIFICA - IN SITU - METODO BALAO DE BORRACHA - SOLOS</t>
  </si>
  <si>
    <t>ED-49559</t>
  </si>
  <si>
    <t>ENSAIO DE MASSA ESPECIFICA - IN SITU - METODO FRASCO DE AREIA - SOLOS</t>
  </si>
  <si>
    <t>ED-49566</t>
  </si>
  <si>
    <t>ENSAIO DE RESILIENCIA - SOLOS</t>
  </si>
  <si>
    <t>ED-49565</t>
  </si>
  <si>
    <t>ENSAIO DE TEOR DE UMIDADE - EM LABORATORIO - SOLOS</t>
  </si>
  <si>
    <t>ED-49563</t>
  </si>
  <si>
    <t>ENSAIO DE TEOR DE UMIDADE - METODO EXPEDITO DO ALCOOL - SOLOS</t>
  </si>
  <si>
    <t>ED-49564</t>
  </si>
  <si>
    <t>ENSAIO DE TEOR DE UMIDADE - PROCESSO SPEEDY - SOLOS E AGREGADOS MIUDOS</t>
  </si>
  <si>
    <t>ED-49550</t>
  </si>
  <si>
    <t>ENSAIO DE TERRAPLENAGEM - CAMADA FINAL DO ATERRO</t>
  </si>
  <si>
    <t>ED-49549</t>
  </si>
  <si>
    <t>ENSAIOS DE TERRAPLENAGEM - CORPO DO ATERRO</t>
  </si>
  <si>
    <t>ED-49568</t>
  </si>
  <si>
    <t>PREPARACAO DE AMOSTRAS PARA ENSAIO DE CARACTERIZACAO - SOLOS</t>
  </si>
  <si>
    <t>ENSAIO DE CONCRETO E AÇO</t>
  </si>
  <si>
    <t>ED-49545</t>
  </si>
  <si>
    <t>DETERMINAÇÃO E ANÁLISE DE RESULTADO DE RESISTÊNCIA A COMPRESSÃO DO CONCRETO MOLDADO</t>
  </si>
  <si>
    <t>ED-49544</t>
  </si>
  <si>
    <t>ENSAIO DE CONCRETO: CURA, FACEAMENTO, RUPTURA, EMISSÃO DE CERTIFICADOS - ATE 6 UNIDADES</t>
  </si>
  <si>
    <t>ED-49546</t>
  </si>
  <si>
    <t>ENSAIO DE RESISTENCIA A COMPRESSAO SIMPLES - CONCRETO</t>
  </si>
  <si>
    <t>ED-49548</t>
  </si>
  <si>
    <t>ENSAIO DE RESISTENCIA A TRACAO NA FLEXAO DE CONCRETO</t>
  </si>
  <si>
    <t>ED-49547</t>
  </si>
  <si>
    <t>ENSAIO DE RESISTENCIA A TRACAO POR COMPRESSAO DIAMETRAL - CONCRETO</t>
  </si>
  <si>
    <t>ED-49543</t>
  </si>
  <si>
    <t>ENSAIO DE TRAÇÃO, DOBRAMENTO E VERIFICAÇÃO DE BITOLAS EM BARRAS DE AÇO ACIMA DE 1"</t>
  </si>
  <si>
    <t>ED-49542</t>
  </si>
  <si>
    <t>ENSAIO DE TRAÇÃO, DOBRAMENTO E VERIFICAÇÃO DE BITOLAS EM BARRAS DE AÇO ATÉ 1"</t>
  </si>
  <si>
    <t>FURO EM CONCRETO</t>
  </si>
  <si>
    <t>ED-29127</t>
  </si>
  <si>
    <t>FURO EM CONCRETO, PARA ELEMENTO ESTRUTURAL DE LAJE, COM DIÂMETRO MAIORES QUE 110MM (4.1/4") E MENORES QUE 158MM(6.1/4"), EXCLUSIVE FORNECIMENTO DE ANDAIME OU PLATAFORMA</t>
  </si>
  <si>
    <t>ED-29128</t>
  </si>
  <si>
    <t>FURO EM CONCRETO, PARA ELEMENTO ESTRUTURAL DE LAJE, COM DIÂMETRO MAIORES QUE 158MM (6.1/4") E MENORES QUE 210MM(8.1/4"), EXCLUSIVE FORNECIMENTO DE ANDAIME OU PLATAFORMA</t>
  </si>
  <si>
    <t>ED-29123</t>
  </si>
  <si>
    <t>FURO EM CONCRETO, PARA ELEMENTO ESTRUTURAL DE LAJE, COM DIÂMETRO MAIORES QUE 25MM (1") E MENORES QUE 32MM(1.1/4"), EXCLUSIVE FORNECIMENTO DE ANDAIME OU PLATAFORMA</t>
  </si>
  <si>
    <t>ED-29124</t>
  </si>
  <si>
    <t>FURO EM CONCRETO, PARA ELEMENTO ESTRUTURAL DE LAJE, COM DIÂMETRO MAIORES QUE 32MM (1.1/4") E MENORES QUE 56MM(2.1/4"), EXCLUSIVE FORNECIMENTO DE ANDAIME OU PLATAFORMA</t>
  </si>
  <si>
    <t>ED-29125</t>
  </si>
  <si>
    <t>FURO EM CONCRETO, PARA ELEMENTO ESTRUTURAL DE LAJE, COM DIÂMETRO MAIORES QUE 56MM (2.1/4") E MENORES QUE 82MM(3.1/4"), EXCLUSIVE FORNECIMENTO DE ANDAIME OU PLATAFORMA</t>
  </si>
  <si>
    <t>ED-29126</t>
  </si>
  <si>
    <t>FURO EM CONCRETO, PARA ELEMENTO ESTRUTURAL DE LAJE, COM DIÂMETRO MAIORES QUE 82MM (3.1/4") E MENORES QUE 110MM(4.1/4"), EXCLUSIVE FORNECIMENTO DE ANDAIME OU PLATAFORMA</t>
  </si>
  <si>
    <t>ED-29121</t>
  </si>
  <si>
    <t>FURO EM CONCRETO, PARA ELEMENTO ESTRUTURAL DE VIGA, COM DIÂMETRO MAIORES QUE 110MM (4.1/4") E MENORES QUE 158MM(6.1/4"), EXCLUSIVE FORNECIMENTO DE ANDAIME OU PLATAFORMA</t>
  </si>
  <si>
    <t>ED-29122</t>
  </si>
  <si>
    <t>FURO EM CONCRETO, PARA ELEMENTO ESTRUTURAL DE VIGA, COM DIÂMETRO MAIORES QUE 158MM (6.1/4") E MENORES QUE 210MM(8.1/4"), EXCLUSIVE FORNECIMENTO DE ANDAIME OU PLATAFORMA</t>
  </si>
  <si>
    <t>ED-29117</t>
  </si>
  <si>
    <t>FURO EM CONCRETO, PARA ELEMENTO ESTRUTURAL DE VIGA, COM DIÂMETRO MAIORES QUE 25MM (1") E MENORES QUE 32MM(1.1/4"), EXCLUSIVE FORNECIMENTO DE ANDAIME OU PLATAFORMA</t>
  </si>
  <si>
    <t>ED-29118</t>
  </si>
  <si>
    <t>FURO EM CONCRETO, PARA ELEMENTO ESTRUTURAL DE VIGA, COM DIÂMETRO MAIORES QUE 32MM (1.1/4") E MENORES QUE 56MM(2.1/4"), EXCLUSIVE FORNECIMENTO DE ANDAIME OU PLATAFORMA</t>
  </si>
  <si>
    <t>ED-29119</t>
  </si>
  <si>
    <t>FURO EM CONCRETO, PARA ELEMENTO ESTRUTURAL DE VIGA, COM DIÂMETRO MAIORES QUE 56MM (2.1/4") E MENORES QUE 82MM(3.1/4"), EXCLUSIVE FORNECIMENTO DE ANDAIME OU PLATAFORMA</t>
  </si>
  <si>
    <t>ED-29120</t>
  </si>
  <si>
    <t>FURO EM CONCRETO, PARA ELEMENTO ESTRUTURAL DE VIGA, COM DIÂMETRO MAIORES QUE 82MM (3.1/4") E MENORES QUE 110MM(4.1/4"), EXCLUSIVE FORNECIMENTO DE ANDAIME OU PLATAFORMA</t>
  </si>
  <si>
    <t>URBANIZAÇÃO E OBRAS COMPLEMENTARES</t>
  </si>
  <si>
    <t>CALÇADA E PASSEIO</t>
  </si>
  <si>
    <t>ED-51147</t>
  </si>
  <si>
    <t>LANÇAMENTO E ESPALHAMENTO DE SOLO OU MATERIAL DE DEMOLIÇÃO EM ÁREA DE PASSEIO EXCLUSIVE APILOAMENTO</t>
  </si>
  <si>
    <t>ED-51145</t>
  </si>
  <si>
    <t>PASSEIOS DE CONCRETO E = 6 CM, FCK = 10 MPA, JUNTA SECA</t>
  </si>
  <si>
    <t>ED-51144</t>
  </si>
  <si>
    <t>PASSEIOS DE CONCRETO E = 8 CM, FCK = 15 MPA PADRÃO PREFEITURA</t>
  </si>
  <si>
    <t>ED-50539</t>
  </si>
  <si>
    <t>PISO EM PEDRA PORTUGUESA, INCLUSIVE FORNECIMENTO, ARGAMASSA SECA, TIPO FAROFA COM PREPARO MECÂNICO, COM ASSENTAMENTO EM COLCHÃO DE AREIA E CIMENTO, ESPESSURA DE 6CM, REJUNTAMENTO E ACABAMENTO</t>
  </si>
  <si>
    <t>RAMPA DE ACESSO</t>
  </si>
  <si>
    <t>ED-51148</t>
  </si>
  <si>
    <t>RAMPA PARA ACESSO DE DEFICIENTE, EM CONCRETO SIMPLES FCK = 25 MPA, DESEMPENADA, COM PINTURA INDICATIVA, 02 DEMÃOS</t>
  </si>
  <si>
    <t>MURO DIVISÓRIO</t>
  </si>
  <si>
    <t>ED-50399</t>
  </si>
  <si>
    <t>MURO DE VEDAÇÃO DE CONCRETO PRÉ-MOLDADO TIPO CALHA V ALTURA LIVRE = 2,50 M, SAPATA CONCRETO 1:3:6, 30 X 50 CM</t>
  </si>
  <si>
    <t>ED-50395</t>
  </si>
  <si>
    <t>MURO DIVISÓRIO EM BLOCO DE CONCRETO COM ACABAMENTO APARENTE, ESP.15CM, ALTURA DE 180CM, COM SAPATA EM CONCRETO ARMADO , DIMENSÃO (50X55)CM,  FORMA EM CONTRA BARRANCO, INCLUSIVE ESCAVAÇÃO COM TRANSPORTE E RETIRADA DO MATERIAL ESCAVADO (EM CAÇAMBA) E PINGADEIRA EM CONCRETO</t>
  </si>
  <si>
    <t>ED-50396</t>
  </si>
  <si>
    <t>MURO DIVISÓRIO EM BLOCO DE CONCRETO COM ACABAMENTO APARENTE, ESP.15CM, ALTURA DE 220CM, COM SAPATA EM CONCRETO ARMADO , DIMENSÃO (50X55)CM,  FORMA EM CONTRA BARRANCO, INCLUSIVE ESCAVAÇÃO COM TRANSPORTE E RETIRADA DO MATERIAL ESCAVADO (EM CAÇAMBA) E PINGADEIRA EM CONCRETO</t>
  </si>
  <si>
    <t>ED-50397</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</si>
  <si>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</si>
  <si>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ED-50406</t>
  </si>
  <si>
    <t>MURO DIVISÓRIO TIJOLO FURADO E = 10 CM, REBOCADO E PINTADO A LATEX H = 1,80 M, INCLUSIVE SAPATA DE CONCRETO ARMADO FCK = 15 MPA, 50 x 55 CM</t>
  </si>
  <si>
    <t>ED-50408</t>
  </si>
  <si>
    <t>MURO DIVISÓRIO TIJOLO FURADO E = 10 CM, REBOCADO E PINTADO A LATEX H = 2,20 A 2,50 M, INCLUSIVE SAPATA DE CONCRETO ARMADO FCK = 15 MPA, 50 x 55 CM</t>
  </si>
  <si>
    <t>ED-50407</t>
  </si>
  <si>
    <t>CONCERTINA</t>
  </si>
  <si>
    <t>ED-50401</t>
  </si>
  <si>
    <t>CONCERTINA CLIPADA MODELO ESPIRAL HELICOIDAL DUPLA D = 450 MM</t>
  </si>
  <si>
    <t>ED-50402</t>
  </si>
  <si>
    <t>CONCERTINA CLIPADA MODELO ESPIRAL HELICOIDAL DUPLA D = 610 MM</t>
  </si>
  <si>
    <t>ED-50403</t>
  </si>
  <si>
    <t>CONCERTINA CLIPADA MODELO ESPIRAL HELICOIDAL DUPLA D = 730 MM</t>
  </si>
  <si>
    <t>DEFENSA</t>
  </si>
  <si>
    <t>ED-50404</t>
  </si>
  <si>
    <t>COLOCAÇÃO DE DEFENSAS SOBRE O MURO FERRO CANTONEIRA L - 1" X 1/8" COMPRIMENTO = 85 CM, ESPAÇAMENTO 1,50 M E 5 FIADAS DE ARAME FARPADO</t>
  </si>
  <si>
    <t>ED-50405</t>
  </si>
  <si>
    <t>COLOCAÇÃO DE DEFENSAS SOBRE O MURO FERRO CANTONEIRA L - 1" X 1/8" COMPRIMENTO = 85 CM, ESPAÇAMENTO 1,50 M E 7 FIADAS DE ARAME FARPADO</t>
  </si>
  <si>
    <t>MEIO-FIO</t>
  </si>
  <si>
    <t>ED-51141</t>
  </si>
  <si>
    <t>GUIA DE MEIO-FIO, EM CONCRETO COM FCK 15MPA, MOLDADA IN-LOCO, SEÇÃO 15X45CM, FORMA EM MADEIRA, EXCLUSIVE SARJETA, INCLUSIVE ESCAVAÇÃO, APILOAMENTO E TRANSPORTE COM RETIRADA DO MATERIAL ESCAVADO (EM CAÇAMBA)</t>
  </si>
  <si>
    <t>ED-51139</t>
  </si>
  <si>
    <t>ED-51140</t>
  </si>
  <si>
    <t>GUIA DE MEIO-FIO, EM CONCRETO COM FCK 20MPA, PRÉ-MOLDADA, MFC-03 PADRÃO DER-MG, DIMENSÕES (12X18X45)CM, EXCLUSIVE SARJETA, INCLUSIVE ESCAVAÇÃO, APILOAMENTO E TRANSPORTE COM RETIRADA DO MATERIAL ESCAVADO (EM CAÇAMBA)</t>
  </si>
  <si>
    <t>ED-48664</t>
  </si>
  <si>
    <t>GUIA DE MEIO-FIO (10X15X22)CM E SARJETA (30X10)CM COM INCLINAÇÃO DE 10%, EM CONCRETO COM FCK 15MPA, MOLDADA IN-LOCO, FORMA EM MADEIRA, INCLUSIVE ESCAVAÇÃO, APILOAMENTO E TRANSPORTE COM RETIRADA DO MATERIAL ESCAVADO (EM CAÇAMBA)</t>
  </si>
  <si>
    <t>ED-51143</t>
  </si>
  <si>
    <t>REMOÇÃO E REASSENTAMENTO DE MEIO-FIO DE GNAISSE COM REAPROVEITAMENTO</t>
  </si>
  <si>
    <t>ED-51142</t>
  </si>
  <si>
    <t>REMOÇÃO E REASSENTAMENTO DE MEIO-FIO PRÉ-MOLDADO DE CONCRETO COM REAPROVEITAMENTO</t>
  </si>
  <si>
    <t>ED-50540</t>
  </si>
  <si>
    <t>REMOÇÃO MANUAL COM REASSENTAMENTO DE CALÇADA PORTUGUESA, INCLUSIVE ARGAMASSA SECA, TIPO FAROFA COM PREPARO MECÂNICO, ASSENTAMENTO EM COLCHÃO DE AREIA E CIMENTO, ESPESSURA DE 6CM, REJUNTAMENTO, ACABAMENTO, AFASTAMENTO E EMPILHAMENTO, EXCLUSIVE TRANSPORTE E RETIRADA DO MATERIAL REMOVIDO NÃO REAPROVEITÁVEL</t>
  </si>
  <si>
    <t>CORDÃO DE CONCRETO</t>
  </si>
  <si>
    <t>ED-51135</t>
  </si>
  <si>
    <t>GUIA DE CORDÃO BOLEADO, EM CONCRETO COM FCK 20MPA, PRÉ-MOLDADA, 10X10CM (ALTURA X LARGURA), INCLUSIVE UMA (1) FIADA DE BLOCO DE CONCRETO, ESP. 9CM, ESCAVAÇÃO, APILOAMENTO E TRANSPORTE COM RETIRADA DO MATERIAL ESCAVADO (EM CAÇAMBA)</t>
  </si>
  <si>
    <t>CERCA DE MOURÃO</t>
  </si>
  <si>
    <t>ED-48384</t>
  </si>
  <si>
    <t>CERCA DE MOURÃO H = 2,15 M - MOURÃO PRÉ-FABRICADO DE CONCRETO PONTA LISA A CADA 2,20 M E 7 FIOS DE ARAME FARPADO, EXCLUSIVE BASE</t>
  </si>
  <si>
    <t>ED-48385</t>
  </si>
  <si>
    <t>CERCA DE MOURÃO H = 2,80 M - MOURÃO PRÉ-FABRICADO DE CONCRETO PONTA VIRADA A CADA 2,20 M E 7 + 4 FIOS DE ARAME FARPADO, EXCLUSIVE BASE</t>
  </si>
  <si>
    <t>ED-48386</t>
  </si>
  <si>
    <t>CERCA DE MOURÃO H = 2,80 M - MOURÃO PRÉ-FABRICADO DE CONCRETO PONTA VIRADA A CADA 2,50 M, 3 FIOS DE ARAME FARPADO E TELA GALVANIZADA # 2" FIO 12, INCLUSIVE FUNDAÇÃO</t>
  </si>
  <si>
    <t>BANCO E MESA EM CONCRETO</t>
  </si>
  <si>
    <t>ED-15449</t>
  </si>
  <si>
    <t>BANCO EM CONCRETO APARENTE, SEM ENCOSTO, POLIDO COM ACABAMENTO EM VERNIZ, ESP. 8CM, COMPRIMENTO 200CM, LARGURA 40CM, ALTURA 55CM, EXCLUSIVE FIXAÇÃO EM PISO</t>
  </si>
  <si>
    <t>ED-15446</t>
  </si>
  <si>
    <t>BANCO EM CONCRETO APARENTE, SEM ENCOSTO, POLIDO COM ACABAMENTO EM VERNIZ, ESP. 8CM, COMPRIMENTO 200CM, LARGURA 40CM, ALTURA 55CM, INCLUSIVE CORTE NO PISO PARA FIXAÇÃO COM CONCRETO NÃO ESTRUTURAL, PREPARADO EM OBRA COM BETONEIRA, COM FCK 15 MPA</t>
  </si>
  <si>
    <t>ED-15450</t>
  </si>
  <si>
    <t>BANCO EM CONCRETO APARENTE, TIPO-1, PADRÃO SEE-MG, SEM ENCOSTO, POLIDO COM ACABAMENTO EM VERNIZ, ESP. 5CM, COMPRIMENTO 130CM, LARGURA 40CM, ALTURA 45CM, EXCLUSIVE FIXAÇÃO EM PISO</t>
  </si>
  <si>
    <t>ED-15447</t>
  </si>
  <si>
    <t>BANCO EM CONCRETO APARENTE, TIPO-1, PADRÃO SEE-MG, SEM ENCOSTO, POLIDO COM ACABAMENTO EM VERNIZ, ESP. 5CM, COMPRIMENTO 130CM, LARGURA 40CM, ALTURA 45CM, INCLUSIVE CORTE NO PISO PARA FIXAÇÃO COM CONCRETO NÃO ESTRUTURAL, PREPARADO EM OBRA COM BETONEIRA, COM FCK 15 MPA</t>
  </si>
  <si>
    <t>ED-15451</t>
  </si>
  <si>
    <t>BANCO EM CONCRETO APARENTE, TIPO-2, PADRÃO SEE-MG, SEM ENCOSTO, POLIDO COM ACABAMENTO EM VERNIZ, ESP. 5CM, COMPRIMENTO 150CM, LARGURA 40CM, ALTURA 45CM, EXCLUSIVE FIXAÇÃO EM PISO</t>
  </si>
  <si>
    <t>ED-15448</t>
  </si>
  <si>
    <t>ED-48355</t>
  </si>
  <si>
    <t>BANCO EM GRANITO ANDORINHA POLIDO 52 X 30 CM</t>
  </si>
  <si>
    <t>ED-48354</t>
  </si>
  <si>
    <t>BANCO INTERNO EM CONCRETO APARENTE, ALTURA 45 CM, LARGURA 30 CM</t>
  </si>
  <si>
    <t>ED-48353</t>
  </si>
  <si>
    <t>BANCO INTERNO EM CONCRETO E ALVENARIA, ACABAMENTO EM VERNIZ, E = 8 CM, L = 40 CM</t>
  </si>
  <si>
    <t>ED-48359</t>
  </si>
  <si>
    <t>CONJUNTO DE MESA E BANCOS DE ARDÓSIA</t>
  </si>
  <si>
    <t>ED-48360</t>
  </si>
  <si>
    <t>CONJUNTO DE MESA E BANCOS DE CONCRETO PARA JOGOS (02 BANCOS EM ARCO COM D INTERNO = 130 CM E H = 43 CM E MESA COM D = 80 CM, E = 8 CM E H = 75 CM)</t>
  </si>
  <si>
    <t>EQUIPAMENTO ESPORTIVO</t>
  </si>
  <si>
    <t>ED-49573</t>
  </si>
  <si>
    <t>REDE DE PETECA COM MASTROS EM TUBO AÇO GALVANIZADO D = 76 MM</t>
  </si>
  <si>
    <t>ED-49572</t>
  </si>
  <si>
    <t>REDE DE VÔLEI COM MASTRO EM TUBO GALVANIZADO SEM PEDESTAL</t>
  </si>
  <si>
    <t>ED-49571</t>
  </si>
  <si>
    <t>REDE DE VÔLEI COM PEDESTAL PARA JUIZ</t>
  </si>
  <si>
    <t>ED-49574</t>
  </si>
  <si>
    <t>TABELA DE BASQUETE EM POSTE METÁLICO E SUPORTE DE PISO</t>
  </si>
  <si>
    <t>ED-49569</t>
  </si>
  <si>
    <t>TRAVE DE GOL EM TUBO GALVANIZADO PARA QUADRA, INCLUSIVE REDE E PINTURA</t>
  </si>
  <si>
    <t>ED-49570</t>
  </si>
  <si>
    <t>TRAVE DE GOL PARA CAMPO DE FUTEBOL , INCLUSIVE REDE E PINTURA</t>
  </si>
  <si>
    <t>EQUIPAMENTO PARA PARQUE INFANTIL</t>
  </si>
  <si>
    <t>ED-15342</t>
  </si>
  <si>
    <t>FORNECIMENTO E INSTALAÇÃO DE BALANÇO (REMA-REMA) METÁLICO COM SEIS LUGARES PARA PARQUE INFANTIL, FIXADO COM CONCRETO NÃO ESTRUTURAL, PREPARADO EM OBRA COM BETONEIRA, COM FCK 15 MPA , INCLUSIVE ESCAVAÇÃO E TRANSPORTE COM RETIRADA DO MATERIAL ESCAVADO (EM CAÇAMBA)</t>
  </si>
  <si>
    <t>ED-49578</t>
  </si>
  <si>
    <t>FORNECIMENTO E INSTALAÇÃO DE BARRA FIXA METÁLICA PARA PARQUE INFANTIL OU ACADEMIA AO AR LIVRE, FIXADO COM CONCRETO NÃO ESTRUTURAL, PREPARADO EM OBRA COM BETONEIRA, COM FCK 15 MPA , INCLUSIVE ESCAVAÇÃO E TRANSPORTE COM RETIRADA DO MATERIAL ESCAVADO (EM CAÇAMBA)</t>
  </si>
  <si>
    <t>ED-49579</t>
  </si>
  <si>
    <t>FORNECIMENTO E INSTALAÇÃO DE ESCADA HORIZONTAL METÁLICA PARA PARQUE INFANTIL, FIXADO COM CONCRETO NÃO ESTRUTURAL, PREPARADO EM OBRA COM BETONEIRA, COM FCK 15 MPA , INCLUSIVE ESCAVAÇÃO E TRANSPORTE COM RETIRADA DO MATERIAL ESCAVADO (EM CAÇAMBA)</t>
  </si>
  <si>
    <t>ED-49575</t>
  </si>
  <si>
    <t>FORNECIMENTO E INSTALAÇÃO DE ESCORREGADOR MÉDIO METÁLICO PARA PARQUE INFANTIL, FIXADO COM CONCRETO NÃO ESTRUTURAL, PREPARADO EM OBRA COM BETONEIRA, COM FCK 15 MPA , INCLUSIVE ESCAVAÇÃO E TRANSPORTE COM RETIRADA DO MATERIAL ESCAVADO (EM CAÇAMBA)</t>
  </si>
  <si>
    <t>ED-49580</t>
  </si>
  <si>
    <t>FORNECIMENTO E INSTALAÇÃO DE ESPALDAR E BARRAS METÁLICAS PARA PARQUE INFANTIL OU ACADEMIA AO AR LIVRE, FIXADO COM CONCRETO NÃO ESTRUTURAL, PREPARADO EM OBRA COM BETONEIRA, COM FCK 15 MPA , INCLUSIVE ESCAVAÇÃO E TRANSPORTE COM RETIRADA DO MATERIAL ESCAVADO (EM CAÇAMBA)</t>
  </si>
  <si>
    <t>ED-49576</t>
  </si>
  <si>
    <t>FORNECIMENTO E INSTALAÇÃO DE GANGORRA METÁLICA COM DOIS LUGARES PARA PARQUE INFANTIL, FIXADO COM CONCRETO NÃO ESTRUTURAL, PREPARADO EM OBRA COM BETONEIRA, COM FCK 15 MPA , INCLUSIVE ESCAVAÇÃO E TRANSPORTE COM RETIRADA DO MATERIAL ESCAVADO (EM CAÇAMBA)</t>
  </si>
  <si>
    <t>ED-49577</t>
  </si>
  <si>
    <t>FORNECIMENTO E INSTALAÇÃO DE ZANGA BURRINHO METÁLICO COM DUAS PRANCHAS PARA PARQUE INFANTIL, FIXADO COM CONCRETO NÃO ESTRUTURAL, PREPARADO EM OBRA COM BETONEIRA, COM FCK 15 MPA , INCLUSIVE ESCAVAÇÃO E TRANSPORTE COM RETIRADA DO MATERIAL ESCAVADO (EM CAÇAMBA)</t>
  </si>
  <si>
    <t>ENVELOPAMENTO DE DUTO E ELETRODUTO</t>
  </si>
  <si>
    <t>ED-49334</t>
  </si>
  <si>
    <t>ENVELOPE DE CONCRETO PARA PROTEÇÃO DE TUBOS DE PVC ENTERRADO - CONCRETO TIPO A FCK = 13,5 MPA</t>
  </si>
  <si>
    <t>LIMPEZA DE OBRA</t>
  </si>
  <si>
    <t>LIMPEZA GERAL</t>
  </si>
  <si>
    <t>ED-50265</t>
  </si>
  <si>
    <t>LAVAGEM DE FACHADA COM HIDROJATEAMENTO, EXCLUSIVE ANDAIME METÁLICO, TIPO FIXO/TORRE/SUSPENSO, PARA FACHADA</t>
  </si>
  <si>
    <t>ED-50263</t>
  </si>
  <si>
    <t>LIMPEZA DE CALHA EM CHAPA GALVANIZADA OU EM PVC, INCLUSIVE DESOBSTRUÇÃO</t>
  </si>
  <si>
    <t>ED-50264</t>
  </si>
  <si>
    <t>LIMPEZA DE MATERIAL CERÂMICO</t>
  </si>
  <si>
    <t>ED-50271</t>
  </si>
  <si>
    <t>LIMPEZA DE RODAPÉ</t>
  </si>
  <si>
    <t>ED-50272</t>
  </si>
  <si>
    <t>LIMPEZA DE VIDROS E ESPELHOS</t>
  </si>
  <si>
    <t>ED-50270</t>
  </si>
  <si>
    <t>LIMPEZA PERMANENTE DA OBRA - 01 SERVENTE X 4 HORAS DIÁRIAS</t>
  </si>
  <si>
    <t>ED-50269</t>
  </si>
  <si>
    <t>LIMPEZA PERMANENTE DA OBRA - 01 SERVENTE X 8 HORAS DIÁRIAS</t>
  </si>
  <si>
    <t>ED-50266</t>
  </si>
  <si>
    <t>OBRAS VIÁRIAS</t>
  </si>
  <si>
    <t>ESTABILIZAÇÃO DE SOLO</t>
  </si>
  <si>
    <t>ED-50411</t>
  </si>
  <si>
    <t>GEOTÊXTIL NÃO TECIDO PARA ESTABILIZAÇÃO DE SOLOS</t>
  </si>
  <si>
    <t>PAVIMENTO INTERTRAVADO</t>
  </si>
  <si>
    <t>ED-9837</t>
  </si>
  <si>
    <t xml:space="preserve">APLICAÇÃO E REGULARIZAÇÃO DE COLCHÃO DE AREIA </t>
  </si>
  <si>
    <t>ED-51146</t>
  </si>
  <si>
    <t>EXECUÇÃO DE PAVIMENTO INTERTRAVADO ECOLÓGICO, ESPESSURA 6CM, FCK 35MPA, INCLUINDO FORNECIMENTO E TRANSPORTE DE TODOS OS MATERIAIS E COLCHÃO DE ASSENTAMENTO COM ESPESSURA 6CM</t>
  </si>
  <si>
    <t>ED-24063</t>
  </si>
  <si>
    <t>EXECUÇÃO DE PAVIMENTO INTERTRAVADO EM BLOCO SEXTAVADO, ESPESSURA 6CM, FCK 35MPA, INCLUINDO FORNECIMENTO E TRANSPORTE DE TODOS OS MATERIAIS E COLCHÃO DE ASSENTAMENTO COM ESPESSURA 6CM</t>
  </si>
  <si>
    <t>ED-24062</t>
  </si>
  <si>
    <t>EXECUÇÃO DE PAVIMENTO INTERTRAVADO, ESPESSURA 10CM, FCK 35MPA, INCLUINDO FORNECIMENTO E TRANSPORTE DE TODOS OS MATERIAIS E COLCHÃO DE ASSENTAMENTO COM ESPESSURA 6CM</t>
  </si>
  <si>
    <t>ED-50420</t>
  </si>
  <si>
    <t>EXECUÇÃO DE PAVIMENTO INTERTRAVADO, ESPESSURA 10CM, FCK 40MPA, INCLUINDO FORNECIMENTO E TRANSPORTE DE TODOS OS MATERIAIS E COLCHÃO DE ASSENTAMENTO COM ESPESSURA 6CM</t>
  </si>
  <si>
    <t>ED-50417</t>
  </si>
  <si>
    <t>EXECUÇÃO DE PAVIMENTO INTERTRAVADO, ESPESSURA 6CM, FCK 35MPA, INCLUINDO FORNECIMENTO E TRANSPORTE DE TODOS OS MATERIAIS E COLCHÃO DE ASSENTAMENTO COM ESPESSURA 6CM</t>
  </si>
  <si>
    <t>ED-50418</t>
  </si>
  <si>
    <t>PAVIMENTAÇÃO</t>
  </si>
  <si>
    <t>ED-50413</t>
  </si>
  <si>
    <t>ALVENARIA POLIÉDRICA, RETIRADA E REASSENTAMENTO SOBRE COXIM DE AREIA</t>
  </si>
  <si>
    <t>ED-50421</t>
  </si>
  <si>
    <t>ASSENTAMENTO DE MATA-BURRO DE CONCRETO</t>
  </si>
  <si>
    <t>ED-50416</t>
  </si>
  <si>
    <t>EXECUÇÃO DE PAVIMENTO INTERTRAVADO EM BLOCO SEXTAVADO, ESPESSURA 8CM, FCK 35MPA, INCLUINDO FORNECIMENTO E TRANSPORTE DE TODOS OS MATERIAIS E COLCHÃO DE ASSENTAMENTO COM ESPESSURA 6CM</t>
  </si>
  <si>
    <t>ED-7624</t>
  </si>
  <si>
    <t>EXECUÇÃO E APLICAÇÃO DE CONCRETO ASFÁLTICO PRE-MISTURADO À FRIO (PMF), EM BETONEIRA, INCLUINDO FORNECIMENTO E TRANSPORTE DOS AGREGADOS E MATERIAL BETUMINOSO, INCLUSIVE TRANSPORTE DA MASSA ASFÁLTICA ATÉ A PISTA</t>
  </si>
  <si>
    <t>ED-7623</t>
  </si>
  <si>
    <t>EXECUÇÃO E APLICAÇÃO DE CONCRETO BETUMINOSO USINADO A QUENTE (CBUQ), MASSA COMERCIAL, INCLUINDO FORNECIMENTO E TRANSPORTE DOS AGREGADOS E MATERIAL BETUMINOSO, EXCLUSIVE TRANSPORTE DA MASSA ASFÁLTICA ATÉ A PISTA</t>
  </si>
  <si>
    <t>ED-50412</t>
  </si>
  <si>
    <t>PARALELEPÍPEDO, RETIRADA E REASSENTAMENTO SOBRE COXIM DE AREIA</t>
  </si>
  <si>
    <t>ED-50414</t>
  </si>
  <si>
    <t>REMOÇÃO E REASSENTAMENTO DE CALÇAMENTO EM BLOCO DE CONCRETO INTERTRAVADO OU SEXTAVADO, COM REAPROVEITAMENTO DOS BLOCOS, INCLUSIVE FORNECIMENTO COM APLICAÇÃO E REGULARIZAÇÃO MECANIZADA DE COLCHÃO DE AREIA</t>
  </si>
  <si>
    <t>ENSECADEIRA</t>
  </si>
  <si>
    <t>ED-50423</t>
  </si>
  <si>
    <t>ENSECADEIRA INCLUSIVE RETIRADA DO MADEIRAMENTO , PAREDE DUPLA</t>
  </si>
  <si>
    <t>ED-50422</t>
  </si>
  <si>
    <t>ENSECADEIRA INCLUSIVE RETIRADA DO MADEIRAMENTO , PAREDE SIMPLES</t>
  </si>
  <si>
    <t>PONTE E TRAVESSIA</t>
  </si>
  <si>
    <t>ED-29090</t>
  </si>
  <si>
    <t>DESCARGA DE CAMINHÃO, PARA ELEMENTOS DE VIGA OU TABULEIRO PARA PONTE, INCLUSIVE DESCARGA DE PERFIS LONGARINAS, TRANSVERSINAS, CHAPAS E ACESSÓRIOS, EXCLUSIVE FORNECIMENTO E TRANSPORTE</t>
  </si>
  <si>
    <t>ED-27791</t>
  </si>
  <si>
    <t>FORNECIMENTO DE ESTRUTURA METÁLICA EM PERFIL SOLDADO PARA PONTES, EM AÇO PATINÁVEL, INCLUSIVE FABRICAÇÃO, EXCLUSIVE TRANSPORTE E LANÇAMENTO</t>
  </si>
  <si>
    <t>ED-50428</t>
  </si>
  <si>
    <t>LANÇAMENTO DE VIGA PARA PONTE, EXCLUSIVE FORNECIMENTO, DESCARGA E TRANSPORTE - PROJETO PADRÃO SEINFRA-MG</t>
  </si>
  <si>
    <t>ED-29091</t>
  </si>
  <si>
    <t>TRANSPORTE DE VIGA OU TABULEIRO PARA PONTE (CUSTO FIXO), INCLUSIVE CARGA, EXCLUSIVE FORNECIMENTO , DESCARGA E TRANSPORTE EM QUILÔMETRO RODADO (CUSTO VARIÁVEL)</t>
  </si>
  <si>
    <t>ED-29092</t>
  </si>
  <si>
    <t>TRANSPORTE DE VIGA OU TABULEIRO PARA PONTE (CUSTO VARIÁVEL), EXCLUSIVE FORNECIMENTO , DESCARGA E CUSTO FIXO DE TRANSPORTE</t>
  </si>
  <si>
    <t>TxKM</t>
  </si>
  <si>
    <t>TRANSPORTES</t>
  </si>
  <si>
    <t>CARGA DE MATERIAL</t>
  </si>
  <si>
    <t>ED-51131</t>
  </si>
  <si>
    <t>CARGA MANUAL DE MATERIAL DE QUALQUER NATUREZA SOBRE CAMINHÃO, EXCLUSIVE TRANSPORTE</t>
  </si>
  <si>
    <t>ED-51132</t>
  </si>
  <si>
    <t>CARGA MECÂNICA DE MATERIAL DE QUALQUER NATUREZA SOBRE CAMINHÃO, EXCLUSIVE TRANSPORTE</t>
  </si>
  <si>
    <t>TRANSPORTE DE MATERIAL</t>
  </si>
  <si>
    <t>ED-51134</t>
  </si>
  <si>
    <t>TRANSPORTE DE MATERIAL DE QUALQUER NATUREZA COM CARRINHO DE MÃO, COM DISTÂNCIAS MAIORES QUE 50M E MENORES OU IGUAIS A 100M, INCLUSIVE CARGA/DESGARGA</t>
  </si>
  <si>
    <t>ED-51133</t>
  </si>
  <si>
    <t>TRANSPORTE DE MATERIAL DE QUALQUER NATUREZA COM CARRINHO DE MÃO, COM DISTÂNCIAS MENORES OU IGUAIS A 50M, INCLUSIVE CARGA/DESCARGA</t>
  </si>
  <si>
    <t>ED-29230</t>
  </si>
  <si>
    <t>TRANSPORTE DE MATERIAL DE QUALQUER NATUREZA EM CAMINHÃO, DISTÂNCIA MAIOR QUE 1KM E MENOR OU IGUAL A 2KM, DENTRO DO PERÍMETRO URBANO, EXCLUSIVE CARGA, INCLUSIVE DESCARGA</t>
  </si>
  <si>
    <t>ED-29233</t>
  </si>
  <si>
    <t>TRANSPORTE DE MATERIAL DE QUALQUER NATUREZA EM CAMINHÃO, DISTÂNCIA MAIOR QUE 10KM E MENOR OU IGUAL A 20KM, DENTRO DO PERÍMETRO URBANO, EXCLUSIVE CARGA, INCLUSIVE DESCARGA</t>
  </si>
  <si>
    <t>ED-29231</t>
  </si>
  <si>
    <t>TRANSPORTE DE MATERIAL DE QUALQUER NATUREZA EM CAMINHÃO, DISTÂNCIA MAIOR QUE 2KM E MENOR OU IGUAL A 5KM, DENTRO DO PERÍMETRO URBANO, EXCLUSIVE CARGA, INCLUSIVE DESCARGA</t>
  </si>
  <si>
    <t>ED-29234</t>
  </si>
  <si>
    <t>TRANSPORTE DE MATERIAL DE QUALQUER NATUREZA EM CAMINHÃO, DISTÂNCIA MAIOR QUE 20KM E MENOR OU IGUAL A 30KM, DENTRO DO PERÍMETRO URBANO, EXCLUSIVE CARGA, INCLUSIVE DESCARGA</t>
  </si>
  <si>
    <t>ED-29232</t>
  </si>
  <si>
    <t>TRANSPORTE DE MATERIAL DE QUALQUER NATUREZA EM CAMINHÃO, DISTÂNCIA MAIOR QUE 5KM E MENOR OU IGUAL A 10KM, DENTRO DO PERÍMETRO URBANO, EXCLUSIVE CARGA, INCLUSIVE DESCARGA</t>
  </si>
  <si>
    <t>ED-29235</t>
  </si>
  <si>
    <t>TRANSPORTE DE MATERIAL DE QUALQUER NATUREZA EM CAMINHÃO, DISTÂNCIA MAIORES QUE 30KM, DENTRO DO PERÍMETRO URBANO, EXCLUSIVE CARGA, INCLUSIVE DESCARGA</t>
  </si>
  <si>
    <t>ED-29229</t>
  </si>
  <si>
    <t>TRANSPORTE DE MATERIAL DE QUALQUER NATUREZA EM CAMINHÃO, DISTÂNCIA MENOR OU IGUAL A 1KM, DENTRO DO PERÍMETRO URBANO, EXCLUSIVE CARGA, INCLUSIVE DESCARGA</t>
  </si>
  <si>
    <t>ED-51125</t>
  </si>
  <si>
    <t>ED-51126</t>
  </si>
  <si>
    <t>TRANSPORTE DE MATERIAL DEMOLIDO EM CAÇAMBA (MUNICÍPIO: BELO HORIZONTE), EXCLUSIVE CARGA MANUAL OU MECÂNICA</t>
  </si>
  <si>
    <t>PROJETO PADRÃO ESCOLAR</t>
  </si>
  <si>
    <t>ALAMBRADO E MURO</t>
  </si>
  <si>
    <t>ED-50400</t>
  </si>
  <si>
    <t>COLUNA DE ALVENARIA A VISTA DE SUPORTE DO PORTÃO (PARA CAIXA DE MEDIÇÃO DE ENERGIA OU PARA PLACA DO NOME DO PRÉDIO) 1,70 X 2,30 M</t>
  </si>
  <si>
    <t>ED-50409</t>
  </si>
  <si>
    <t>MURETA DE TIJOLO COMUM ESP. = 15CM, H = 105 CM, A REVESTIR</t>
  </si>
  <si>
    <t>ED-50410</t>
  </si>
  <si>
    <t>MURETA DE TIJOLO COMUM ESP. = 15CM, H = 130 CM, A REVESTIR</t>
  </si>
  <si>
    <t>ESQUADRIA</t>
  </si>
  <si>
    <t>ED-50831</t>
  </si>
  <si>
    <t>ALÇAPÃO - EMPENA (60 cm x 100 cm) ESTRUTURA EM CHAPA METÁLICA, ASSENTADA. CONFORME PROJETO AMPLIAÇÃO ESQUADRIAS PADRÃO 5/2000</t>
  </si>
  <si>
    <t>ED-50830</t>
  </si>
  <si>
    <t>ALÇAPÃO (85,50 cm x 65,70 cm) ESTRUTURA EM CHAPA METÁLICA, ASSENTADA. CONFORME PROJETO AMPLIAÇÃO ESQUADRIAS PADRÃO 5/2000</t>
  </si>
  <si>
    <t>ED-50840</t>
  </si>
  <si>
    <t>COMPENSADO PINTADO PARA FECHAMENTO BALCÃO SECRETARIA, INCLUSO CANTONEIRAS PARA FIXAÇÃO NA ALVENARIA E TAMPO. CONFORME DETALHE 33-D AGOSTO 2001 PROJETO PADRÃO DER-MG</t>
  </si>
  <si>
    <t>ED-50950</t>
  </si>
  <si>
    <t>FECHAMENTO DE EMPENA COM QUADRO EM PERFIL, CANTONEIRA 2" X 2", SOLDADO, E TELA FIO 12 MALHA 1/2" (CONFORME DETALHE DE PRÉDIO ESCOLAR, INCLUSIVE PINTURA ESMALTE)</t>
  </si>
  <si>
    <t>ED-50896</t>
  </si>
  <si>
    <t>GF1 - (340 X 145 CM ) GRADE FIXA PARA PROTEÇÃO DE JANELAS, EM BARRA DE FERRO QUADRADO DE 1/2" E QUADRO DE FERRO CHATO DE 1/2"X 1/8", COLOCADA</t>
  </si>
  <si>
    <t>ED-50897</t>
  </si>
  <si>
    <t>GF1 - (340 X 165 CM ) GRADE FIXA PARA PROTEÇÃO DE JANELAS, EM BARRA DE FERRO QUADRADO DE 1/2" E QUADRO DE FERRO CHATO DE 1/2"X 1/8", COLOCADA</t>
  </si>
  <si>
    <t>ED-50899</t>
  </si>
  <si>
    <t>GF2 - (340 X 105 CM ) GRADE FIXA PARA PROTEÇÃO DE JANELAS, EM BARRA DE FERRO QUADRADO DE 1/2" E QUADRO DE FERRO CHATO DE 1/2"X 1/8", COLOCADA</t>
  </si>
  <si>
    <t>ED-50898</t>
  </si>
  <si>
    <t>GF2 - (340 X 165 CM ) GRADE FIXA PARA PROTEÇÃO DE JANELAS, EM BARRA DE FERRO QUADRADO DE 1/2" E QUADRO DE FERRO CHATO DE 1/2"X 1/8", COLOCADA</t>
  </si>
  <si>
    <t>ED-50900</t>
  </si>
  <si>
    <t>GF3 - (340 X 60 CM ) GRADE FIXA PARA PROTEÇÃO DE JANELAS, EM BARRA DE FERRO QUADRADO DE 1/2" E QUADRO DE FERRO CHATO DE 1/2"X 1/8", COLOCADA</t>
  </si>
  <si>
    <t>ED-50901</t>
  </si>
  <si>
    <t>GF3 - (340 X 80 CM ) GRADE FIXA PARA PROTEÇÃO DE JANELAS, EM BARRA DE FERRO QUADRADO DE 1/2" E QUADRO DE FERRO CHATO DE 1/2"X 1/8", COLOCADA</t>
  </si>
  <si>
    <t>ED-50902</t>
  </si>
  <si>
    <t>GF4 - (162,5 X 80 CM ) GRADE FIXA PARA PROTEÇÃO DE JANELAS, EM BARRA DE FERRO QUADRADO DE 1/2" E QUADRO DE FERRO CHATO DE 1/2"X 1/8", COLOCADA</t>
  </si>
  <si>
    <t>ED-50904</t>
  </si>
  <si>
    <t>GF5 - (340 X 185 CM ) GRADE FIXA PARA PROTEÇÃO DE JANELAS, EM BARRA DE FERRO QUADRADO DE 1/2" E QUADRO DE FERRO CHATO DE 1/2"X 1/8", COLOCADA</t>
  </si>
  <si>
    <t>ED-50903</t>
  </si>
  <si>
    <t>GF5 - (340 X 40 CM ) GRADE FIXA PARA PROTEÇÃO DE JANELAS, EM BARRA DE FERRO QUADRADO DE 1/2" E QUADRO DE FERRO CHATO DE 1/2"X 1/8", COLOCADA</t>
  </si>
  <si>
    <t>ED-50913</t>
  </si>
  <si>
    <t>GR - GRADE FIXA EM FERRO (180 X 158 CM) , COLOCADA</t>
  </si>
  <si>
    <t>ED-50912</t>
  </si>
  <si>
    <t>JANELA PERFIL CANTONEIRA BASCULANTE 0,60 X 0,60 M, CONFORME DETALHE PADRÃO ESCOLAR 4/98 VERSÃO 2005</t>
  </si>
  <si>
    <t>ED-50911</t>
  </si>
  <si>
    <t>JANELA PERFIL CANTONEIRA BASCULANTE 1,20 X 0,60 M, CONFORME DETALHE PADRÃO ESCOLAR 4/98 VERSÃO 2005</t>
  </si>
  <si>
    <t>ED-50882</t>
  </si>
  <si>
    <t>JB1 - (340 X 40 CM) BASCULANTE DE FERRO ASSENTADA COM PARAFUSOS E BUCHA, CONFORME DETALHE E ESPECIFICAÇÕES</t>
  </si>
  <si>
    <t>ED-50881</t>
  </si>
  <si>
    <t>JB1 - (345 X 40 CM) BASCULANTE DE FERRO ASSENTADA COM PARAFUSOS E BUCHA, CONFORME DETALHE E ESPECIFICAÇÕES</t>
  </si>
  <si>
    <t>ED-50884</t>
  </si>
  <si>
    <t>JB2 - (340 X 60 CM) BASCULANTE DE FERRO ASSENTADA COM PARAFUSOS E BUCHA,CONFORME DETALHE E ESPECIFICAÇÕES</t>
  </si>
  <si>
    <t>ED-50883</t>
  </si>
  <si>
    <t>JB2 - (345 X 60 CM) BASCULANTE DE FERRO ASSENTADA COM PARAFUSOS E BUCHA,CONFORME DETALHE E ESPECIFICAÇÕES</t>
  </si>
  <si>
    <t>ED-50886</t>
  </si>
  <si>
    <t>JB3 - (340 X 80 CM) BASCULANTE DE FERRO ASSENTADA COM PARAFUSOS E BUCHA,CONFORME DETALHE E ESPECIFICAÇÕES</t>
  </si>
  <si>
    <t>ED-50885</t>
  </si>
  <si>
    <t>JB3 - (345 X 80 CM) BASCULANTE DE FERRO ASSENTADA COM PARAFUSOS E BUCHA,CONFORME DETALHE E ESPECIFICAÇÕES</t>
  </si>
  <si>
    <t>ED-50887</t>
  </si>
  <si>
    <t>JB4 - (165 X 80 CM) BASCULANTE DE FERRO ASSENTADA COM PARAFUSOS E BUCHA,CONFORME DETALHE E ESPECIFICAÇÕES</t>
  </si>
  <si>
    <t>ED-50888</t>
  </si>
  <si>
    <t>JB5 - (172,5 X 40 CM) BASCULANTE DE FERRO ASSENTADA COM PARAFUSOS E BUCHA,CONFORME DETALHE E ESPECIFICAÇÕES</t>
  </si>
  <si>
    <t>ED-50889</t>
  </si>
  <si>
    <t>JB5 - (195 X 40 CM) BASCULANTE DE FERRO ASSENTADA COM PARAFUSOS E BUCHA,CONFORME DETALHE E ESPECIFICAÇÕES</t>
  </si>
  <si>
    <t>ED-50891</t>
  </si>
  <si>
    <t>JB6 - (210 X 40 CM) BASCULANTE DE FERRO ASSENTADA COM PARAFUSOS E BUCHA,CONFORME DETALHE E ESPECIFICAÇÕES</t>
  </si>
  <si>
    <t>ED-50890</t>
  </si>
  <si>
    <t>JB6 - (82,25 X 40 CM) BASCULANTE DE FERRO ASSENTADA COM PARAFUSOS E BUCHA,CONFORME DETALHE E ESPECIFICAÇÕES</t>
  </si>
  <si>
    <t>ED-50893</t>
  </si>
  <si>
    <t>JB7 - (162,5 X 40 CM) BASCULANTE DE FERRO ASSENTADA COM PARAFUSOS E BUCHA,CONFORME DETALHE E ESPECIFICAÇÕES</t>
  </si>
  <si>
    <t>ED-50892</t>
  </si>
  <si>
    <t>JB7 - (165 X 40 CM) BASCULANTE DE FERRO ASSENTADA COM PARAFUSOS E BUCHA,CONFORME DETALHE E ESPECIFICAÇÕES</t>
  </si>
  <si>
    <t>ED-50895</t>
  </si>
  <si>
    <t>JB8 - (130 X 40 CM) BASCULANTE DE FERRO ASSENTADA COM PARAFUSOS E BUCHA,CONFORME DETALHE E ESPECIFICAÇÕES</t>
  </si>
  <si>
    <t>ED-50894</t>
  </si>
  <si>
    <t>JB8 - (135 X 40 CM) BASCULANTE DE FERRO ASSENTADA COM PARAFUSOS E BUCHA,CONFORME DETALHE E ESPECIFICAÇÕES</t>
  </si>
  <si>
    <t>ED-50878</t>
  </si>
  <si>
    <t>JC1 - (340 x 145 CM) BASCULANTE DE FERRO ASSENTADA COM PARAFUSOS E BUCHA, CONFORME DETALHE E ESPECIFICAÇÕES</t>
  </si>
  <si>
    <t>ED-50877</t>
  </si>
  <si>
    <t>JC1 - (345 x 145 CM) BASCULANTE DE FERRO ASSENTADA COM PARAFUSOS E BUCHA, CONFORME DETALHE E ESPECIFICAÇÕES</t>
  </si>
  <si>
    <t>ED-50880</t>
  </si>
  <si>
    <t>JC2 - (340 X 165 CM) BASCULANTE DE FERRO ASSENTADA COM PARAFUSOS E BUCHA,CONFORME DETALHE E ESPECIFICAÇÕES</t>
  </si>
  <si>
    <t>ED-50879</t>
  </si>
  <si>
    <t>JC2 - (345 X 165 CM) BASCULANTE DE FERRO ASSENTADA COM PARAFUSOS E BUCHA,CONFORME DETALHE E ESPECIFICAÇÕES</t>
  </si>
  <si>
    <t>ED-50905</t>
  </si>
  <si>
    <t>JT - (150 X 75 CM) PAINEL FIXO EM TELA METÁLICA FIO 12 #5mm</t>
  </si>
  <si>
    <t>ED-50906</t>
  </si>
  <si>
    <t>JT - (150 X 80 CM) PAINEL FIXO EM TELA METÁLICA FIO 12 #5mm</t>
  </si>
  <si>
    <t>ED-50917</t>
  </si>
  <si>
    <t>J6 - (140 cm x 140 cm) GRADE FIXA DE FERRO ASSENTADA COM PARAFUSOS E BUCHA, CONFORME DETALHE E ESPECIFICAÇÕES</t>
  </si>
  <si>
    <t>ED-50918</t>
  </si>
  <si>
    <t>J9 - (140 cm x 175 cm) DE ABRIR, DUAS PORTAS, EM CHAPA METÁLICA DE FERRO ASSENTADA COM PARAFUSOS E BUCHA, CONFORME DETALHE E ESPECIFICAÇÕES</t>
  </si>
  <si>
    <t>ED-50907</t>
  </si>
  <si>
    <t>PG - (70 X 70 CM) PORTA COMPLETA, ESTRUTURA EM CHAPA, ASSENTADA , CONFORME DETALHES E ESPECIFICAÇÕES</t>
  </si>
  <si>
    <t>ED-50908</t>
  </si>
  <si>
    <t>PORTA METÁLICA VENEZIANA, TIPO DE ABRIR, COM DUAS (2) FOLHAS, DIMENSÃO TOTAL (150X90)CM, EM PERFIL VENEZIANA ENRIJECIDO, INCLUSIVE CADEADO SIMPLES EM LATÃO MACIÇO, FERROLHO REDONDO EM ACABAMENTO CROMADO, DOBRADIÇA DE FERRO, PINTURA ANTICORROSIVA A BASE DE ÓXIDO DE FERRO (ZARCÃO), UMA (1) DEMÃO, FORNECIMENTO E ASSENTAMENTO (ETIQUETA PV-1|CANTINA|PADRÃO ESCOLAR)</t>
  </si>
  <si>
    <t>ED-50915</t>
  </si>
  <si>
    <t>PORTA METÁLICA 70 X 210 CM , INCLUINDO FECHADURA TIPO EXTERNA E FERRAGENS, CONFORME DETALHE PADRÃO ESCOLAR 4/98 VERSÃO 2005</t>
  </si>
  <si>
    <t>ED-50916</t>
  </si>
  <si>
    <t>PORTA METÁLICA 80 X 210 CM , INCLUINDO FECHADURA TIPO EXTERNA E FERRAGENS, CONFORME DETALHE PADRÃO ESCOLAR 4/98 VERSÃO 2005</t>
  </si>
  <si>
    <t>ED-50909</t>
  </si>
  <si>
    <t>PORTA 1,00 X 2,10 CM, CONFORME DETALHE DE PROJETO</t>
  </si>
  <si>
    <t>ED-50914</t>
  </si>
  <si>
    <t>PV - (165 x 90 CM) PORTA COMPLETA, 2 FOLHAS, ESTRUTURA EM CHAPA, MARCO EM CHAPA DOBRADA, ASSENTADA , CONFORME DETALHES E ESPECIFICAÇÕES</t>
  </si>
  <si>
    <t>ED-50841</t>
  </si>
  <si>
    <t>P8 (83 cm x 60 cm) PORTINHOLA EM COMPENSADO PINTADO COM TRINCO, CONFORME DETALHE 33-D AGOSTO 2001 PROJETO PADRÃO DER-MG</t>
  </si>
  <si>
    <t>ELEMENTO PRÉ-MOLDADO</t>
  </si>
  <si>
    <t>ED-50835</t>
  </si>
  <si>
    <t>ARMÁRIO PARA VASSOURAS - D.M.L.</t>
  </si>
  <si>
    <t>ED-50834</t>
  </si>
  <si>
    <t>ARMÁRIO SOB BANCADA LABORATÓRIO (0,52x0,71x7,05)+(0,52x0,71x3,05) EM ESTRUTURA DE MADEIRA E PORTAS EM COMPENSADO 20 MM, REVESTIDO EM LAMINADO MELAMÍNICO NAS DUAS FACES, CONFORME DETALHES PROJETO PADRÃO DER-MG</t>
  </si>
  <si>
    <t>ED-50859</t>
  </si>
  <si>
    <t>BLOCO ARMADO EM CONCRETO 20 MPa, INCLUSIVE LASTRO 5 CM EM CONCRETO MAGRO 9 MPa, FÔRMAS LATERAIS E DESFORMA</t>
  </si>
  <si>
    <t>ED-50860</t>
  </si>
  <si>
    <t>CINTA ARMADA EM CONCRETO 20 MPa, INCLUSIVE LASTRO 5 CM EM CONCRETO MAGRO 9 MPa, FÔRMAS LATERAIS E DESFORMA</t>
  </si>
  <si>
    <t>ED-50851</t>
  </si>
  <si>
    <t>CINTA DE CONCRETO ARMADO APARENTE (17x10CM), 20MPA, EM GUARDA-CORPO E PEITORIL, NAS CIRCULAÇÕES, INCLUSIVE FORMA E ARMAÇÃO</t>
  </si>
  <si>
    <t>ED-50844</t>
  </si>
  <si>
    <t>CINTA DE CONCRETO ARMADO (10 x 10 CM) 20 MPa, EM GUARDA- CORPO, INCLUSIVE FORMA E AÇO, NAS CIRCULAÇÕES</t>
  </si>
  <si>
    <t>ED-50846</t>
  </si>
  <si>
    <t>ESCADA DE CONCRETO 20 MPa, APARENTE, ESPELHO = 16,3 CM, ARMAÇÃO, FÔRMA PLASTIFICADA, ESCORAMENTO E DESFORMA</t>
  </si>
  <si>
    <t>ED-50852</t>
  </si>
  <si>
    <t>ESCADA SOBRE O SOLO DEGRAUS APROXIMADAMENTE 50 X 16,5 CM</t>
  </si>
  <si>
    <t>ED-50847</t>
  </si>
  <si>
    <t>LAJE MACIÇA 15 CM DE CONCRETO 13,5 MPa COM ADITIVO IMPERMEABILIZANTE, ARMAÇÃO, FÔRMA , DESFORMA ( FUNDO CAIXA DÁGUA E COBERTURA)</t>
  </si>
  <si>
    <t>ED-50848</t>
  </si>
  <si>
    <t>LAJE 10 CM MACIÇA DE CONCRETO 20 MPa, COM ARMAÇÃO, FÔRMA RESINADA, ESCORAMENTO E DESFORMA</t>
  </si>
  <si>
    <t>ED-50849</t>
  </si>
  <si>
    <t>LAJE 8 CM MACIÇA DE CONCRETO 20MPa, COM ARMAÇÃO, FÔRMA RESINADA. ESCORAMENTO E DESFORMA</t>
  </si>
  <si>
    <t>ED-50845</t>
  </si>
  <si>
    <t>PAREDE 15 CM CONCRETO 20 MPa COM ADITIVO IMPERMEABILIZANTE, ARMAÇÃO, FÔRMA, DESFORMA (PAREDE DA CAIXA DÁGUA)</t>
  </si>
  <si>
    <t>ED-50842</t>
  </si>
  <si>
    <t>PILAR EM CONCRETO APARENTE 20 MPa, INCLUSIVE ARMAÇÃO, FÔRMA PLASTIFICADA E DESFORMA</t>
  </si>
  <si>
    <t>ED-50843</t>
  </si>
  <si>
    <t>PILARETE DE CONCRETO 17 X 20 CM CONCRETO 20 Mpa, APARENTE NA FACE EXTERNA , INCLUSIVE FORMA E AÇO, EM GUARDA - CORPO NAS CIRCULAÇÕES</t>
  </si>
  <si>
    <t>ED-50850</t>
  </si>
  <si>
    <t>VIGA DE 0,21 A 0,35 M DE LARGURA EM CONCRETO 20MPa, APARENTE, ARMAÇÃO, FÔRMA PLASTIFICADA, ESCORAMENTO E DESFORMA</t>
  </si>
  <si>
    <t>ED-50919</t>
  </si>
  <si>
    <t>TF- (350 X 72 CM) TELA FIXA SOLDADA ENTRE PILARETES METÁLICOS DE SUSTENTAÇÃO DAS TERÇAS EM PERFIL CANTONEIRA E TELA CORRUGADA</t>
  </si>
  <si>
    <t>ED-50854</t>
  </si>
  <si>
    <t>FOSSA SÉPTICA TIPO "A" EM CONCRETO E ALVENARIA, CONFORME DETALHE 31 (PADRÃO PRÉDIOS ESCOLARES), INCLUSIVE POÇO ABSORVENTE, CAIXA E BOTA FORA DE MATERIAL ESCAVADO</t>
  </si>
  <si>
    <t>ED-50855</t>
  </si>
  <si>
    <t>FOSSA SÉPTICA TIPO "B" EM CONCRETO E ALVENARIA, CONFORME DETALHE 31 (PADRÃO PRÉDIOS ESCOLARES), INCLUSIVE POÇO ABSORVENTE, CAIXA E BOTA FORA DE MATERIAL ESCAVADO</t>
  </si>
  <si>
    <t>ED-50856</t>
  </si>
  <si>
    <t>FOSSA SÉPTICA TIPO "C" EM CONCRETO E ALVENARIA, CONFORME DETALHE 31 (PADRÃO PRÉDIOS ESCOLARES), INCLUSIVE POÇO ABSORVENTE, CAIXA E BOTA FORA DE MATERIAL ESCAVADO</t>
  </si>
  <si>
    <t>ED-50857</t>
  </si>
  <si>
    <t>FOSSA SÉPTICA TIPO "D" EM CONCRETO E ALVENARIA, CONFORME DETALHE 31 (PADRÃO PRÉDIOS ESCOLARES), INCLUSIVE POÇO ABSORVENTE, CAIXA E BOTA FORA DE MATERIAL ESCAVADO</t>
  </si>
  <si>
    <t>ED-50858</t>
  </si>
  <si>
    <t>FOSSA SÉPTICA TIPO "E" EM CONCRETO E ALVENARIA, CONFORME DETALHE 31 (PADRÃO PRÉDIOS ESCOLARES), INCLUSIVE POÇO ABSORVENTE, CAIXA E BOTA FORA DE MATERIAL ESCAVADO</t>
  </si>
  <si>
    <t>ED-50864</t>
  </si>
  <si>
    <t>POÇO ABSORVENTE DE D = 150 CM x 3 M, REVESTIDO EM ALVENARIA DE TIJOLO REQUEIMADO, FUNDO DE AREIA E BRITA E TAMPA EM LAJE ESP. = 8 CM, INCLUSIVE BOTA FORA DE MATERIAL ESCAVADO</t>
  </si>
  <si>
    <t>LAVATÓRIO E BANCADA</t>
  </si>
  <si>
    <t>ED-50838</t>
  </si>
  <si>
    <t>BANCADA DE LABORATÓRIO COMPLETA, INCLUSIVE ARMÁRIO EM COMPENSADO 20 MM, COM PORTA REVESTIDA EM LAMINADO MELAMÍNICO BRANCO NAS DUAS FACES, H = 75 CM, PRATELEIRA REVESTIDA, BANCADA L = 60 CM E RODABANCADA DE GRANITO CINZA ANDORINHA,</t>
  </si>
  <si>
    <t>BEBEDOURO</t>
  </si>
  <si>
    <t>ED-15472</t>
  </si>
  <si>
    <t>BEBEDOURO/LAVATÓRIO COLETIVO EM AÇO INOX AISI 304, APOIADO EM ALVENARIA COM REVESTIMENTO CERÂMICO, NAS DUAS FACES, INCLUSIVE VÁLVULA DE ESCOAMENTO DE METAL NA COR CROMADA, SIFÃO DE METAL TIPO COPO NA COR CROMADA, FORNECIMENTO E INSTALAÇÃO (PADRÃO ESCOLAR)</t>
  </si>
  <si>
    <t>ED-50832</t>
  </si>
  <si>
    <t>AC-ARMÁRIO (71 x 52 x 350 cm) EM MADEIRA MACIÇA, COM PORTAS E PUXADORES, SOB BANCADA DO LABORATORIO COM PRATELEIRA, REVESTIDO EM LAMINADO MELAMÍNICO</t>
  </si>
  <si>
    <t>ED-50837</t>
  </si>
  <si>
    <t>ARQUIBANCADA PADRÃO DE CONCRETO SEM SOLO, METRO DE CADA DEGRAU DE 90 X 40 CM, DESEMPENADO A FRESCO E DEGRAUS INTERMEDIÁRIO DE 10 EM 10 M (PARA MEDIÇÕES: MULTIPLICAR A EXTENSÃO PELO NÚMERO DE DEGRAUS) - (PADRÃO SEE)</t>
  </si>
  <si>
    <t>ED-50833</t>
  </si>
  <si>
    <t>A1- ARMÁRIO COM PORTAS DE MADEIRA SOB BANCA, UM MÓDULO DE 80 X 110 CM, PRATELEIRA E MESA DE ARDOSIA POLIDA, E = 3 CM</t>
  </si>
  <si>
    <t>ED-50836</t>
  </si>
  <si>
    <t>ESCANINHO</t>
  </si>
  <si>
    <t>ED-50863</t>
  </si>
  <si>
    <t>MANTA DE BORRACHA DE 5 MM NATURAL/COMUM PARA BANCADA</t>
  </si>
  <si>
    <t>QUADRO ESCOLAR</t>
  </si>
  <si>
    <t>ED-50871</t>
  </si>
  <si>
    <t>QUADRO DE AVISO COMPLETO, COM PORTA DE ACRÍLICO 50 X 80 X 8 CM</t>
  </si>
  <si>
    <t>ED-50870</t>
  </si>
  <si>
    <t>QUADRO DE AVISO COMPLETO, COM PORTA DE VIDRO 50 X 80 X 8 CM</t>
  </si>
  <si>
    <t>ED-50872</t>
  </si>
  <si>
    <t>QUADRO DE AVISOS 80 X 40 CM, COMPLETO, COLOCADO</t>
  </si>
  <si>
    <t>ED-50874</t>
  </si>
  <si>
    <t>QUADRO DE CHAVE DE MADEIRA 70 GANCHOS - PORTA COM ACRÍLICO, 40 X 60 CM</t>
  </si>
  <si>
    <t>ED-50873</t>
  </si>
  <si>
    <t>QUADRO DE CHAVE DE MADEIRA 70 GANCHOS - PORTA COM VIDRO, 40 X 60 CM</t>
  </si>
  <si>
    <t>ED-50875</t>
  </si>
  <si>
    <t>QUADRO DE CHAVES 50 X 46 CM</t>
  </si>
  <si>
    <t>ED-50910</t>
  </si>
  <si>
    <t>QUADRO METÁLICO 2,00 X 0,60 M EM TELA METÁLICA 1", FIO # 10</t>
  </si>
  <si>
    <t>ED-50865</t>
  </si>
  <si>
    <t>QUADRO PARA GIZ DE LAMINADO MELAMÍNICO COLOCADO 308 X 125 CM COM PORTA GIZ E MOLDURA, COM DOIS QUADROS PARA CARTAZES DE 127 X 125 CM</t>
  </si>
  <si>
    <t>ED-50866</t>
  </si>
  <si>
    <t>QUADRO PARA GIZ E CARTAZES - MOLDURA EM ALUMÍNIO</t>
  </si>
  <si>
    <t>ED-50868</t>
  </si>
  <si>
    <t>QUADRO PARA GIZ E CARTAZES, 310 X 131 CM - MOLDURA EM MADEIRA</t>
  </si>
  <si>
    <t>ED-50867</t>
  </si>
  <si>
    <t>QUADRO PARA GIZ E CARTAZES, 557 X 126 CM - MOLDURA EM MADEIRA</t>
  </si>
  <si>
    <t>ED-50869</t>
  </si>
  <si>
    <t>QUADRO PARA PINCEL ATÔMICO, EM CHAPA RESINADA (310 x 131 cm), COMPLETO</t>
  </si>
  <si>
    <t>RÉGUA E BARRAMENTO DE MADEIRA</t>
  </si>
  <si>
    <t>ED-50839</t>
  </si>
  <si>
    <t>BARRAMENTO DE MADEIRA IPÊ PARA SALA DE AULA, L = 7 CM</t>
  </si>
  <si>
    <t>ED-50876</t>
  </si>
  <si>
    <t>RÉGUA PARA PROTEÇÃO DE PAREDE, LARGURA 10CM, EM MADEIRA, COM ACABAMENTO EM CANTO BOLEADO, EXCLUSIVE APLICAÇÃO DE VERNIZ, INCLUSIVE ACESSÓRIOS PARA FIXAÇÃO</t>
  </si>
  <si>
    <t>PROJETO PADRÃO PENITENCIÁRIA</t>
  </si>
  <si>
    <t>ED-50787</t>
  </si>
  <si>
    <t>ALAMBRADO PARA PENITENCIÁRIAS, COM TELA DE ARAME GALVANIZADO FIO 10 # 2" FIXADA EM QUADROS DE TUBOS AÇO GALVANIZADO D = 3", COM ESTICADOR D = 2", H = 4,0 M, CONFORME DETALHE 24 SEDS (INCLUSIVE FUNDAÇÃO) - PADRÃO PENITENCIÁRIA</t>
  </si>
  <si>
    <t>ED-50818</t>
  </si>
  <si>
    <t>MURO DE SEGURANÇA EM BLOCO DE CONCRETO REVESTIDO E PINTADO COM TINTA ACRÍLICA E = 20 CM, H = 5,15 M, EXCLUSIVE FUNDAÇÃO (ESTACA E BLOCOS) - DET SEDS 23</t>
  </si>
  <si>
    <t>ED-50788</t>
  </si>
  <si>
    <t>ANTEPARO METÁLICO PARA SETEIRAS DAS ALAS H = 50 CM - PADRÃO SEDS</t>
  </si>
  <si>
    <t>ED-50809</t>
  </si>
  <si>
    <t>ESQUADRIA METÁLICA PARA PASSA DOCUMENTOS - PADRÃO SEDS</t>
  </si>
  <si>
    <t>ED-50811</t>
  </si>
  <si>
    <t>GRADE FIXA E PORTA DE ABRIR COM GRADE E CHAPA E TRANCA DE SEGURANÇA</t>
  </si>
  <si>
    <t>ED-50798</t>
  </si>
  <si>
    <t>JANELA BASCULANTE METÁLICA EM QUADRO CANTONEIRA 3/4"x 3/4" x 1/8" COM TELA MOSQUITEIRO - PADRÃO SEDS</t>
  </si>
  <si>
    <t>ED-50805</t>
  </si>
  <si>
    <t>JANELA EM GRADE - PADRÃO SEDS</t>
  </si>
  <si>
    <t>ED-50806</t>
  </si>
  <si>
    <t>JANELA EM GRADE DE FERRO EM BARRAS TRANSVERSAIS DE FERRO CHATO SAE 1045 2" x 5/16" - PADRÃO SEDS</t>
  </si>
  <si>
    <t>ED-50795</t>
  </si>
  <si>
    <t>JANELA EM GRADE E TELA - PADRÃO SEDS</t>
  </si>
  <si>
    <t>ED-50810</t>
  </si>
  <si>
    <t>JANELA TIPO VENEZIANA EM CHAPA 14 - PADRÃO SEDS</t>
  </si>
  <si>
    <t>ED-50800</t>
  </si>
  <si>
    <t>JANELA VENEZIANA FIXA EM CHAPA 14 - PADRÃO SEDS</t>
  </si>
  <si>
    <t>ED-29255</t>
  </si>
  <si>
    <t>LUMINÁRIA DE ALOJAMENTO (20X20)CM, CONFORME CADERNO DE PROJETO PADRÃO PENITENCIÁRIA-MG (DETALHE E7), INCLUSIVE PINTURA ESMALTE SINTÉTICO EM SUPERFÍCIES GALVANIZADAS, DUAS (2) DEMÃOS COM UMA (1) DEMÃO DE FUNDO ANTICORROSIVO, UMA (1) LÂMPADA LED COM POTÊNCIA 9W E RECEPTÁCULO DE PORCELANA PARA LÂMPADA COM ROSCA E-27</t>
  </si>
  <si>
    <t>ED-29249</t>
  </si>
  <si>
    <t>LUMINÁRIA DE ALOJAMENTO (30X30)CM, CONFORME CADERNO DE PROJETO PADRÃO PENITENCIÁRIA-MG (DETALHE E7A), INCLUSIVE PINTURA ESMALTE SINTÉTICO EM SUPERFÍCIES GALVANIZADAS, DUAS (2) DEMÃOS COM UMA (1) DEMÃO DE FUNDO ANTICORROSIVO, UMA (1) LÂMPADA LED COM POTÊNCIA 9W E RECEPTÁCULO DE PORCELANA PARA LÂMPADA COM ROSCA E-27</t>
  </si>
  <si>
    <t>ED-50802</t>
  </si>
  <si>
    <t>PORTA DE ABRIR EM BARRAS TRANSVERSAIS DE FERRO CHATO SAE 1045 2" x 5/16" REVESTIDA EM CHAPA 14 SAE 1020 - PADRÃO SEDS</t>
  </si>
  <si>
    <t>ED-50803</t>
  </si>
  <si>
    <t>PORTA DE ABRIR EM FERRO E TELA FIO 6 - PADRÃO SEDS</t>
  </si>
  <si>
    <t>ED-50808</t>
  </si>
  <si>
    <t>PORTA DE ABRIR EM GRADE E TELA - PADRÃO SEDS</t>
  </si>
  <si>
    <t>ED-50794</t>
  </si>
  <si>
    <t>PORTA DE ABRIR, 01 FOLHA, EM CHAPA 14 SAE 1020 - PADRÃO SEDS</t>
  </si>
  <si>
    <t>ED-50796</t>
  </si>
  <si>
    <t>PORTA DE ABRIR, 02 FOLHAS, EM CHAPA 14 SAE 1020 - PADRÃO SEDS</t>
  </si>
  <si>
    <t>ED-29569</t>
  </si>
  <si>
    <t>PORTA DE CELA (PG1), MEDIDAS (60X210)CM, CONFORME CADERNO DE PROJETO PADRÃO PENITENCIÁRIA-MG (DETALHE EQ5A), INCLUSIVE FORNECIMENTO, INSTALAÇÃO, FERRAGENS, MARCO E PINTURA ESMALTE SINTÉTICO, DUAS (2) DEMÃOS COM UMA (1) DEMÃO DE FUNDO ANTICORROSIVO</t>
  </si>
  <si>
    <t>ED-29570</t>
  </si>
  <si>
    <t>PORTA DE CELA (PG1), MEDIDAS (70X210)CM, CONFORME CADERNO DE PROJETO PADRÃO PENITENCIÁRIA-MG (DETALHE EQ5A), INCLUSIVE FORNECIMENTO, INSTALAÇÃO, FERRAGENS, MARCO E PINTURA ESMALTE SINTÉTICO, DUAS (2) DEMÃOS COM UMA (1) DEMÃO DE FUNDO ANTICORROSIVO</t>
  </si>
  <si>
    <t>ED-29571</t>
  </si>
  <si>
    <t>PORTA DE CELA (PG1), MEDIDAS (80X210)CM, CONFORME CADERNO DE PROJETO PADRÃO PENITENCIÁRIA-MG (DETALHE EQ5A), INCLUSIVE FORNECIMENTO, INSTALAÇÃO, FERRAGENS, MARCO E PINTURA ESMALTE SINTÉTICO, DUAS (2) DEMÃOS COM UMA (1) DEMÃO DE FUNDO ANTICORROSIVO</t>
  </si>
  <si>
    <t>ED-29578</t>
  </si>
  <si>
    <t>PORTA DE GRADE (PG), CONFORME CADERNO DE PROJETO PADRÃO PENITENCIÁRIA-MG (DETALHE EQ6), INCLUSIVE FORNECIMENTO, INSTALAÇÃO, FERRAGENS E PINTURA ESMALTE SINTÉTICO, DUAS (2) DEMÃOS COM UMA (1) DEMÃO DE FUNDO ANTICORROSIVO</t>
  </si>
  <si>
    <t>ED-29576</t>
  </si>
  <si>
    <t>PORTA DE GRADE (PG), MEDIDAS (80X210)CM, CONFORME CADERNO DE PROJETO PADRÃO PENITENCIÁRIA-MG (DETALHE EQ6A), INCLUSIVE FORNECIMENTO, INSTALAÇÃO, FERRAGENS, MARCO E PINTURA ESMALTE SINTÉTICO, DUAS (2) DEMÃOS COM UMA (1) DEMÃO DE FUNDO ANTICORROSIVO</t>
  </si>
  <si>
    <t>ED-50804</t>
  </si>
  <si>
    <t>PORTA EM TELA ONDULADA ARTÍSTICA MALHA 30 X 30 CM, FIO 10 - PADRÃO SEDS</t>
  </si>
  <si>
    <t>ED-29279</t>
  </si>
  <si>
    <t>PORTÃO DE GRADE E TELA (PGT), DIMENSÃO (80X210)CM, CONFORME CADERNO DE PROJETO PADRÃO PENITENCIÁRIA-MG (DETALHE EQ6B), INCLUSIVE FORNECIMENTO, INSTALAÇÃO, FERRAGENS E PINTURA ESMALTE SINTÉTICO, DUAS (2) DEMÃOS COM UMA (1) DEMÃO DE FUNDO ANTICORROSIVO</t>
  </si>
  <si>
    <t>ED-27563</t>
  </si>
  <si>
    <t xml:space="preserve">PROTEÇÃO DE LUMINÁRIA TIPO CALHA DE SOBREPOR GRANDE, COMPRIMENTO 130CM, CONFORME CADERNO DE PROJETO PADRÃO PENITENCIÁRIA-MG - (DETALHE E10), INCLUSIVE PINTURA ESMALTE SINTÉTICO EM SUPERFÍCIES GALVANIZADAS, DUAS (2) DEMÃOS COM UMA (1) DEMÃO DE FUNDO ANTICORROSIVO
</t>
  </si>
  <si>
    <t>ED-29273</t>
  </si>
  <si>
    <t>PROTEÇÃO PARA VÁLVULA DESCARGA, DIMENSÃO (12X12)CM, CONFORME CADERNO DE PROJETO PADRÃO PENITENCIÁRIA-MG (DETALHE D41), INCLUSIVE CHUMBADORES, FIXAÇÃO  E PINTURA ESMALTE SINTÉTICO EM SUPERFÍCIES GALVANIZADAS, DUAS (2) DEMÃOS COM UMA (1) DEMÃO DE FUNDO ANTICORROSIVO</t>
  </si>
  <si>
    <t>ED-29275</t>
  </si>
  <si>
    <t>SETEIRA DE GRADE TIPO S, COMPRIMENTO DE 115CM, CONFORME CADERNO DE PROJETO PADRÃO PENITENCIÁRIA-MG (DETALHE EQ17B), INCLUSIVE FORNECIMENTO, INSTALAÇÃO E PINTURA ESMALTE SINTÉTICO, DUAS (2) DEMÃOS COM UMA (1) DEMÃO DE FUNDO ANTICORROSIVO</t>
  </si>
  <si>
    <t>ED-50821</t>
  </si>
  <si>
    <t>S1- SETEIRA EM CHAPA 95 X 12 CM - PADRÃO SEDS</t>
  </si>
  <si>
    <t>ED-50822</t>
  </si>
  <si>
    <t>S2 - SETEIRA EM CHAPA 115 X 12 CM - PADRÀO SEDS</t>
  </si>
  <si>
    <t>ED-50823</t>
  </si>
  <si>
    <t>S3 - JANELA DE GRADE DE SETEIRA FIXA 80 X 12 CM - PADRÃO SEDS</t>
  </si>
  <si>
    <t>ED-29253</t>
  </si>
  <si>
    <t>TRAVA DE SEGURANÇA, INSTALADA EM ALVENARIA, CONFORME CADERNO DE PROJETO PADRÃO PENITENCIÁRIA-MG (DETALHE E5), INCLUSIVE INSTALAÇÃO E PINTURA ESMALTE SINTÉTICO EM SUPERFÍCIES GALVANIZADAS, DUAS (2) DEMÃOS COM UMA (1) DEMÃO DE FUNDO ANTICORROSIVO</t>
  </si>
  <si>
    <t>ED-50792</t>
  </si>
  <si>
    <t>GUARDA-CORPO - PADRÃO SEDS</t>
  </si>
  <si>
    <t>ED-50789</t>
  </si>
  <si>
    <t>BELICHE SIMPLES, EXCETO ESCADA - PADRÃO SEDS</t>
  </si>
  <si>
    <t>ED-50790</t>
  </si>
  <si>
    <t>CAMA INDIVIDUAL - D5-A - PADRÃO SEDS</t>
  </si>
  <si>
    <t>ED-50793</t>
  </si>
  <si>
    <t>ESCADA PARA BELICHE - PADRÃO SEDS</t>
  </si>
  <si>
    <t>ED-50817</t>
  </si>
  <si>
    <t>MESA DE CABECEIRA EM CONCRETO, EXCETO BANCO DE CONCRETO E PINTURA - D6-A - PADRÃO SEDS</t>
  </si>
  <si>
    <t>ED-50816</t>
  </si>
  <si>
    <t>MESA DE CABECEIRA EM CONCRETO, EXCETO PINTURA - D6 - PADRÃO SEDS</t>
  </si>
  <si>
    <t>ED-50819</t>
  </si>
  <si>
    <t>PRATELEIRA DE CONCRETO, ACABAMENTO NATADO VERDE L = 40 CM - PADRÃO SEDS</t>
  </si>
  <si>
    <t>ED-50820</t>
  </si>
  <si>
    <t>PRATELEIRA DE CONCRETO COM DRAMIX, L = 40 CM COM APOIO EM METALON</t>
  </si>
  <si>
    <t>ED-50815</t>
  </si>
  <si>
    <t>MARCO DE CONCRETO ARMADO JUNTO ÀS PORTAS DE CELA E/OU ALOJAMENTO - INCLUSO FÔRMA, DESFORMA, AÇO E CONCRETO FCK = 20 MPA</t>
  </si>
  <si>
    <t>ED-50824</t>
  </si>
  <si>
    <t>BANCADA COM TANQUE EM CONCRETO 140 X 55 CM, (D12), EXCETO ALVENARIA, BARRADO EM AZULEJO E PINTURA - PADRÃO SEDS</t>
  </si>
  <si>
    <t>ED-50814</t>
  </si>
  <si>
    <t>LAVATÓRIO DE ALVENARIA E CONCRETO 60 X 40 CM (D1) - PADRÃO SEDS</t>
  </si>
  <si>
    <t>LOUÇA SANITÁRIA</t>
  </si>
  <si>
    <t>ED-50825</t>
  </si>
  <si>
    <t>BACIA SANITÁRIA ENVELOPADO (VASO) DE LOUÇA CONVENCIONAL, COR BRANCA, INCLUSIVE ACESSÓRIOS DE FIXAÇÃO/VEDAÇÃO, TUBO DE LIGAÇÃO DE LATÃO COM CANOPLA, FORNECIMENTO E INSTALAÇÃO, EXCLUSIVE VÁLVULA DE DESCARGA - D2/SITUAÇÃO 01 - PADRÃO SEDS</t>
  </si>
  <si>
    <t>ED-50813</t>
  </si>
  <si>
    <t>GRELHA EM AÇO INOX L = 20 CM - PADRÃO SEDS</t>
  </si>
  <si>
    <t>ED-50812</t>
  </si>
  <si>
    <t>GRELHA METÁLICA 20 X 20 CM - PADRÃO SEDS</t>
  </si>
  <si>
    <t>307 - AUX-001  - COMPOSIÇÕES AUXILIARES</t>
  </si>
  <si>
    <t>ED-8506</t>
  </si>
  <si>
    <t>APLICAÇÃO DE CONCRETO EM ESTRUTURA, INCLUSIVE ESPALHAMENTO, ADENSAMENTO E ACABAMENTO</t>
  </si>
  <si>
    <t>ED-8505</t>
  </si>
  <si>
    <t>APLICAÇÃO DE CONCRETO EM FUNDAÇÃO OU LASTRO, INCLUSIVE ESPALHAMENTO, ADENSAMENTO E ACABAMENTO</t>
  </si>
  <si>
    <t>ED-48326</t>
  </si>
  <si>
    <t>APLICAÇÃO DE PEDRA DE MÃO EM SAPATAS, ARRIMOS E TUBULÕES</t>
  </si>
  <si>
    <t>ED-48335</t>
  </si>
  <si>
    <t>ARGAMASSA COM VERMICULITA, PREPARO MANUAL</t>
  </si>
  <si>
    <t>ED-48301</t>
  </si>
  <si>
    <t>ARGAMASSA DE CAL HIDRATADA, TRAÇO 1:3 (CAL E AREIA), PREPARO MANUAL</t>
  </si>
  <si>
    <t>ED-48307</t>
  </si>
  <si>
    <t>ARGAMASSA, TRAÇO 1:2:8 (CIMENTO, CAL E AREIA), PREPARO MECÂNICO</t>
  </si>
  <si>
    <t>ED-48308</t>
  </si>
  <si>
    <t>ARGAMASSA, TRAÇO 1:2:9 (CIMENTO, CAL E AREIA), PREPARO MECÂNICO</t>
  </si>
  <si>
    <t>ED-48302</t>
  </si>
  <si>
    <t>ARGAMASSA, TRAÇO 1:3 (CIMENTO E AREIA), PREPARO MECÂNICO</t>
  </si>
  <si>
    <t>ED-48303</t>
  </si>
  <si>
    <t>ARGAMASSA, TRAÇO 1:4 (CIMENTO E AREIA), PREPARO MECÂNICO</t>
  </si>
  <si>
    <t>ED-48304</t>
  </si>
  <si>
    <t>ARGAMASSA, TRAÇO 1:5 (CIMENTO E AREIA), PREPARO MECÂNICO</t>
  </si>
  <si>
    <t>ED-48305</t>
  </si>
  <si>
    <t>ARGAMASSA, TRAÇO 1:6 (CIMENTO E AREIA), PREPARO MECÂNICO</t>
  </si>
  <si>
    <t>ED-48306</t>
  </si>
  <si>
    <t>ARGAMASSA, TRAÇO 1:7 (CIMENTO E AREIA), PREPARO MECÂNICO</t>
  </si>
  <si>
    <t>ED-48309</t>
  </si>
  <si>
    <t>BANCADA EM CONCRETO L = 40 CM COM DRAMIX</t>
  </si>
  <si>
    <t>ED-8494</t>
  </si>
  <si>
    <t>CONCRETO ESTRUTURAL, PREPARADO EM OBRA COM BETONEIRA, CONTROLE "A", COM FCK 20MPA, BRITA Nº (1), CONSISTÊNCIA PARA VIBRAÇÃO (FABRICAÇÃO)</t>
  </si>
  <si>
    <t>ED-8486</t>
  </si>
  <si>
    <t>CONCRETO ESTRUTURAL, PREPARADO EM OBRA COM BETONEIRA, CONTROLE "A", COM FCK 20MPA, BRITA Nº (1 E 2), CONSISTÊNCIA PARA VIBRAÇÃO (FABRICAÇÃO)</t>
  </si>
  <si>
    <t>ED-8495</t>
  </si>
  <si>
    <t>CONCRETO ESTRUTURAL, PREPARADO EM OBRA COM BETONEIRA, CONTROLE "A", COM FCK 25MPA, BRITA Nº (1), CONSISTÊNCIA PARA VIBRAÇÃO (FABRICAÇÃO)</t>
  </si>
  <si>
    <t>ED-8487</t>
  </si>
  <si>
    <t>CONCRETO ESTRUTURAL, PREPARADO EM OBRA COM BETONEIRA, CONTROLE "A", COM FCK 25MPA, BRITA Nº (1 E 2), CONSISTÊNCIA PARA VIBRAÇÃO (FABRICAÇÃO)</t>
  </si>
  <si>
    <t>ED-8496</t>
  </si>
  <si>
    <t>CONCRETO ESTRUTURAL, PREPARADO EM OBRA COM BETONEIRA, CONTROLE "A", COM FCK 30MPA, BRITA Nº (1), CONSISTÊNCIA PARA VIBRAÇÃO (FABRICAÇÃO)</t>
  </si>
  <si>
    <t>ED-48319</t>
  </si>
  <si>
    <t>CONCRETO ESTRUTURAL, PREPARADO EM OBRA COM BETONEIRA, CONTROLE "A", COM FCK 30MPA, BRITA Nº (1 E 2), CONSISTÊNCIA PARA VIBRAÇÃO (FABRICAÇÃO)</t>
  </si>
  <si>
    <t>ED-8497</t>
  </si>
  <si>
    <t>CONCRETO ESTRUTURAL, PREPARADO EM OBRA COM BETONEIRA, CONTROLE "A", COM FCK 35MPA, BRITA Nº (1), CONSISTÊNCIA PARA VIBRAÇÃO (FABRICAÇÃO)</t>
  </si>
  <si>
    <t>ED-48320</t>
  </si>
  <si>
    <t>CONCRETO ESTRUTURAL, PREPARADO EM OBRA COM BETONEIRA, CONTROLE "A", COM FCK 35MPA, BRITA Nº (1 E 2), CONSISTÊNCIA PARA VIBRAÇÃO (FABRICAÇÃO)</t>
  </si>
  <si>
    <t>ED-8498</t>
  </si>
  <si>
    <t>CONCRETO ESTRUTURAL, PREPARADO EM OBRA COM BETONEIRA, CONTROLE "A", COM FCK 40MPA, BRITA Nº (1), CONSISTÊNCIA PARA VIBRAÇÃO (FABRICAÇÃO)</t>
  </si>
  <si>
    <t>ED-48321</t>
  </si>
  <si>
    <t>CONCRETO ESTRUTURAL, PREPARADO EM OBRA COM BETONEIRA, CONTROLE "A", COM FCK 40MPA, BRITA Nº (1 E 2), CONSISTÊNCIA PARA VIBRAÇÃO (FABRICAÇÃO)</t>
  </si>
  <si>
    <t>ED-48317</t>
  </si>
  <si>
    <t>CONCRETO ESTRUTURAL, PREPARADO EM OBRA COM BETONEIRA, CONTROLE "B", COM FCK 20MPA, BRITA Nº (1 E 2), CONSISTÊNCIA PARA VIBRAÇÃO (FABRICAÇÃO)</t>
  </si>
  <si>
    <t>ED-48318</t>
  </si>
  <si>
    <t>CONCRETO ESTRUTURAL, PREPARADO EM OBRA COM BETONEIRA, CONTROLE "B", COM FCK 25MPA, BRITA Nº (1 E 2), CONSISTÊNCIA PARA VIBRAÇÃO (FABRICAÇÃO)</t>
  </si>
  <si>
    <t>ED-48311</t>
  </si>
  <si>
    <t>ED-48310</t>
  </si>
  <si>
    <t>CONCRETO MAGRO, TRAÇO 1:4:8, PREPARADO EM OBRA COM BETONEIRA, SEM FUNÇÃO ESTRUTURAL</t>
  </si>
  <si>
    <t>ED-8493</t>
  </si>
  <si>
    <t>CONCRETO NÃO ESTRUTURAL, PREPARADO EM OBRA COM BETONEIRA, CONTROLE "A", COM FCK 15MPA, BRITA Nº (1), CONSISTÊNCIA PARA VIBRAÇÃO (FABRICAÇÃO)</t>
  </si>
  <si>
    <t>ED-8485</t>
  </si>
  <si>
    <t>CONCRETO NÃO ESTRUTURAL, PREPARADO EM OBRA COM BETONEIRA, CONTROLE "A", COM FCK 15MPA, BRITA Nº (1 E 2), CONSISTÊNCIA PARA VIBRAÇÃO (FABRICAÇÃO)</t>
  </si>
  <si>
    <t>ED-48313</t>
  </si>
  <si>
    <t>CONCRETO NÃO ESTRUTURAL, PREPARADO EM OBRA COM BETONEIRA, CONTROLE "B", COM FCK 10MPA, BRITA Nº (1 E 2), CONSISTÊNCIA PARA VIBRAÇÃO (FABRICAÇÃO)</t>
  </si>
  <si>
    <t>ED-48314</t>
  </si>
  <si>
    <t>CONCRETO NÃO ESTRUTURAL, PREPARADO EM OBRA COM BETONEIRA, CONTROLE "B", COM FCK 13,5MPA, BRITA Nº (1 E 2), CONSISTÊNCIA PARA VIBRAÇÃO (FABRICAÇÃO)</t>
  </si>
  <si>
    <t>ED-48315</t>
  </si>
  <si>
    <t>CONCRETO NÃO ESTRUTURAL, PREPARADO EM OBRA COM BETONEIRA, CONTROLE "B", COM FCK 15MPA, BRITA Nº (1 E 2), CONSISTÊNCIA PARA VIBRAÇÃO (FABRICAÇÃO)</t>
  </si>
  <si>
    <t>ED-48316</t>
  </si>
  <si>
    <t>CONCRETO NÃO ESTRUTURAL, PREPARADO EM OBRA COM BETONEIRA, CONTROLE "B", COM FCK 18MPA, BRITA Nº (1 E 2), CONSISTÊNCIA PARA VIBRAÇÃO (FABRICAÇÃO)</t>
  </si>
  <si>
    <t>ED-48312</t>
  </si>
  <si>
    <t>CONCRETO NÃO ESTRUTURAL, PREPARADO EM OBRA COM BETONEIRA, CONTROLE "B", COM FCK 9MPA, BRITA Nº (1 E 2), CONSISTÊNCIA PARA VIBRAÇÃO (FABRICAÇÃO)</t>
  </si>
  <si>
    <t>ED-8562</t>
  </si>
  <si>
    <t>FÔRMA PARA VIGA-CINTA/BLOCO COM CHAPA DE COMPENSADO PLASTIFICADO, ESP. 12MM (DESMONTAGEM)</t>
  </si>
  <si>
    <t>ED-8560</t>
  </si>
  <si>
    <t>FÔRMA PARA VIGA-CINTA/BLOCO COM CHAPA DE COMPENSADO PLASTIFICADO, ESP. 12MM (FABRICAÇÃO)</t>
  </si>
  <si>
    <t>ED-8561</t>
  </si>
  <si>
    <t>FÔRMA PARA VIGA-CINTA/BLOCO COM CHAPA DE COMPENSADO PLASTIFICADO, ESP. 12MM (MONTAGEM)</t>
  </si>
  <si>
    <t>ED-8569</t>
  </si>
  <si>
    <t>FÔRMA PARA VIGA-CINTA/BLOCO COM CHAPA DE COMPENSADO RESINADO, ESP. 12MM (DESMONTAGEM)</t>
  </si>
  <si>
    <t>ED-8567</t>
  </si>
  <si>
    <t>FÔRMA PARA VIGA-CINTA/BLOCO COM CHAPA DE COMPENSADO RESINADO, ESP. 12MM (FABRICAÇÃO)</t>
  </si>
  <si>
    <t>ED-8568</t>
  </si>
  <si>
    <t>FÔRMA PARA VIGA-CINTA/BLOCO COM CHAPA DE COMPENSADO RESINADO, ESP. 12MM (MONTAGEM)</t>
  </si>
  <si>
    <t>ED-8565</t>
  </si>
  <si>
    <t>FÔRMA PARA VIGA-CINTA/BLOCO DE MADEIRA COM TÁBUA E SARRAFO (DESMONTAGEM)</t>
  </si>
  <si>
    <t>ED-8563</t>
  </si>
  <si>
    <t>FÔRMA PARA VIGA-CINTA/BLOCO DE MADEIRA COM TÁBUA E SARRAFO (FABRICAÇÃO)</t>
  </si>
  <si>
    <t>ED-8564</t>
  </si>
  <si>
    <t>FÔRMA PARA VIGA-CINTA/BLOCO DE MADEIRA COM TÁBUA E SARRAFO (MONTAGEM)</t>
  </si>
  <si>
    <t>ED-48323</t>
  </si>
  <si>
    <t>LAJE PRÉ-MOLDADA D = 8 CM, CONCRETO 1:2:4 COM ARMAÇÃO E FORMA RESINADA</t>
  </si>
  <si>
    <t>ED-48322</t>
  </si>
  <si>
    <t>LAJE SOBRE O SOLO, D = 8 CM, CONCRETO 1:3:6, CIMENTO, AREIA E BRITA</t>
  </si>
  <si>
    <t>ED-8504</t>
  </si>
  <si>
    <t>LANÇAMENTO DE CONCRETO EM ESTRUTURA, INCLUSIVE TRANSPORTE ATÉ O LOCAL DE APLICAÇÃO, EXCLUSIVE APLICAÇÃO</t>
  </si>
  <si>
    <t>ED-8503</t>
  </si>
  <si>
    <t>LANÇAMENTO DE CONCRETO EM FUNDAÇÃO OU LASTRO, INCLUSIVE TRANSPORTE ATÉ O LOCAL DE APLICAÇÃO, EXCLUSIVE APLICAÇÃO</t>
  </si>
  <si>
    <t>ED-48328</t>
  </si>
  <si>
    <t>LIXAMENTO DE SUPERFÍCIE DE CONCRETO manual para preparação e conservação</t>
  </si>
  <si>
    <t>ED-48332</t>
  </si>
  <si>
    <t>PINGADEIRA COM DIMENSÃO (20X5)CM, MOLDADO "IN-LOCO", EM CONCRETO NÃO ESTRUTURAL, PREPARADO EM OBRA COM BETONEIRA, COM FCK 15MPA, INCLUSIVE LANÇAMENTO, ADENSAMENTO, ACABAMENTO E ARMAÇÃO</t>
  </si>
  <si>
    <t>ED-48329</t>
  </si>
  <si>
    <t>PINTURA ESMALTE EM POSTES OU TUBULAÇÕES 2 DEMÃO</t>
  </si>
  <si>
    <t>ED-48331</t>
  </si>
  <si>
    <t>PLACA DE CONCRETO ARMADO D = 5 CM, PRÉ MOLDADA</t>
  </si>
  <si>
    <t>ED-48330</t>
  </si>
  <si>
    <t>PLACA DE CONCRETO ARMADO D = 8 CM, PRÉ MOLDADA</t>
  </si>
  <si>
    <t>ED-48333</t>
  </si>
  <si>
    <t>TAMPA DE CONCRETO PARA CAIXA DE INSPEÇÃO EM ALVENARIA E = 8 CM</t>
  </si>
  <si>
    <t>ED-48334</t>
  </si>
  <si>
    <t>TAMPA EM CONCRETO COM FCK 15MPA, MOLDADA IN LOCO, PARA CANALETA COM LARGURA 30CM, ESP. 8CM, INCLUSIVE ARMAÇÃO CA-50 DIÂMETRO (6,3MM)</t>
  </si>
  <si>
    <t>ED-48324</t>
  </si>
  <si>
    <t>TRANSPORTE, LANÇAMENTO E ADENSAMENTO DE CONCRETO EM RADIER, PISO OU ELEMENTO PRÉ-MOLDADO, INCLUSIVE ACABAMENTO</t>
  </si>
  <si>
    <t>ED-48336</t>
  </si>
  <si>
    <t>VIGA 0,10 A 0,20 M DE LARGURA, CONCRETO 1:2:4 COM ARMAÇÃO E FORMA RESINADA</t>
  </si>
  <si>
    <t>MÃO DE OBRA COM ENCARGOS COMPLEMENTARES</t>
  </si>
  <si>
    <t>OFICIAL E AJUDANTE</t>
  </si>
  <si>
    <t>ED-50360</t>
  </si>
  <si>
    <t>AJUDANTE DE ARMADOR COM ENCARGOS COMPLEMENTARES</t>
  </si>
  <si>
    <t>hora</t>
  </si>
  <si>
    <t>ED-50363</t>
  </si>
  <si>
    <t>AJUDANTE DE BOMBEIRO/ENCANADOR COM ENCARGOS COMPLEMENTARES</t>
  </si>
  <si>
    <t>ED-50361</t>
  </si>
  <si>
    <t>AJUDANTE DE CARPINTEIRO COM ENCARGOS COMPLEMENTARES</t>
  </si>
  <si>
    <t>ED-50362</t>
  </si>
  <si>
    <t>AJUDANTE DE ELETRICISTA COM ENCARGOS COMPLEMENTARES</t>
  </si>
  <si>
    <t>ED-50365</t>
  </si>
  <si>
    <t>AJUDANTE DE PINTOR COM ENCARGOS COMPLEMENTARES</t>
  </si>
  <si>
    <t>ED-50364</t>
  </si>
  <si>
    <t>AJUDANTE DE TELHADISTA COM ENCARGOS COMPLEMENTARES</t>
  </si>
  <si>
    <t>ED-50366</t>
  </si>
  <si>
    <t>AJUDANTE ESPECIALIZADO COM ENCARGOS COMPLEMENTARES</t>
  </si>
  <si>
    <t>ED-52306</t>
  </si>
  <si>
    <t>AJUDANTE IMPERMEABILIZADOR COM ENCARGOS COMPLEMENTARES</t>
  </si>
  <si>
    <t>ED-21774</t>
  </si>
  <si>
    <t>ALMOXARIFE COM ENCARGOS COMPLEMENTARES</t>
  </si>
  <si>
    <t>ED-21779</t>
  </si>
  <si>
    <t>APONTADOR OU APROPRIADOR DE MAO DE OBRA COM ENCARGOS COMPLEMENTARES</t>
  </si>
  <si>
    <t>ED-50375</t>
  </si>
  <si>
    <t>ARMADOR COM ENCARGOS COMPLEMENTARES</t>
  </si>
  <si>
    <t>ED-21775</t>
  </si>
  <si>
    <t>AUXILIAR DE ALMOXARIFE COM ENCARGOS COMPLEMENTARES</t>
  </si>
  <si>
    <t>ED-28562</t>
  </si>
  <si>
    <t>AUXILIAR DE TOPÓGRAFO COM ENCARGOS COMPLEMENTARES</t>
  </si>
  <si>
    <t>ED-50369</t>
  </si>
  <si>
    <t>AZULEJISTA COM ENCARGOS COMPLEMENTARES</t>
  </si>
  <si>
    <t>ED-50374</t>
  </si>
  <si>
    <t>BOMBEIRO/ENCANADOR COM ENCARGOS COMPLEMENTARES</t>
  </si>
  <si>
    <t>ED-50370</t>
  </si>
  <si>
    <t>CALCETEIRO COM ENCARGOS COMPLEMENTARES</t>
  </si>
  <si>
    <t>ED-50371</t>
  </si>
  <si>
    <t>CARPINTEIRO DE ESQUADRIA COM ENCARGOS COMPLEMENTARES</t>
  </si>
  <si>
    <t>ED-50372</t>
  </si>
  <si>
    <t>CARPINTEIRO DE FORMA COM ENCARGOS COMPLEMENTARES</t>
  </si>
  <si>
    <t>ED-50373</t>
  </si>
  <si>
    <t>ELETRICISTA COM ENCARGOS COMPLEMENTARES</t>
  </si>
  <si>
    <t>ED-21776</t>
  </si>
  <si>
    <t>ENCARREGADO GERAL DE OBRAS COM ENCARGOS COMPLEMENTARES</t>
  </si>
  <si>
    <t>ED-21769</t>
  </si>
  <si>
    <t>ENGENHEIRO CIVIL DE OBRA JÚNIOR COM ENCARGOS COMPLEMENTARES</t>
  </si>
  <si>
    <t>ED-21770</t>
  </si>
  <si>
    <t>ENGENHEIRO CIVIL DE OBRA PLENO COM ENCARGOS COMPLEMENTARES</t>
  </si>
  <si>
    <t>ED-21771</t>
  </si>
  <si>
    <t>ENGENHEIRO CIVIL DE OBRA SÊNIOR COM ENCARGOS COMPLEMENTARES</t>
  </si>
  <si>
    <t>ED-21772</t>
  </si>
  <si>
    <t>ENGENHEIRO ELETRICISTA/MECÂNICO COM ENCARGOS COMPLEMENTARES</t>
  </si>
  <si>
    <t>ED-21773</t>
  </si>
  <si>
    <t>ENGENHEIRO SANITARISTA COM ENCARGOS COMPLEMENTARES</t>
  </si>
  <si>
    <t>ED-50387</t>
  </si>
  <si>
    <t>ESTUCADOR COM ENCARGOS COMPLEMENTARES</t>
  </si>
  <si>
    <t>ED-50376</t>
  </si>
  <si>
    <t>GESSEIRO COM ENCARGOS COMPLEMENTARES</t>
  </si>
  <si>
    <t>ED-50377</t>
  </si>
  <si>
    <t>GRANITEIRO/MARMORISTA COM ENCARGOS COMPLEMENTARES</t>
  </si>
  <si>
    <t>ED-52307</t>
  </si>
  <si>
    <t>IMPERMEABILIZADOR COM ENCARGOS COMPLEMENTARES</t>
  </si>
  <si>
    <t>ED-50378</t>
  </si>
  <si>
    <t>JARDINEIRO COM ENCARGOS COMPLEMENTARES</t>
  </si>
  <si>
    <t>ED-50379</t>
  </si>
  <si>
    <t>LADRILHISTA COM ENCARGOS COMPLEMENTARES</t>
  </si>
  <si>
    <t>ED-50388</t>
  </si>
  <si>
    <t>MARCENEIRO COM ENCARGOS COMPLEMENTARES</t>
  </si>
  <si>
    <t>ED-21778</t>
  </si>
  <si>
    <t>MESTRE DE OBRAS COM ENCARGOS COMPLEMENTARES</t>
  </si>
  <si>
    <t>ED-50380</t>
  </si>
  <si>
    <t>MONTADOR COM ENCARGOS COMPLEMENTARES</t>
  </si>
  <si>
    <t>ED-8501</t>
  </si>
  <si>
    <t>OPERADOR DE BETONEIRA ESTACIONÁRIA COM ENCARGOS COMPLEMENTARES</t>
  </si>
  <si>
    <t>ED-50381</t>
  </si>
  <si>
    <t>PEDREIRO COM ENCARGOS COMPLEMENTARES</t>
  </si>
  <si>
    <t>ED-50382</t>
  </si>
  <si>
    <t>PINTOR COM ENCARGOS COMPLEMENTARES</t>
  </si>
  <si>
    <t>ED-50383</t>
  </si>
  <si>
    <t>POCEIRO COM ENCARGOS COMPLEMENTARES</t>
  </si>
  <si>
    <t>ED-50384</t>
  </si>
  <si>
    <t>RASPADOR COM ENCARGOS COMPLEMENTARES</t>
  </si>
  <si>
    <t>ED-7607</t>
  </si>
  <si>
    <t>RASTELEIRO COM ENCARGOS COMPLEMENTARES</t>
  </si>
  <si>
    <t>ED-50368</t>
  </si>
  <si>
    <t>REJUNTADOR COM ENCARGOS COMPLEMENTARES</t>
  </si>
  <si>
    <t>ED-7830</t>
  </si>
  <si>
    <t>SERRALHEIRO COM ENCARGOS COMPLEMENTARES</t>
  </si>
  <si>
    <t>ED-50367</t>
  </si>
  <si>
    <t>SERVENTE COM ENCARGOS COMPLEMENTARES</t>
  </si>
  <si>
    <t>ED-50385</t>
  </si>
  <si>
    <t>TAQUEIRO COM ENCARGOS COMPLEMENTARES</t>
  </si>
  <si>
    <t>ED-21777</t>
  </si>
  <si>
    <t>TÉCNICO EM SEGURANÇA DO TRABALHO COM ENCARGOS COMPLEMENTARES</t>
  </si>
  <si>
    <t>ED-50386</t>
  </si>
  <si>
    <t>TELHADISTA COM ENCARGOS COMPLEMENTARES</t>
  </si>
  <si>
    <t>ED-28561</t>
  </si>
  <si>
    <t>TOPÓGRAFO COM ENCARGOS COMPLEMENTARES</t>
  </si>
  <si>
    <t>ED-9199</t>
  </si>
  <si>
    <t>VIDRACEIRO COM ENCARGOS COMPLEMENTARES</t>
  </si>
  <si>
    <t>ED-29739</t>
  </si>
  <si>
    <t>VIGIA DIURNO COM ENCARGOS COMPLEMENTARES</t>
  </si>
  <si>
    <t>ED-21780</t>
  </si>
  <si>
    <t>VIGIA NOTURNO COM ENCARGOS COMPLEMENTARES</t>
  </si>
  <si>
    <t xml:space="preserve">
TABELA REFERENCIAL DE PREÇOS UNITÁRIOS PARA OBRAS RODOVIÁRIAS
</t>
  </si>
  <si>
    <t>TABELA REFERENCIAL DE PREÇOS UNITÁRIOS PARA OBRAS RODOVIÁRIAS</t>
  </si>
  <si>
    <t>Consultoria</t>
  </si>
  <si>
    <t>RO-44617</t>
  </si>
  <si>
    <t>Apoio Logístico - Veículo 1.0 Turbo ou similar, com motorista</t>
  </si>
  <si>
    <t>RO-44124</t>
  </si>
  <si>
    <t>Apoio Logístico - Veículo 1.0 Turbo ou similar, sem motorista</t>
  </si>
  <si>
    <t>Terraplenagem</t>
  </si>
  <si>
    <t>RO-40239</t>
  </si>
  <si>
    <t>Apiloamento de fundo de valas</t>
  </si>
  <si>
    <t>RO-40199</t>
  </si>
  <si>
    <t>Carga, transporte e descarga de material de 1ª categoria, com caminhão. Distância média de transporte  de 201 a 400 m</t>
  </si>
  <si>
    <t>RO-40201</t>
  </si>
  <si>
    <t>Carga, transporte e descarga de material de 1ª categoria, com caminhão. Distância média de transporte  de 601 a 800 m</t>
  </si>
  <si>
    <t>RO-40198</t>
  </si>
  <si>
    <t>Carga, transporte e descarga de material de 1ª categoria, com caminhão. Distância média de transporte &lt;= 200 m</t>
  </si>
  <si>
    <t>RO-43681</t>
  </si>
  <si>
    <t>Carga, transporte e descarga de material de 1ª categoria, com caminhão. Distância média de transporte de 2.001 a 2.500 m</t>
  </si>
  <si>
    <t>RO-40202</t>
  </si>
  <si>
    <t>Carga, transporte e descarga de material de 1ª categoria, com caminhão. Distância média de transporte de 801 a 1.000 m</t>
  </si>
  <si>
    <t>RO-40200</t>
  </si>
  <si>
    <t>Carga ,transporte e descarga de material de 1ª categoria, com caminhão. Distância média de transporte 401 a 600 m</t>
  </si>
  <si>
    <t>RO-42767</t>
  </si>
  <si>
    <t>Carga, transporte e descarga de material de 1ª categoria, com caminhão.Distância média de transporte de 1.201 a 1.400 m</t>
  </si>
  <si>
    <t>RO-43901</t>
  </si>
  <si>
    <t>Carga, transporte e descarga de material de 1ª categoria, com Caminhão.Distância média de transporte de 1.401 a 1.600 m</t>
  </si>
  <si>
    <t>RO-43902</t>
  </si>
  <si>
    <t>Carga, transporte e descarga de material de 1ª categoria, com caminhão.Distância média de transporte de 1.601 a 1.800 m</t>
  </si>
  <si>
    <t>RO-43398</t>
  </si>
  <si>
    <t>Carga, transporte e descarga de material de 1ª categoria, com caminhão.Distância média de transporte de 1.801 a 2.000 m</t>
  </si>
  <si>
    <t>RO-43886</t>
  </si>
  <si>
    <t>Carga, transporte e descarga de material de 1ª categoria, com caminhão.Distância média de transporte de 2.501 a 3.000  m</t>
  </si>
  <si>
    <t>RO-43394</t>
  </si>
  <si>
    <t>Carga, transporte e descarga de material de 1ª categoria, com caminhão.Distância média de transporte 1.001 a 1.200 m</t>
  </si>
  <si>
    <t>RO-40252</t>
  </si>
  <si>
    <t>Compactação de aterro a 100% do proctor intermediário</t>
  </si>
  <si>
    <t>RO-40253</t>
  </si>
  <si>
    <t>Compactação de aterro a 100% proctor internormal (150%proctor normal)</t>
  </si>
  <si>
    <t>RO-40251</t>
  </si>
  <si>
    <t>Compactação de aterro a 100% proctor normal</t>
  </si>
  <si>
    <t>RO-40254</t>
  </si>
  <si>
    <t>Compactação de aterro a 100% proctor normal com interferência de filtro vertical</t>
  </si>
  <si>
    <t>RO-40255</t>
  </si>
  <si>
    <t>Compactação de aterro a 100% proctor normal, com interferência de solo envelopado</t>
  </si>
  <si>
    <t>RO-40249</t>
  </si>
  <si>
    <t>Compactação de aterro a 95% proctor normal</t>
  </si>
  <si>
    <t>RO-40241</t>
  </si>
  <si>
    <t>Compactação de bota-fora a 80% proctor normal</t>
  </si>
  <si>
    <t>RO-40238</t>
  </si>
  <si>
    <t>Compactação manual de aterros</t>
  </si>
  <si>
    <t>RO-43420</t>
  </si>
  <si>
    <t>Corte de árvore nativa com moto-serra   Ø &gt;= 0,30m - acima de 1.000 unidades (incluindo, desgalhamento, corte em toras e empilhamento)</t>
  </si>
  <si>
    <t>RO-43419</t>
  </si>
  <si>
    <t>Corte de árvore nativa com moto-serra  0,15m =&lt; Ø &lt; 0,30m - acima de 1.000 unidades (incluindo, desgalhamento, corte em toras e empilhamento)</t>
  </si>
  <si>
    <t>RO-40108</t>
  </si>
  <si>
    <t>Corte de árvore nativa com moto-serra  0,15m =&lt; Ø &lt; 0,30m - até 1.000 unidades (incluindo, desgalhamento, corte em toras e empilhamento)</t>
  </si>
  <si>
    <t>RO-42488</t>
  </si>
  <si>
    <t>Corte de árvore nativa com moto-serra Ø &gt;= 0,30m - até 1.000 unidades (incluindo, desgalhamento, corte em toras e empilhamento)</t>
  </si>
  <si>
    <t>RO-40222</t>
  </si>
  <si>
    <t>Demolição de muro de arrimo em gabião</t>
  </si>
  <si>
    <t>RO-43333</t>
  </si>
  <si>
    <t>Desmatamento, destocamento e limpeza de árvores, arbustos e vegetação rasteira. (execução na espessura de até 30cm, incluindo remanejamento para fora da linha de offsets e acerto do material)</t>
  </si>
  <si>
    <t>RO-40229</t>
  </si>
  <si>
    <t>Enrocamento de pedra de mão jogada (Execução incluindo o fornecimento de todos os materiais)</t>
  </si>
  <si>
    <t>RO-40242</t>
  </si>
  <si>
    <t>Escalonamento de taludes de aterro</t>
  </si>
  <si>
    <t>RO-40137</t>
  </si>
  <si>
    <t>Escavação, carga, descarga, espalhamento e transporte de material de  2ª categoria com motoscraper. Distância média de transporte  de 0 a 200 m</t>
  </si>
  <si>
    <t>RO-40138</t>
  </si>
  <si>
    <t>Escavação, carga, descarga, espalhamento e transporte de material de  2ª categoria com motoscraper. Distância média de transporte  de 201 a 400 m</t>
  </si>
  <si>
    <t>RO-40140</t>
  </si>
  <si>
    <t>Escavação, carga, descarga, espalhamento e transporte de material de  2ª categoria com motoscraper. Distância média de transporte  de 401 a 600 m</t>
  </si>
  <si>
    <t>RO-40143</t>
  </si>
  <si>
    <t>Escavação, carga, descarga, espalhamento e transporte de material de  2ª categoria com motoscraper. Distância média de transporte  de 601 a 800 m</t>
  </si>
  <si>
    <t>RO-40144</t>
  </si>
  <si>
    <t>Escavação, carga, descarga, espalhamento e transporte de material de  2ª categoria com motoscraper. Distância média de transporte  de 801 a 1.000 m</t>
  </si>
  <si>
    <t>RO-40148</t>
  </si>
  <si>
    <t>Escavação, carga, descarga, espalhamento e transporte de material de 1ª categoria, com caminhão. Distância média de transporte  &lt;= 200 m</t>
  </si>
  <si>
    <t>RO-40153</t>
  </si>
  <si>
    <t>Escavação, carga, descarga, espalhamento e transporte de material de 1ª categoria, com caminhão. Distância média de transporte  de 1.001 a 1.200 m</t>
  </si>
  <si>
    <t>RO-40154</t>
  </si>
  <si>
    <t>Escavação, carga, descarga, espalhamento e transporte de material de 1ª categoria, com caminhão. Distância média de transporte  de 1.201 a 1.400 m</t>
  </si>
  <si>
    <t>RO-40155</t>
  </si>
  <si>
    <t>Escavação, carga, descarga, espalhamento e transporte de material de 1ª categoria, com caminhão. Distância média de transporte  de 1.401 a 1.600 m</t>
  </si>
  <si>
    <t>RO-40156</t>
  </si>
  <si>
    <t>Escavação, carga, descarga, espalhamento e transporte de material de 1ª categoria, com caminhão. Distância média de transporte  de 1.601 a 1.800 m</t>
  </si>
  <si>
    <t>RO-40157</t>
  </si>
  <si>
    <t>Escavação, carga, descarga, espalhamento e transporte de material de 1ª categoria, com caminhão. Distância média de transporte  de 1.801 a 2.000 m</t>
  </si>
  <si>
    <t>RO-40158</t>
  </si>
  <si>
    <t>Escavação, carga, descarga, espalhamento e transporte de material de 1ª categoria, com caminhão. Distância média de transporte  de 2.001 a 2.500 m</t>
  </si>
  <si>
    <t>RO-40149</t>
  </si>
  <si>
    <t>Escavação, carga, descarga, espalhamento e transporte de material de 1ª categoria, com caminhão. Distância média de transporte  de 201 a 400 m</t>
  </si>
  <si>
    <t>RO-40159</t>
  </si>
  <si>
    <t>Escavação, carga, descarga, espalhamento e transporte de material de 1ª categoria, com caminhão. Distância média de transporte  de 2.501 a 3.000 m</t>
  </si>
  <si>
    <t>RO-40160</t>
  </si>
  <si>
    <t>Escavação, carga, descarga, espalhamento e transporte de material de 1ª categoria, com caminhão. Distância média de transporte  de 3.001 a 4.000 m</t>
  </si>
  <si>
    <t>RO-40150</t>
  </si>
  <si>
    <t>Escavação, carga, descarga, espalhamento e transporte de material de 1ª categoria, com caminhão. Distância média de transporte  de 401 a 600 m</t>
  </si>
  <si>
    <t>RO-40151</t>
  </si>
  <si>
    <t>Escavação, carga, descarga, espalhamento e transporte de material de 1ª categoria, com caminhão. Distância média de transporte  de 601 a 800 m</t>
  </si>
  <si>
    <t>RO-40152</t>
  </si>
  <si>
    <t>Escavação, carga, descarga, espalhamento e transporte de material de 1ª categoria, com caminhão. Distância média de transporte  de 801 a 1.000 m</t>
  </si>
  <si>
    <t>RO-40129</t>
  </si>
  <si>
    <t>Escavação, carga, descarga, espalhamento e transporte de material de 1ª categoria, com motoscraper. Distância média de transporte  &lt;= 200 m</t>
  </si>
  <si>
    <t>RO-40130</t>
  </si>
  <si>
    <t>Escavação, carga, descarga, espalhamento e transporte de material de 1ª categoria, com motoscraper. Distância média de transporte  de 201 a 400 m</t>
  </si>
  <si>
    <t>RO-40131</t>
  </si>
  <si>
    <t>Escavação, carga, descarga, espalhamento e transporte de material de 1ª categoria, com motoscraper. Distância média de transporte  de 401 a 600 m</t>
  </si>
  <si>
    <t>RO-40134</t>
  </si>
  <si>
    <t>Escavação, carga, descarga, espalhamento e transporte de material de 1ª categoria, com motoscraper. Distância média de transporte  de 601 a 800 m</t>
  </si>
  <si>
    <t>RO-40135</t>
  </si>
  <si>
    <t>Escavação, carga, descarga, espalhamento e transporte de material de 1ª categoria, com motoscraper. Distância média de transporte  de 801 a 1.000 m</t>
  </si>
  <si>
    <t>RO-40162</t>
  </si>
  <si>
    <t>Escavação, carga, descarga, espalhamento e transporte de material de 2ª. categoria com caminhão. Distância média de transporte  &lt;= 200 m</t>
  </si>
  <si>
    <t>RO-40167</t>
  </si>
  <si>
    <t>Escavação, carga, descarga, espalhamento e transporte de material de 2ª. categoria com caminhão. Distância média de transporte  de 1.001 a 1.200 m</t>
  </si>
  <si>
    <t>RO-40168</t>
  </si>
  <si>
    <t>Escavação, carga, descarga, espalhamento e transporte de material de 2ª. categoria com caminhão. Distância média de transporte  de 1.201 a 1.400 m</t>
  </si>
  <si>
    <t>RO-40169</t>
  </si>
  <si>
    <t>Escavação, carga, descarga, espalhamento e transporte de material de 2ª. categoria com caminhão. Distância média de transporte  de 1.401 a 1.600 m</t>
  </si>
  <si>
    <t>RO-40170</t>
  </si>
  <si>
    <t>Escavação, carga, descarga, espalhamento e transporte de material de 2ª. categoria com caminhão. Distância média de transporte  de 1.601 a 1.800 m</t>
  </si>
  <si>
    <t>RO-40171</t>
  </si>
  <si>
    <t>Escavação, carga, descarga, espalhamento e transporte de material de 2ª. categoria com caminhão. Distância média de transporte  de 1.801 a 2.000 m</t>
  </si>
  <si>
    <t>RO-40172</t>
  </si>
  <si>
    <t>Escavação, carga, descarga, espalhamento e transporte de material de 2ª. categoria com caminhão. Distância média de transporte  de 2.001 a 2.500 m</t>
  </si>
  <si>
    <t>RO-40163</t>
  </si>
  <si>
    <t>Escavação, carga, descarga, espalhamento e transporte de material de 2ª. categoria com caminhão. Distância média de transporte  de 201 a 400 m</t>
  </si>
  <si>
    <t>RO-40173</t>
  </si>
  <si>
    <t>Escavação, carga, descarga, espalhamento e transporte de material de 2ª. categoria com caminhão. Distância média de transporte  de 2.501 a 3.000 m</t>
  </si>
  <si>
    <t>RO-40174</t>
  </si>
  <si>
    <t>Escavação, carga, descarga, espalhamento e transporte de material de 2ª. categoria com caminhão. Distância média de transporte  de 3.001 a 4.000 m</t>
  </si>
  <si>
    <t>RO-40164</t>
  </si>
  <si>
    <t>Escavação, carga, descarga, espalhamento e transporte de material de 2ª. categoria com caminhão. Distância média de transporte  de 401 a 600 m</t>
  </si>
  <si>
    <t>RO-40165</t>
  </si>
  <si>
    <t>Escavação, carga, descarga, espalhamento e transporte de material de 2ª. categoria com caminhão. Distância média de transporte  de 601 a 800 m</t>
  </si>
  <si>
    <t>RO-40166</t>
  </si>
  <si>
    <t>Escavação, carga, descarga, espalhamento e transporte de material de 2ª. categoria com caminhão. Distância média de transporte  de 801 a 1.000 m</t>
  </si>
  <si>
    <t>RO-42329</t>
  </si>
  <si>
    <t>Escavação, carga, descarga, espalhamento e transporte de material de 3ª. categoria . Distância média de transporte  de 2.501 a 3.000 m</t>
  </si>
  <si>
    <t>RO-40182</t>
  </si>
  <si>
    <t>Escavação, carga, descarga, espalhamento e transporte de material de 3ª categoria. Distância média de transporte  &lt;= 200 m</t>
  </si>
  <si>
    <t>RO-41777</t>
  </si>
  <si>
    <t>Escavação, carga, descarga, espalhamento e transporte de material de 3ª categoria. Distância média de transporte  de 1.001 a 1.200 m</t>
  </si>
  <si>
    <t>RO-40183</t>
  </si>
  <si>
    <t>Escavação, carga, descarga, espalhamento e transporte de material de 3ª categoria. Distância média de transporte  de 201 a 400 m</t>
  </si>
  <si>
    <t>RO-42330</t>
  </si>
  <si>
    <t>Escavação, carga, descarga, espalhamento e transporte de material de 3ª. categoria. Distância média de transporte  de 3.001 a 4.000 m</t>
  </si>
  <si>
    <t>RO-40184</t>
  </si>
  <si>
    <t>Escavação, carga, descarga, espalhamento e transporte de material de 3ª categoria. Distância média de transporte  de 401 a 600 m</t>
  </si>
  <si>
    <t>RO-40185</t>
  </si>
  <si>
    <t>Escavação, carga, descarga, espalhamento e transporte de material de 3ª categoria. Distância média de transporte  de 601 a 800 m</t>
  </si>
  <si>
    <t>RO-41778</t>
  </si>
  <si>
    <t>Escavação, carga, descarga, espalhamento e transporte de material de 3ª categoria. Distância média de transporte de 1.201 a 1.400 m</t>
  </si>
  <si>
    <t>RO-41834</t>
  </si>
  <si>
    <t>Escavação, carga, descarga, espalhamento e transporte de material de 3ª categoria. Distância média de transporte de 1.401 a 1.600 m</t>
  </si>
  <si>
    <t>RO-41835</t>
  </si>
  <si>
    <t>Escavação, carga, descarga, espalhamento e transporte de material de 3ª categoria. Distância média de transporte de 1.601 a 1.800 m</t>
  </si>
  <si>
    <t>RO-41836</t>
  </si>
  <si>
    <t>Escavação, carga, descarga, espalhamento e transporte de material de 3ª categoria. Distância média de transporte de 1.801 a 2.000 m</t>
  </si>
  <si>
    <t>RO-40186</t>
  </si>
  <si>
    <t>Escavação, carga, descarga, espalhamento e transporte de material de 3ª categoria. Distância média de transporte de 2.001 a 2.500 m</t>
  </si>
  <si>
    <t>RO-41776</t>
  </si>
  <si>
    <t>Escavação, carga, descarga, espalhamento e transporte de material de 3ª categoria. Distância média de transporte de 801 a 1.000 m</t>
  </si>
  <si>
    <t>RO-40192</t>
  </si>
  <si>
    <t>Escavação e carga com trator e carregadeira (material de 1ª categoria)</t>
  </si>
  <si>
    <t>RO-40193</t>
  </si>
  <si>
    <t>Escavação e transporte com trator  de material de 2ª categoria.Distância média de transporte &lt;=50 m</t>
  </si>
  <si>
    <t>RO-40194</t>
  </si>
  <si>
    <t>Escavação e transporte com trator de material de 1ª categoria.Distância média de transporte &lt;= 50 m</t>
  </si>
  <si>
    <t>RO-40217</t>
  </si>
  <si>
    <t>Escavação em material de 3ª categoria com esgotamento de àgua</t>
  </si>
  <si>
    <t>RO-40211</t>
  </si>
  <si>
    <t>Escavação manual de valas em solo, com altura de 0 a 1,50 m</t>
  </si>
  <si>
    <t>RO-40213</t>
  </si>
  <si>
    <t>Escavação manual de valas em solo, com altura de 1,50 m a 3,00 m</t>
  </si>
  <si>
    <t>RO-40216</t>
  </si>
  <si>
    <t>Escavação manual em material de 1ª categoria com esgotamento de àgua</t>
  </si>
  <si>
    <t>RO-40218</t>
  </si>
  <si>
    <t>Escavação mecânica de valas em material de 1ª categoria (Execução, incluindo remoção para fora do leito estradal)</t>
  </si>
  <si>
    <t>RO-40215</t>
  </si>
  <si>
    <t>Escavação mecânica de valas em material de 1ª e 2ª categoria (Execução, incluindo remoção para fora do leito estradal)</t>
  </si>
  <si>
    <t>RO-40219</t>
  </si>
  <si>
    <t>Escavação mecânica de valas em material de 2ª categoria (Execução, incluindo remoção para fora do leito estradal)</t>
  </si>
  <si>
    <t>RO-40220</t>
  </si>
  <si>
    <t>Escavação mecânica de valas em rocha (Execução, incluindo remoção para fora do leito estradal)</t>
  </si>
  <si>
    <t>RO-42263</t>
  </si>
  <si>
    <t>Espalhamento de material em bota-fora</t>
  </si>
  <si>
    <t>RO-40231</t>
  </si>
  <si>
    <t>Gabião tipo colchão reno espessura = 0,30 m, tela  revestida com  PVC (Execução, incluindo fornecimento de todos os materiais)</t>
  </si>
  <si>
    <t>RO-40230</t>
  </si>
  <si>
    <t>Muro de arrimo em gabião caixa, tela galvanizada (Execução, incluindo fornecimento de todos os materiais)</t>
  </si>
  <si>
    <t>RO-40221</t>
  </si>
  <si>
    <t>Muro de arrimo em gabião caixa, tela revestida com PVC (Execução, incluindo fornecimento de todos os materiais)</t>
  </si>
  <si>
    <t>RO-40233</t>
  </si>
  <si>
    <t>Muro de arrimo em rip-rap, com enchimento de areia e cimento. Traço - 1:10 (execução, incluindo fornecimento e transporte de todos os materiais)</t>
  </si>
  <si>
    <t>RO-40232</t>
  </si>
  <si>
    <t>Muro de arrimo em rip-rap (vegetativo)</t>
  </si>
  <si>
    <t>RO-40240</t>
  </si>
  <si>
    <t>Patrolamento (Reconformação mecânica da plataforma)</t>
  </si>
  <si>
    <t>RO-40114</t>
  </si>
  <si>
    <t>Raspagem e limpeza de vegetação com regularização do terreno</t>
  </si>
  <si>
    <t>RO-40234</t>
  </si>
  <si>
    <t>Reaterro e compactação manual de vala</t>
  </si>
  <si>
    <t>RO-40118</t>
  </si>
  <si>
    <t>Remoção, transporte e espalhamento de solo mole. Distância média de transporte  &lt;= 200 m</t>
  </si>
  <si>
    <t>RO-40124</t>
  </si>
  <si>
    <t>Remoção, transporte e espalhamento de solo mole. Distância média de transporte  de 1.001 a 1.500 m</t>
  </si>
  <si>
    <t>RO-40125</t>
  </si>
  <si>
    <t>Remoção, transporte e espalhamento de solo mole. Distância média de transporte  de 1.501 a 2.000 m</t>
  </si>
  <si>
    <t>RO-40128</t>
  </si>
  <si>
    <t>Remoção, transporte e espalhamento de solo mole. Distância média de transporte  de 2.001 a 3.000 m</t>
  </si>
  <si>
    <t>RO-40120</t>
  </si>
  <si>
    <t>Remoção, transporte e espalhamento de solo mole. Distância média de transporte  de 201 a 400 m</t>
  </si>
  <si>
    <t>RO-40121</t>
  </si>
  <si>
    <t>Remoção, transporte e espalhamento de solo mole. Distância média de transporte  de 401 a 600 m</t>
  </si>
  <si>
    <t>RO-40122</t>
  </si>
  <si>
    <t>Remoção, transporte e espalhamento de solo mole. Distância média de transporte  de 601 a 800 m</t>
  </si>
  <si>
    <t>RO-40123</t>
  </si>
  <si>
    <t>Remoção, transporte e espalhamento de solo mole. Distância média de transporte  de 801 a 1.000 m</t>
  </si>
  <si>
    <t>RO-43144</t>
  </si>
  <si>
    <t>Remoção, transporte e espalhamento de solo mole. Distância média de transporte de 3.001 a 4.000 m</t>
  </si>
  <si>
    <t>RO-40210</t>
  </si>
  <si>
    <t>Revestimento primário (Execução, incluindo escavação, carga, descarga, espalhamento e compactação do material)</t>
  </si>
  <si>
    <t>Drenagem</t>
  </si>
  <si>
    <t>RO-42910</t>
  </si>
  <si>
    <t>Bacia de acumulação tipo I - A (Jusante de saídas d'água e valetas de proteção)</t>
  </si>
  <si>
    <t>RO-42379</t>
  </si>
  <si>
    <t>Bacia de acumulação tipo I (Jusante de saídas d'água e valetas de proteção)</t>
  </si>
  <si>
    <t>RO-42911</t>
  </si>
  <si>
    <t>Bacia de acumulação tipo II - A (Jusante de bueiros de greide)</t>
  </si>
  <si>
    <t>RO-42380</t>
  </si>
  <si>
    <t>Bacia de acumulação tipo II (Jusante de bueiros de greide)</t>
  </si>
  <si>
    <t>RO-40472</t>
  </si>
  <si>
    <t>Bueiro duplo celular de concreto Padrão DER/MG.  Para altura de aterro de 5,10 a 10,00 m. BDCC (2,50 x 2,00)m - boca (Execução, incluindo fornecimento e transporte de todos os materiais, exclusive escavação e compactação)</t>
  </si>
  <si>
    <t>RO-40448</t>
  </si>
  <si>
    <t>Bueiro duplo celular de concreto Padrão DER/MG.  Para altura de aterro de 5,10 a 10,00 m. BDCC (2,50 x 2,00)m - corpo (Execução, incluindo fornecimento e transporte de todos os materiais, exclusive escavação e compactação)</t>
  </si>
  <si>
    <t>RO-40474</t>
  </si>
  <si>
    <t>Bueiro duplo celular de concreto Padrão DER/MG.  Para altura de aterro de 5,10 a 10,00 m. BDCC (3,00 x 2,00)m - boca (Execução, incluindo fornecimento e transporte de todos os materiais, exclusive escavação e compactação)</t>
  </si>
  <si>
    <t>RO-40450</t>
  </si>
  <si>
    <t>Bueiro duplo celular de concreto Padrão DER/MG.  Para altura de aterro de 5,10 a 10,00 m. BDCC (3,00 x 2,00)m - corpo (Execução, incluindo fornecimento e transporte de todos os materiais, exclusive escavação e compactação)</t>
  </si>
  <si>
    <t>RO-40475</t>
  </si>
  <si>
    <t>Bueiro duplo celular de concreto Padrão DER/MG.  Para altura de aterro de 5,10 a 10,00 m. BDCC (3,00 x 3,00)m - boca (Execução, incluindo fornecimento e transporte de todos os materiais, exclusive escavação e compactação)</t>
  </si>
  <si>
    <t>RO-40451</t>
  </si>
  <si>
    <t>Bueiro duplo celular de concreto Padrão DER/MG.  Para altura de aterro de 5,10 a 10,00 m. BDCC (3,00 x 3,00)m - corpo (Execução, incluindo fornecimento e transporte de todos os materiais, exclusive escavação e compactação)</t>
  </si>
  <si>
    <t>RO-40476</t>
  </si>
  <si>
    <t>Bueiro duplo celular de concreto Padrão DER/MG.  Para altura de aterro de 5,10 a 10,00 m. BDCC (3,50 x 3,50)m - boca (Execução, incluindo fornecimento e transporte de todos os materiais, exclusive escavação e compactação)</t>
  </si>
  <si>
    <t>RO-40452</t>
  </si>
  <si>
    <t>Bueiro duplo celular de concreto Padrão DER/MG.  Para altura de aterro de 5,10 a 10,00 m. BDCC (3,50 x 3,50)m - corpo (Execução, incluindo fornecimento e transporte de todos os materiais, exclusive escavação e compactação)</t>
  </si>
  <si>
    <t>RO-40453</t>
  </si>
  <si>
    <t>Bueiro duplo celular de concreto Padrão DER/MG. Para altura de aterro de 0 a 5,00 m. BDCC (1,00 x 1,00)m - boca (Execução, incluindo fornecimento e transporte de todos os materiais, exclusive escavação e compactação)</t>
  </si>
  <si>
    <t>RO-40429</t>
  </si>
  <si>
    <t>Bueiro duplo celular de concreto Padrão DER/MG. Para altura de aterro de 0 a 5,00 m. BDCC (1,00 x 1,00)m - corpo (Execução, incluindo fornecimento e transporte de todos os materiais, exclusive escavação e compactação)</t>
  </si>
  <si>
    <t>RO-40455</t>
  </si>
  <si>
    <t>Bueiro duplo celular de concreto Padrão DER/MG. Para altura de aterro de 0 a 5,00 m. BDCC (1,50 x 2,00)m - boca (Execução, incluindo fornecimento e transporte de todos os materiais, exclusive escavação e compactação)</t>
  </si>
  <si>
    <t>RO-40431</t>
  </si>
  <si>
    <t>Bueiro duplo celular de concreto Padrão DER/MG. Para altura de aterro de 0 a 5,00 m. BDCC (1,50 x 2,00)m - corpo (Execução, incluindo fornecimento e transporte de todos os materiais, exclusive escavação e compactação)</t>
  </si>
  <si>
    <t>RO-40456</t>
  </si>
  <si>
    <t>Bueiro duplo celular de concreto Padrão DER/MG. Para altura de aterro de 0 a 5,00 m. BDCC (2,00 x 1,50)m - boca (Execução, incluindo fornecimento e transporte de todos os materiais, exclusive escavação e compactação)</t>
  </si>
  <si>
    <t>RO-40432</t>
  </si>
  <si>
    <t>Bueiro duplo celular de concreto Padrão DER/MG. Para altura de aterro de 0 a 5,00 m. BDCC (2,00 x 1,50)m - corpo (Execução, incluindo fornecimento e transporte de todos os materiais, exclusive escavação e compactação)</t>
  </si>
  <si>
    <t>RO-40457</t>
  </si>
  <si>
    <t>Bueiro duplo celular de concreto Padrão DER/MG. Para altura de aterro de 0 a 5,00 m. BDCC (2,00 x 2,00)m - boca (Execução, incluindo fornecimento e transporte de todos os materiais, exclusive escavação e compactação)</t>
  </si>
  <si>
    <t>RO-40433</t>
  </si>
  <si>
    <t>Bueiro duplo celular de concreto Padrão DER/MG. Para altura de aterro de 0 a 5,00 m. BDCC (2,00 x 2,00)m - corpo (Execução, incluindo fornecimento e transporte de todos os materiais, exclusive escavação e compactação)</t>
  </si>
  <si>
    <t>RO-40458</t>
  </si>
  <si>
    <t>Bueiro duplo celular de concreto Padrão DER/MG. Para altura de aterro de 0 a 5,00 m. BDCC (2,00 x 2,50)m - boca (Execução, incluindo fornecimento e transporte de todos os materiais, exclusive escavação e compactação)</t>
  </si>
  <si>
    <t>RO-40434</t>
  </si>
  <si>
    <t>Bueiro duplo celular de concreto Padrão DER/MG. Para altura de aterro de 0 a 5,00 m. BDCC (2,00 x 2,50)m - corpo (Execução, incluindo fornecimento e transporte de todos os materiais, exclusive escavação e compactação)</t>
  </si>
  <si>
    <t>RO-40459</t>
  </si>
  <si>
    <t>Bueiro duplo celular de concreto Padrão DER/MG. Para altura de aterro de 0 a 5,00 m. BDCC (2,00 x 3,00)m - boca (Execução, incluindo fornecimento e transporte de todos os materiais, exclusive escavação e compactação)</t>
  </si>
  <si>
    <t>RO-40435</t>
  </si>
  <si>
    <t>Bueiro duplo celular de concreto Padrão DER/MG. Para altura de aterro de 0 a 5,00 m. BDCC (2,00 x 3,00)m - corpo (Execução, incluindo fornecimento e transporte de todos os materiais, exclusive escavação e compactação)</t>
  </si>
  <si>
    <t>RO-40460</t>
  </si>
  <si>
    <t>Bueiro duplo celular de concreto Padrão DER/MG. Para altura de aterro de 0 a 5,00 m. BDCC (2,50 x 1,50)m - boca (Execução, incluindo fornecimento e transporte de todos os materiais, exclusive escavação e compactação)</t>
  </si>
  <si>
    <t>RO-40436</t>
  </si>
  <si>
    <t>Bueiro duplo celular de concreto Padrão DER/MG. Para altura de aterro de 0 a 5,00 m. BDCC (2,50 x 1,50)m - corpo (Execução, incluindo fornecimento e transporte de todos os materiais, exclusive escavação e compactação)</t>
  </si>
  <si>
    <t>RO-40461</t>
  </si>
  <si>
    <t>Bueiro duplo celular de concreto Padrão DER/MG. Para altura de aterro de 0 a 5,00 m. BDCC (2,50 x 2,00)m - boca (Execução, incluindo fornecimento e transporte de todos os materiais, exclusive escavação e compactação)</t>
  </si>
  <si>
    <t>RO-40437</t>
  </si>
  <si>
    <t>Bueiro duplo celular de concreto Padrão DER/MG. Para altura de aterro de 0 a 5,00 m. BDCC (2,50 x 2,00)m - corpo (Execução, incluindo fornecimento e transporte de todos os materiais, exclusive escavação e compactação)</t>
  </si>
  <si>
    <t>RO-40462</t>
  </si>
  <si>
    <t>Bueiro duplo celular de concreto Padrão DER/MG. Para altura de aterro de 0 a 5,00 m. BDCC (2,50 x 2,50)m - boca (Execução, incluindo fornecimento e transporte de todos os materiais, exclusive escavação e compactação)</t>
  </si>
  <si>
    <t>RO-40438</t>
  </si>
  <si>
    <t>Bueiro duplo celular de concreto Padrão DER/MG. Para altura de aterro de 0 a 5,00 m. BDCC (2,50 x 2,50)m - corpo (Execução, incluindo fornecimento e transporte de todos os materiais, exclusive escavação e compactação)</t>
  </si>
  <si>
    <t>RO-40463</t>
  </si>
  <si>
    <t>Bueiro duplo celular de concreto Padrão DER/MG. Para altura de aterro de 0 a 5,00 m. BDCC (2,50 x 3,00)m - boca (Execução, incluindo fornecimento e transporte de todos os materiais, exclusive escavação e compactação)</t>
  </si>
  <si>
    <t>RO-40439</t>
  </si>
  <si>
    <t>Bueiro duplo celular de concreto Padrão DER/MG. Para altura de aterro de 0 a 5,00 m. BDCC (2,50 x 3,00)m - corpo (Execução, incluindo fornecimento e transporte de todos os materiais, exclusive escavação e compactação)</t>
  </si>
  <si>
    <t>RO-40464</t>
  </si>
  <si>
    <t>Bueiro duplo celular de concreto Padrão DER/MG. Para altura de aterro de 0 a 5,00 m. BDCC (3,00 x 2,00)m - boca (Execução, incluindo fornecimento e transporte de todos os materiais, exclusive escavação e compactação)</t>
  </si>
  <si>
    <t>RO-40440</t>
  </si>
  <si>
    <t>Bueiro duplo celular de concreto Padrão DER/MG. Para altura de aterro de 0 a 5,00 m. BDCC (3,00 x 2,00)m - corpo (Execução, incluindo fornecimento e transporte de todos os materiais, exclusive escavação e compactação)</t>
  </si>
  <si>
    <t>RO-40465</t>
  </si>
  <si>
    <t>Bueiro duplo celular de concreto Padrão DER/MG. Para altura de aterro de 0 a 5,00 m. BDCC (3,00 x 2,50)m - boca (Execução, incluindo fornecimento e transporte de todos os materiais, exclusive escavação e compactação)</t>
  </si>
  <si>
    <t>RO-40441</t>
  </si>
  <si>
    <t>Bueiro duplo celular de concreto Padrão DER/MG. Para altura de aterro de 0 a 5,00 m. BDCC (3,00 x 2,50)m - corpo (Execução, incluindo fornecimento e transporte de todos os materiais, exclusive escavação e compactação)</t>
  </si>
  <si>
    <t>RO-40466</t>
  </si>
  <si>
    <t>Bueiro duplo celular de concreto Padrão DER/MG. Para altura de aterro de 0 a 5,00 m. BDCC (3,00 x 3,00)m - boca (Execução, incluindo fornecimento e transporte de todos os materiais, exclusive escavação e compactação)</t>
  </si>
  <si>
    <t>RO-40442</t>
  </si>
  <si>
    <t>Bueiro duplo celular de concreto Padrão DER/MG. Para altura de aterro de 0 a 5,00 m. BDCC (3,00 x 3,00)m - corpo (Execução, incluindo fornecimento e transporte de todos os materiais, exclusive escavação e compactação)</t>
  </si>
  <si>
    <t>RO-40467</t>
  </si>
  <si>
    <t>Bueiro duplo celular de concreto Padrão DER/MG. Para altura de aterro de 0 a 5,00 m. BDCC (3,00 x 3,50)m - boca (Execução, incluindo fornecimento e transporte de todos os materiais, exclusive escavação e compactação)</t>
  </si>
  <si>
    <t>RO-40443</t>
  </si>
  <si>
    <t>Bueiro duplo celular de concreto Padrão DER/MG. Para altura de aterro de 0 a 5,00 m. BDCC (3,00 x 3,50)m - corpo (Execução, incluindo fornecimento e transporte de todos os materiais, exclusive escavação e compactação)</t>
  </si>
  <si>
    <t>RO-40469</t>
  </si>
  <si>
    <t>Bueiro duplo celular de concreto Padrão DER/MG. Para altura de aterro de 0 a 5,00 m. BDCC (3,50 x 3,00)m - boca (Execução, incluindo fornecimento e transporte de todos os materiais, exclusive escavação e compactação)</t>
  </si>
  <si>
    <t>RO-40444</t>
  </si>
  <si>
    <t>Bueiro duplo celular de concreto Padrão DER/MG. Para altura de aterro de 0 a 5,00 m. BDCC (3,50 x 3,00)m - corpo (Execução, incluindo fornecimento e transporte de todos os materiais, exclusive escavação e compactação)</t>
  </si>
  <si>
    <t>RO-41798</t>
  </si>
  <si>
    <t>Bueiro duplo celular de concreto Padrão DER/MG. Para altura de aterro de 0 a 5,00 m. BDCC (3,50 x 3,50)m - boca (Execução, incluindo fornecimento e transporte de todos os materiais, exclusive escavação e compactação)</t>
  </si>
  <si>
    <t>RO-40445</t>
  </si>
  <si>
    <t>Bueiro duplo celular de concreto Padrão DER/MG. Para altura de aterro de 0 a 5,00 m. BDCC (3,50 x 3,50)m - corpo (Execução, incluindo fornecimento e transporte de todos os materiais, exclusive escavação e compactação)</t>
  </si>
  <si>
    <t>RO-40471</t>
  </si>
  <si>
    <t>Bueiro duplo celular de concreto Padrão DER/MG. Para altura de aterro de 0 a 5,00 m. BDCC (4,00 x 4,00)m - boca (Execução, incluindo fornecimento e transporte de todos os materiais, exclusive escavação e compactação)</t>
  </si>
  <si>
    <t>RO-40447</t>
  </si>
  <si>
    <t>Bueiro duplo celular de concreto Padrão DER/MG. Para altura de aterro de 0 a 5,00 m. BDCC (4,00 x 4,00)m - corpo (Execução, incluindo fornecimento e transporte de todos os materiais, exclusive escavação e compactação)</t>
  </si>
  <si>
    <t>RO-40297</t>
  </si>
  <si>
    <t>Bueiro duplo tubular  de concreto, classe CA-2.  BDTC Ø 0,60 m - corpo (Execução, incluindo fornecimento e transporte de todos os materiais e berço, exclusive escavação e compactação)</t>
  </si>
  <si>
    <t>RO-40298</t>
  </si>
  <si>
    <t>Bueiro duplo tubular  de concreto, classe CA-2.  BDTC Ø 0,80 m - corpo (Execução, incluindo fornecimento e transporte de todos os materiais e berço, exclusive escavação e compactação)</t>
  </si>
  <si>
    <t>RO-40299</t>
  </si>
  <si>
    <t>Bueiro duplo tubular  de concreto, classe CA-2.  BDTC Ø 1,00  m - corpo (Execução, incluindo fornecimento e transporte de todos os materiais e berço, exclusive escavação e compactação)</t>
  </si>
  <si>
    <t>RO-40300</t>
  </si>
  <si>
    <t>Bueiro duplo tubular  de concreto, classe CA-2.  BDTC Ø 1,20 m - corpo (Execução, incluindo fornecimento e transporte de todos os materiais e berço, exclusive escavação e compactação)</t>
  </si>
  <si>
    <t>RO-40301</t>
  </si>
  <si>
    <t>Bueiro duplo tubular  de concreto, classe CA-2.  BDTC Ø 1,50  m - corpo (Execução, incluindo fornecimento e transporte de todos os materiais e berço, exclusive escavação e compactação)</t>
  </si>
  <si>
    <t>RO-40307</t>
  </si>
  <si>
    <t>Bueiro duplo tubular de concreto, BDTC Ø 0,60 m - boca (Execução, incluindo fornecimento e transporte de todos os materiais, exclusive escavação e compactação)</t>
  </si>
  <si>
    <t>RO-40308</t>
  </si>
  <si>
    <t>Bueiro duplo tubular de concreto, BDTC Ø 0,80 m - boca (Execução, incluindo fornecimento e transporte de todos os materiais, exclusive escavação e compactação)</t>
  </si>
  <si>
    <t>RO-40309</t>
  </si>
  <si>
    <t>Bueiro duplo tubular de concreto, BDTC Ø 1,00 m - boca (Execução, incluindo fornecimento e transporte de todos os materiais, exclusive escavação e compactação)</t>
  </si>
  <si>
    <t>RO-40310</t>
  </si>
  <si>
    <t>Bueiro duplo tubular de concreto, BDTC Ø 1,20 m - boca (Execução, incluindo fornecimento e transporte de todos os materiais, exclusive escavação e compactação)</t>
  </si>
  <si>
    <t>RO-40311</t>
  </si>
  <si>
    <t>Bueiro duplo tubular de concreto, BDTC Ø 1,50 m - boca (Execução, incluindo fornecimento e transporte de todos os materiais, exclusive escavação e compactação)</t>
  </si>
  <si>
    <t>RO-40292</t>
  </si>
  <si>
    <t>Bueiro duplo tubular de concreto, classe CA-1. BDTC Ø 0,60 m - corpo (Execução, incluindo fornecimento e transporte de todos os materiais e berço, exclusive escavação e compactação)</t>
  </si>
  <si>
    <t>RO-40293</t>
  </si>
  <si>
    <t>Bueiro duplo tubular de concreto, classe CA-1. BDTC Ø 0,80 m - corpo (Execução, incluindo fornecimento e transporte de todos os materiais e berço, exclusive escavação e compactação)</t>
  </si>
  <si>
    <t>RO-40294</t>
  </si>
  <si>
    <t>Bueiro duplo tubular de concreto, classe CA-1. BDTC Ø 1,00 m - corpo (Execução, incluindo fornecimento e transporte de todos os materiais e berço, exclusive escavação e compactação)</t>
  </si>
  <si>
    <t>RO-40295</t>
  </si>
  <si>
    <t>Bueiro duplo tubular de concreto, classe CA-1. BDTC Ø 1,20 m - corpo (Execução, incluindo fornecimento e transporte de todos os materiais e berço, exclusive escavação e compactação)</t>
  </si>
  <si>
    <t>RO-40296</t>
  </si>
  <si>
    <t>Bueiro duplo tubular de concreto, classe CA-1. BDTC Ø 1,50 m - corpo (Execução, incluindo fornecimento e transporte de todos os materiais e berço, exclusive escavação e compactação)</t>
  </si>
  <si>
    <t>RO-40302</t>
  </si>
  <si>
    <t>Bueiro duplo tubular de concreto, classe CA-3. BDTC Ø 0,60 m - corpo (Execução, incluindo fornecimento e transporte de todos os materiais e berço, exclusive escavação e compactação)</t>
  </si>
  <si>
    <t>RO-40303</t>
  </si>
  <si>
    <t>Bueiro duplo tubular de concreto, classe CA-3. BDTC Ø 0,80 m - corpo (Execução, incluindo fornecimento e transporte de todos os materiais e berço, exclusive escavação e compactação)</t>
  </si>
  <si>
    <t>RO-40304</t>
  </si>
  <si>
    <t>Bueiro duplo tubular de concreto, classe CA-3. BDTC Ø 1,00 m - corpo (Execução, incluindo fornecimento e transporte de todos os materiais e berço, exclusive escavação e compactação)</t>
  </si>
  <si>
    <t>RO-40305</t>
  </si>
  <si>
    <t>Bueiro duplo tubular de concreto, classe CA-3. BDTC Ø 1,20 m - corpo (Execução, incluindo fornecimento e transporte de todos os materiais e berço, exclusive escavação e compactação)</t>
  </si>
  <si>
    <t>RO-40306</t>
  </si>
  <si>
    <t>Bueiro duplo tubular de concreto, classe CA-3. BDTC Ø 1,50 m - corpo (Execução, incluindo fornecimento e transporte de todos os materiais e berço, exclusive escavação e compactação)</t>
  </si>
  <si>
    <t>RO-40418</t>
  </si>
  <si>
    <t>Bueiro simples celular de concreto Padrão DER/MG.  Para altura de aterro de 5,10 a 10,00 m. BSCC (1,50 x 1,50)m - boca (Execução, incluindo fornecimento e transporte de todos os materiais, exclusive escavação e compactação)</t>
  </si>
  <si>
    <t>RO-40377</t>
  </si>
  <si>
    <t>Bueiro simples celular de concreto Padrão DER/MG.  Para altura de aterro de 5,10 a 10,00 m. BSCC (1,50 x 1,50)m - corpo (Execução, incluindo fornecimento e transporte de todos os materiais, exclusive escavação e compactação)</t>
  </si>
  <si>
    <t>RO-40419</t>
  </si>
  <si>
    <t>Bueiro simples celular de concreto Padrão DER/MG.  Para altura de aterro de 5,10 a 10,00 m. BSCC (2,00 x 1,50)m - boca (Execução, incluindo fornecimento e transporte de todos os materiais, exclusive escavação e compactação)</t>
  </si>
  <si>
    <t>RO-40378</t>
  </si>
  <si>
    <t>Bueiro simples celular de concreto Padrão DER/MG.  Para altura de aterro de 5,10 a 10,00 m. BSCC (2,00 x 1,50)m - corpo (Execução, incluindo fornecimento e transporte de todos os materiais, exclusive escavação e compactação)</t>
  </si>
  <si>
    <t>RO-40420</t>
  </si>
  <si>
    <t>Bueiro simples celular de concreto Padrão DER/MG.  Para altura de aterro de 5,10 a 10,00 m. BSCC (2,00 x 2,00)m - boca (Execução, incluindo fornecimento e transporte de todos os materiais, exclusive escavação e compactação)</t>
  </si>
  <si>
    <t>RO-40379</t>
  </si>
  <si>
    <t>Bueiro simples celular de concreto Padrão DER/MG.  Para altura de aterro de 5,10 a 10,00 m. BSCC (2,00 x 2,00)m - corpo (Execução, incluindo fornecimento e transporte de todos os materiais, exclusive escavação e compactação)</t>
  </si>
  <si>
    <t>RO-40421</t>
  </si>
  <si>
    <t>Bueiro simples celular de concreto Padrão DER/MG.  Para altura de aterro de 5,10 a 10,00 m. BSCC (2,00 x 2,50)m - boca (Execução, incluindo fornecimento e transporte de todos os materiais, exclusive escavação e compactação)</t>
  </si>
  <si>
    <t>RO-40380</t>
  </si>
  <si>
    <t>Bueiro simples celular de concreto Padrão DER/MG.  Para altura de aterro de 5,10 a 10,00 m. BSCC (2,00 x 2,50)m - corpo (Execução, incluindo fornecimento e transporte de todos os materiais, exclusive escavação e compactação)</t>
  </si>
  <si>
    <t>RO-40422</t>
  </si>
  <si>
    <t>Bueiro simples celular de concreto Padrão DER/MG.  Para altura de aterro de 5,10 a 10,00 m. BSCC (2,00 x 3,00)m - boca (Execução, incluindo fornecimento e transporte de todos os materiais, exclusive escavação e compactação)</t>
  </si>
  <si>
    <t>RO-40381</t>
  </si>
  <si>
    <t>Bueiro simples celular de concreto Padrão DER/MG.  Para altura de aterro de 5,10 a 10,00 m. BSCC (2,00 x 3,00)m - corpo (Execução, incluindo fornecimento e transporte de todos os materiais, exclusive escavação e compactação)</t>
  </si>
  <si>
    <t>RO-40423</t>
  </si>
  <si>
    <t>Bueiro simples celular de concreto Padrão DER/MG.  Para altura de aterro de 5,10 a 10,00 m. BSCC (2,50 x 2,00)m - boca (Execução, incluindo fornecimento e transporte de todos os materiais, exclusive escavação e compactação)</t>
  </si>
  <si>
    <t>RO-40382</t>
  </si>
  <si>
    <t>Bueiro simples celular de concreto Padrão DER/MG.  Para altura de aterro de 5,10 a 10,00 m. BSCC (2,50 x 2,00)m - corpo (Execução, incluindo fornecimento e transporte de todos os materiais, exclusive escavação e compactação)</t>
  </si>
  <si>
    <t>RO-40383</t>
  </si>
  <si>
    <t>Bueiro simples celular de concreto Padrão DER/MG.  Para altura de aterro de 5,10 a 10,00 m. BSCC (2,50 x 2,50)m - corpo (Execução, incluindo fornecimento e transporte de todos os materiais, exclusive escavação e compactação)</t>
  </si>
  <si>
    <t>RO-40425</t>
  </si>
  <si>
    <t>Bueiro simples celular de concreto Padrão DER/MG.  Para altura de aterro de 5,10 a 10,00 m. BSCC (3,00 x 2,50)m - boca (Execução, incluindo fornecimento e transporte de todos os materiais, exclusive escavação e compactação)</t>
  </si>
  <si>
    <t>RO-40384</t>
  </si>
  <si>
    <t>Bueiro simples celular de concreto Padrão DER/MG.  Para altura de aterro de 5,10 a 10,00 m. BSCC (3,00 x 2,50)m - corpo (Execução, incluindo fornecimento e transporte de todos os materiais, exclusive escavação e compactação)</t>
  </si>
  <si>
    <t>RO-40426</t>
  </si>
  <si>
    <t>Bueiro simples celular de concreto Padrão DER/MG.  Para altura de aterro de 5,10 a 10,00 m. BSCC (3,00 x 3,00)m - boca (Execução, incluindo fornecimento e transporte de todos os materiais, exclusive escavação e compactação)</t>
  </si>
  <si>
    <t>RO-40385</t>
  </si>
  <si>
    <t>Bueiro simples celular de concreto Padrão DER/MG.  Para altura de aterro de 5,10 a 10,00 m. BSCC (3,00 x 3,00)m - corpo (Execução, incluindo fornecimento e transporte de todos os materiais, exclusive escavação e compactação)</t>
  </si>
  <si>
    <t>RO-40392</t>
  </si>
  <si>
    <t>Bueiro simples celular de concreto Padrão DER/MG. Para altura de aterro de 0 a 5,00 m. BSCC (1,00 x 1,00)m - boca (Execução, incluindo fornecimento e transporte de todos os materiais, exclusive escavação e compactação)</t>
  </si>
  <si>
    <t>RO-40354</t>
  </si>
  <si>
    <t>Bueiro simples celular de concreto Padrão DER/MG. Para altura de aterro de 0 a 5,00 m. BSCC (1,00 x 1,00)m - corpo (Execução, incluindo fornecimento e transporte de todos os materiais, exclusive escavação e compactação)</t>
  </si>
  <si>
    <t>RO-40393</t>
  </si>
  <si>
    <t>Bueiro simples celular de concreto Padrão DER/MG. Para altura de aterro de 0 a 5,00 m. BSCC (1,00 x 1,50)m - boca (Execução, incluindo fornecimento e transporte de todos os materiais, exclusive escavação e compactação)</t>
  </si>
  <si>
    <t>RO-40355</t>
  </si>
  <si>
    <t>Bueiro simples celular de concreto Padrão DER/MG. Para altura de aterro de 0 a 5,00 m. BSCC (1,00 x 1,50)m - corpo (Execução, incluindo fornecimento e transporte de todos os materiais, exclusive escavação e compactação)</t>
  </si>
  <si>
    <t>RO-40394</t>
  </si>
  <si>
    <t>Bueiro simples celular de concreto Padrão DER/MG. Para altura de aterro de 0 a 5,00 m. BSCC (1,00 x 2,00 m - boca (Execução, incluindo fornecimento e transporte de todos os materiais, exclusive escavação e compactação)</t>
  </si>
  <si>
    <t>RO-40356</t>
  </si>
  <si>
    <t>Bueiro simples celular de concreto Padrão DER/MG. Para altura de aterro de 0 a 5,00 m. BSCC (1,00 x 2,00)m - corpo (Execução, incluindo fornecimento e transporte de todos os materiais, exclusive escavação e compactação)</t>
  </si>
  <si>
    <t>RO-40395</t>
  </si>
  <si>
    <t>Bueiro simples celular de concreto Padrão DER/MG. Para altura de aterro de 0 a 5,00 m. BSCC (1,50 x 1,00)m - boca (Execução, incluindo fornecimento e transporte de todos os materiais, exclusive escavação e compactação)</t>
  </si>
  <si>
    <t>RO-40357</t>
  </si>
  <si>
    <t>Bueiro simples celular de concreto Padrão DER/MG. Para altura de aterro de 0 a 5,00 m. BSCC (1,50 x 1,00)m - corpo (Execução, incluindo fornecimento e transporte de todos os materiais, exclusive escavação e compactação)</t>
  </si>
  <si>
    <t>RO-40396</t>
  </si>
  <si>
    <t>Bueiro simples celular de concreto Padrão DER/MG. Para altura de aterro de 0 a 5,00 m. BSCC (1,50 x 1,50)m - boca (Execução, incluindo fornecimento e transporte de todos os materiais, exclusive escavação e compactação)</t>
  </si>
  <si>
    <t>RO-40358</t>
  </si>
  <si>
    <t>Bueiro simples celular de concreto Padrão DER/MG. Para altura de aterro de 0 a 5,00 m. BSCC (1,50 x 1,50)m - corpo (Execução, incluindo fornecimento e transporte de todos os materiais, exclusive escavação e compactação)</t>
  </si>
  <si>
    <t>RO-40397</t>
  </si>
  <si>
    <t>Bueiro simples celular de concreto Padrão DER/MG. Para altura de aterro de 0 a 5,00 m. BSCC (1,50 x 2,00)m - boca (Execução, incluindo fornecimento e transporte de todos os materiais, exclusive escavação e compactação)</t>
  </si>
  <si>
    <t>RO-40359</t>
  </si>
  <si>
    <t>Bueiro simples celular de concreto Padrão DER/MG. Para altura de aterro de 0 a 5,00 m. BSCC (1,50 x 2,00)m - corpo (Execução, incluindo fornecimento e transporte de todos os materiais, exclusive escavação e compactação)</t>
  </si>
  <si>
    <t>RO-41797</t>
  </si>
  <si>
    <t>Bueiro simples celular de concreto Padrão DER/MG. Para altura de aterro de 0 a 5,00 m. BSCC (2,00 x 1,00)m - boca (Execução, incluindo fornecimento e transporte de todos os materiais, exclusive escavação e compactação)</t>
  </si>
  <si>
    <t>RO-41796</t>
  </si>
  <si>
    <t>Bueiro simples celular de concreto Padrão DER/MG. Para altura de aterro de 0 a 5,00 m. BSCC (2,00 x 1,00)m - corpo (Execução, incluindo fornecimento e transporte de todos os materiais, exclusive escavação e compactação)</t>
  </si>
  <si>
    <t>RO-40398</t>
  </si>
  <si>
    <t>Bueiro simples celular de concreto Padrão DER/MG. Para altura de aterro de 0 a 5,00 m. BSCC (2,00 x 1,50)m - boca (Execução, incluindo fornecimento e transporte de todos os materiais, exclusive escavação e compactação)</t>
  </si>
  <si>
    <t>RO-40360</t>
  </si>
  <si>
    <t>Bueiro simples celular de concreto Padrão DER/MG. Para altura de aterro de 0 a 5,00 m. BSCC (2,00 x 1,50)m - corpo (Execução, incluindo fornecimento e transporte de todos os materiais, exclusive escavação e compactação)</t>
  </si>
  <si>
    <t>RO-40399</t>
  </si>
  <si>
    <t>Bueiro simples celular de concreto Padrão DER/MG. Para altura de aterro de 0 a 5,00 m. BSCC (2,00 x 2,00)m - boca (Execução, incluindo fornecimento e transporte de todos os materiais, exclusive escavação e compactação)</t>
  </si>
  <si>
    <t>RO-40361</t>
  </si>
  <si>
    <t>Bueiro simples celular de concreto Padrão DER/MG. Para altura de aterro de 0 a 5,00 m. BSCC (2,00 x 2,00)m - corpo (Execução, incluindo fornecimento e transporte de todos os materiais, exclusive escavação e compactação)</t>
  </si>
  <si>
    <t>RO-40400</t>
  </si>
  <si>
    <t>Bueiro simples celular de concreto Padrão DER/MG. Para altura de aterro de 0 a 5,00 m. BSCC (2,00 x 2,50)m - boca (Execução, incluindo fornecimento e transporte de todos os materiais, exclusive escavação e compactação)</t>
  </si>
  <si>
    <t>RO-40362</t>
  </si>
  <si>
    <t>Bueiro simples celular de concreto Padrão DER/MG. Para altura de aterro de 0 a 5,00 m. BSCC (2,00 x 2,50)m - corpo (Execução, incluindo fornecimento e transporte de todos os materiais, exclusive escavação e compactação)</t>
  </si>
  <si>
    <t>RO-40401</t>
  </si>
  <si>
    <t>Bueiro simples celular de concreto Padrão DER/MG. Para altura de aterro de 0 a 5,00 m. BSCC (2,00 x 3,00)m - boca (Execução, incluindo fornecimento e transporte de todos os materiais, exclusive escavação e compactação)</t>
  </si>
  <si>
    <t>RO-40363</t>
  </si>
  <si>
    <t>Bueiro simples celular de concreto Padrão DER/MG. Para altura de aterro de 0 a 5,00 m. BSCC (2,00 x 3,00)m - corpo (Execução, incluindo fornecimento e transporte de todos os materiais, exclusive escavação e compactação)</t>
  </si>
  <si>
    <t>RO-40404</t>
  </si>
  <si>
    <t>Bueiro simples celular de concreto Padrão DER/MG. Para altura de aterro de 0 a 5,00 m. BSCC (2,50 x 2,00)m - boca (Execução, incluindo fornecimento e transporte de todos os materiais, exclusive escavação e compactação)</t>
  </si>
  <si>
    <t>RO-40366</t>
  </si>
  <si>
    <t>Bueiro simples celular de concreto Padrão DER/MG. Para altura de aterro de 0 a 5,00 m. BSCC (2,50 x 2,00)m - corpo (Execução, incluindo fornecimento e transporte de todos os materiais, exclusive escavação e compactação)</t>
  </si>
  <si>
    <t>RO-40405</t>
  </si>
  <si>
    <t>Bueiro simples celular de concreto Padrão DER/MG. Para altura de aterro de 0 a 5,00 m. BSCC (2,50 x 2,50)m - boca (Execução, incluindo fornecimento e transporte de todos os materiais, exclusive escavação e compactação)</t>
  </si>
  <si>
    <t>RO-40367</t>
  </si>
  <si>
    <t>Bueiro simples celular de concreto Padrão DER/MG. Para altura de aterro de 0 a 5,00 m. BSCC (2,50 x 2,50)m - corpo (Execução, incluindo fornecimento e transporte de todos os materiais, exclusive escavação e compactação)</t>
  </si>
  <si>
    <t>RO-40406</t>
  </si>
  <si>
    <t>Bueiro simples celular de concreto Padrão DER/MG. Para altura de aterro de 0 a 5,00 m. BSCC (2,50 x 3,00)m - boca (Execução, incluindo fornecimento e transporte de todos os materiais, exclusive escavação e compactação)</t>
  </si>
  <si>
    <t>RO-40368</t>
  </si>
  <si>
    <t>Bueiro simples celular de concreto Padrão DER/MG. Para altura de aterro de 0 a 5,00 m. BSCC (2,50 x 3,00)m - corpo (Execução, incluindo fornecimento e transporte de todos os materiais, exclusive escavação e compactação)</t>
  </si>
  <si>
    <t>RO-40408</t>
  </si>
  <si>
    <t>Bueiro simples celular de concreto Padrão DER/MG. Para altura de aterro de 0 a 5,00 m. BSCC (3,00 x 1,50)m - boca (Execução, incluindo fornecimento e transporte de todos os materiais, exclusive escavação e compactação)</t>
  </si>
  <si>
    <t>RO-40370</t>
  </si>
  <si>
    <t>Bueiro simples celular de concreto Padrão DER/MG. Para altura de aterro de 0 a 5,00 m. BSCC (3,00 x 1,50)m - corpo (Execução, incluindo fornecimento e transporte de todos os materiais, exclusive escavação e compactação)</t>
  </si>
  <si>
    <t>RO-40409</t>
  </si>
  <si>
    <t>Bueiro simples celular de concreto Padrão DER/MG. Para altura de aterro de 0 a 5,00 m. BSCC (3,00 x 2,00)m - boca (Execução, incluindo fornecimento e transporte de todos os materiais, exclusive escavação e compactação)</t>
  </si>
  <si>
    <t>RO-40371</t>
  </si>
  <si>
    <t>Bueiro simples celular de concreto Padrão DER/MG. Para altura de aterro de 0 a 5,00 m. BSCC (3,00 x 2,00)m - corpo (Execução, incluindo fornecimento e transporte de todos os materiais, exclusive escavação e compactação)</t>
  </si>
  <si>
    <t>RO-40410</t>
  </si>
  <si>
    <t>Bueiro simples celular de concreto Padrão DER/MG. Para altura de aterro de 0 a 5,00 m. BSCC (3,00 x 2,50)m - boca (Execução, incluindo fornecimento e transporte de todos os materiais, exclusive escavação e compactação)</t>
  </si>
  <si>
    <t>RO-40372</t>
  </si>
  <si>
    <t>Bueiro simples celular de concreto Padrão DER/MG. Para altura de aterro de 0 a 5,00 m. BSCC (3,00 x 2,50)m - corpo (Execução, incluindo fornecimento e transporte de todos os materiais, exclusive escavação e compactação)</t>
  </si>
  <si>
    <t>RO-40411</t>
  </si>
  <si>
    <t>Bueiro simples celular de concreto Padrão DER/MG. Para altura de aterro de 0 a 5,00 m. BSCC (3,00 x 3,00)m - boca (Execução, incluindo fornecimento e transporte de todos os materiais, exclusive escavação e compactação)</t>
  </si>
  <si>
    <t>RO-40373</t>
  </si>
  <si>
    <t>Bueiro simples celular de concreto Padrão DER/MG. Para altura de aterro de 0 a 5,00 m. BSCC (3,00 x 3,00)m - corpo (Execução, incluindo fornecimento e transporte de todos os materiais, exclusive escavação e compactação)</t>
  </si>
  <si>
    <t>RO-40412</t>
  </si>
  <si>
    <t>Bueiro simples celular de concreto Padrão DER/MG. Para altura de aterro de 0 a 5,00 m. BSCC (3,00 x 3,50)m - boca (Execução, incluindo fornecimento e transporte de todos os materiais, exclusive escavação e compactação)</t>
  </si>
  <si>
    <t>RO-43343</t>
  </si>
  <si>
    <t>Bueiro simples celular de concreto Padrão DER/MG. Para altura de aterro de 0 a 5,00 m. BSCC (3,00 x 3,50)m - corpo (Execução, incluindo fornecimento e transporte de todos os materiais, exclusive escavação e compactação)</t>
  </si>
  <si>
    <t>RO-40414</t>
  </si>
  <si>
    <t>Bueiro simples celular de concreto Padrão DER/MG. Para altura de aterro de 0 a 5,00 m. BSCC (3,50 x 2,50)m - boca (Execução, incluindo fornecimento e transporte de todos os materiais, exclusive escavação e compactação)</t>
  </si>
  <si>
    <t>RO-40375</t>
  </si>
  <si>
    <t>Bueiro simples celular de concreto Padrão DER/MG. Para altura de aterro de 0 a 5,00 m. BSCC (3,50 x 2,50)m - corpo (Execução, incluindo fornecimento e transporte de todos os materiais, exclusive escavação e compactação)</t>
  </si>
  <si>
    <t>RO-40415</t>
  </si>
  <si>
    <t>Bueiro simples celular de concreto Padrão DER/MG. Para altura de aterro de 0 a 5,00 m. BSCC (3,50 x 3,00)m - boca (Execução, incluindo fornecimento e transporte de todos os materiais, exclusive escavação e compactação)</t>
  </si>
  <si>
    <t>RO-40376</t>
  </si>
  <si>
    <t>Bueiro simples celular de concreto Padrão DER/MG. Para altura de aterro de 0 a 5,00 m. BSCC (3,50 x 3,00)m - corpo (Execução, incluindo fornecimento e transporte de todos os materiais, exclusive escavação e compactação)</t>
  </si>
  <si>
    <t>RO-40416</t>
  </si>
  <si>
    <t>Bueiro simples celular de concreto Padrão DER/MG. Para altura de aterro de 0 a 5,00 m. BSCC (3,50 x 3,50)m - boca (Execução, incluindo fornecimento e transporte de todos os materiais, exclusive escavação e compactação)</t>
  </si>
  <si>
    <t>RO-40388</t>
  </si>
  <si>
    <t>Bueiro simples celular de concreto Padrão DER/MG. Para altura de aterro de 0 a 5,00 m. BSCC (3,50 x 3,50)m - corpo (Execução, incluindo fornecimento e transporte de todos os materiais, exclusive escavação e compactação)</t>
  </si>
  <si>
    <t>RO-40417</t>
  </si>
  <si>
    <t>Bueiro simples celular de concreto Padrão DER/MG. Para altura de aterro de 0 a 5,00 m. BSCC (3,50 x 4,00)m - boca (Execução, incluindo fornecimento e transporte de todos os materiais, exclusive escavação e compactação)</t>
  </si>
  <si>
    <t>RO-40389</t>
  </si>
  <si>
    <t>Bueiro simples celular de concreto Padrão DER/MG. Para altura de aterro de 0 a 5,00 m. BSCC (3,50 x 4,00)m - corpo (Execução, incluindo fornecimento e transporte de todos os materiais, exclusive escavação e compactação)</t>
  </si>
  <si>
    <t>RO-40424</t>
  </si>
  <si>
    <t>Bueiro simples celular de concreto Padrão DER/MG.Para altura de aterro de 5,10 a 10,00 m.BSCC (2,50 x 2,50)m - boca (Execução, incluindo fornecimento e transporte de todos os materiais, exclusive escavação e compactação)</t>
  </si>
  <si>
    <t>RO-40275</t>
  </si>
  <si>
    <t>Bueiro simples tubular  de concreto, classe CA-2.  BSTC Ø 0,40 m - corpo (Execução, incluindo fornecimento e transporte de todos os materiais e berço, exclusive escavação e compactação)</t>
  </si>
  <si>
    <t>RO-40276</t>
  </si>
  <si>
    <t>Bueiro simples tubular  de concreto, classe CA-2.  BSTC Ø 0,60 m  - corpo (Execução, incluindo fornecimento e transporte de todos os materiais e berço, exclusive escavação e compactação)</t>
  </si>
  <si>
    <t>RO-40277</t>
  </si>
  <si>
    <t>Bueiro simples tubular  de concreto, classe CA-2.  BSTC Ø 0,80 m  - corpo (Execução, incluindo fornecimento e transporte de todos os materiais e berço, exclusive escavação e compactação)</t>
  </si>
  <si>
    <t>RO-40278</t>
  </si>
  <si>
    <t>Bueiro simples tubular  de concreto, classe CA-2.  BSTC Ø 1,00 m - corpo (Execução, incluindo fornecimento e transporte de todos os materiais e berço, exclusive escavação e compactação)</t>
  </si>
  <si>
    <t>RO-40279</t>
  </si>
  <si>
    <t>Bueiro simples tubular  de concreto, classe CA-2.  BSTC Ø 1,20 m  - corpo (Execução, incluindo fornecimento e transporte de todos os materiais e berço, exclusive escavação e compactação)</t>
  </si>
  <si>
    <t>RO-40280</t>
  </si>
  <si>
    <t>Bueiro simples tubular  de concreto, classe CA-2.  BSTC Ø 1,50 m  - corpo (Execução, incluindo fornecimento e transporte de todos os materiais e berço, exclusive escavação e compactação)</t>
  </si>
  <si>
    <t>RO-40286</t>
  </si>
  <si>
    <t>Bueiro simples tubular de concreto, BSTC Ø 0,40 m - boca (Execução, incluindo fornecimento e transporte de todos os materiais, exclusive escavação e compactação)</t>
  </si>
  <si>
    <t>RO-40287</t>
  </si>
  <si>
    <t>Bueiro simples tubular de concreto, BSTC Ø 0,60 m - boca (Execução, incluindo fornecimento e transporte de todos os materiais, exclusive escavação e compactação)</t>
  </si>
  <si>
    <t>RO-40288</t>
  </si>
  <si>
    <t>Bueiro simples tubular de concreto, BSTC Ø 0,80 m - boca (Execução, incluindo fornecimento e transporte de todos os materiais, exclusive escavação e compactação)</t>
  </si>
  <si>
    <t>RO-41754</t>
  </si>
  <si>
    <t>Bueiro simples tubular de concreto. BSTC Ø 1,00 m - boca (Execução, incluindo fornecimento e transporte de todos os materiais, exclusive escavação e compactação)</t>
  </si>
  <si>
    <t>RO-41783</t>
  </si>
  <si>
    <t>Bueiro simples tubular de concreto. BSTC Ø 1,20 m - boca (Execução, incluindo fornecimento e transporte de todos os materiais, exclusive escavação e compactação)</t>
  </si>
  <si>
    <t>RO-42197</t>
  </si>
  <si>
    <t>Bueiro simples tubular de concreto. BSTC Ø 1,50 m - boca (Execução, incluindo fornecimento e transporte de todos os materiais, exclusive escavação e compactação)</t>
  </si>
  <si>
    <t>RO-40269</t>
  </si>
  <si>
    <t>Bueiro simples tubular de concreto classe CA-1. BSTC Ø 0,40 m - corpo (Execução, incluindo fornecimento e transporte de todos os materiais e berço, exclusive escavação e compactação)</t>
  </si>
  <si>
    <t>RO-40270</t>
  </si>
  <si>
    <t>Bueiro simples tubular de concreto, classe CA-1. BSTC Ø 0,60 m - corpo (Execução, incluindo fornecimento e transporte de todos os materiais e berço, exclusive escavação e compactação)</t>
  </si>
  <si>
    <t>RO-40271</t>
  </si>
  <si>
    <t>Bueiro simples tubular de concreto, classe CA-1. BSTC Ø 0,80 m - corpo (Execução, incluindo fornecimento e transporte de todos os materiais e berço, exclusive escavação e compactação)</t>
  </si>
  <si>
    <t>RO-40272</t>
  </si>
  <si>
    <t>Bueiro simples tubular de concreto, classe CA-1. BSTC Ø 1,00 m - corpo (Execução, incluindo fornecimento e transporte de todos os materiais e berço, exclusive escavação e compactação)</t>
  </si>
  <si>
    <t>RO-40273</t>
  </si>
  <si>
    <t>Bueiro simples tubular de concreto, classe CA-1. BSTC Ø 1,20 m - corpo (Execução, incluindo fornecimento e transporte de todos os materiais e berço, exclusive escavação e compactação)</t>
  </si>
  <si>
    <t>RO-40274</t>
  </si>
  <si>
    <t>Bueiro simples tubular de concreto, classe CA-1. BSTC Ø 1,50 m - corpo (Execução, incluindo fornecimento e transporte de todos os materiais e berço, exclusive escavação e compactação)</t>
  </si>
  <si>
    <t>RO-40281</t>
  </si>
  <si>
    <t>Bueiro simples tubular de concreto, classe CA-3. BSTC Ø 0,60 m - corpo (Execução, incluindo fornecimento e transporte de todos os materiais e berço, exclusive escavação e compactação)</t>
  </si>
  <si>
    <t>RO-40282</t>
  </si>
  <si>
    <t>Bueiro simples tubular de concreto, classe CA-3. BSTC Ø 0,80 m - corpo (Execução, incluindo fornecimento e transporte de todos os materiais e berço, exclusive escavação e compactação)</t>
  </si>
  <si>
    <t>RO-40283</t>
  </si>
  <si>
    <t>Bueiro simples tubular de concreto, classe CA-3. BSTC Ø 1,00 m - corpo (Execução, incluindo fornecimento e transporte de todos os materiais e berço, exclusive escavação e compactação)</t>
  </si>
  <si>
    <t>RO-40284</t>
  </si>
  <si>
    <t>Bueiro simples tubular de concreto, classe CA-3. BSTC Ø 1,20 m - corpo (Execução, incluindo fornecimento e transporte de todos os materiais e berço, exclusive escavação e compactação)</t>
  </si>
  <si>
    <t>RO-40285</t>
  </si>
  <si>
    <t>Bueiro simples tubular de concreto, classe CA-3. BSTC Ø 1,50 m - corpo (Execução, incluindo fornecimento e transporte de todos os materiais e berço, exclusive escavação e compactação)</t>
  </si>
  <si>
    <t>RO-40501</t>
  </si>
  <si>
    <t>Bueiro triplo celular de concreto Padrão DER/MG.  Para altura de aterro de 5,10 a 10,00 m. BTCC (2,00 x 1,50)m - boca (Execução, incluindo fornecimento e transporte de todos os materiais, exclusive escavação e compactação)</t>
  </si>
  <si>
    <t>RO-40488</t>
  </si>
  <si>
    <t>Bueiro triplo celular de concreto Padrão DER/MG.  Para altura de aterro de 5,10 a 10,00 m. BTCC (2,00 x 1,50)m - corpo (Execução, incluindo fornecimento e transporte de todos os materiais, exclusive escavação e compactação)</t>
  </si>
  <si>
    <t>RO-40503</t>
  </si>
  <si>
    <t>Bueiro triplo celular de concreto Padrão DER/MG.  Para altura de aterro de 5,10 a 10,00 m. BTCC (3,50 x 3,50)m - boca (Execução, incluindo fornecimento e transporte de todos os materiais, exclusive escavação e compactação)</t>
  </si>
  <si>
    <t>RO-40478</t>
  </si>
  <si>
    <t>Bueiro triplo celular de concreto Padrão DER/MG.  Para altura de aterro de 5,10 a 10,00 m. BTCC (3,50 x 3,50)m - corpo (Execução, incluindo fornecimento e transporte de todos os materiais, exclusive escavação e compactação)</t>
  </si>
  <si>
    <t>RO-40504</t>
  </si>
  <si>
    <t>Bueiro triplo celular de concreto Padrão DER/MG. Para altura de aterro de 0 a 5,00 m.  BTCC (2,00 x 2,00)m - boca (Execução, incluindo fornecimento e transporte de todos os materiais, exclusive escavação e compactação)</t>
  </si>
  <si>
    <t>RO-40483</t>
  </si>
  <si>
    <t>Bueiro triplo celular de concreto Padrão DER/MG. Para altura de aterro de 0 a 5,00 m.  BTCC (2,00 x 2,00)m - corpo (Execução, incluindo fornecimento e transporte de todos os materiais, exclusive escavação e compactação)</t>
  </si>
  <si>
    <t>RO-42272</t>
  </si>
  <si>
    <t>Bueiro triplo celular de concreto Padrão DER/MG. Para altura de aterro de 0 a 5,00 m.  BTCC (2,50 x 1,50)m - boca (Execução, incluindo fornecimento e transporte de todos os materiais, exclusive escavação e compactação)</t>
  </si>
  <si>
    <t>RO-42271</t>
  </si>
  <si>
    <t>Bueiro triplo celular de concreto Padrão DER/MG. Para altura de aterro de 0 a 5,00 m.  BTCC (2,50 x 1,50)m - corpo (Execução, incluindo fornecimento e transporte de todos os materiais, exclusive escavação e compactação)</t>
  </si>
  <si>
    <t>RO-40505</t>
  </si>
  <si>
    <t>Bueiro triplo celular de concreto Padrão DER/MG. Para altura de aterro de 0 a 5,00 m.  BTCC (2,50 x 2,50)m - boca (Execução, incluindo fornecimento e transporte de todos os materiais, exclusive escavação e compactação)</t>
  </si>
  <si>
    <t>RO-40494</t>
  </si>
  <si>
    <t>Bueiro triplo celular de concreto Padrão DER/MG. Para altura de aterro de 0 a 5,00 m.  BTCC (2,50 x 2,50)m - corpo (Execução, incluindo fornecimento e transporte de todos os materiais, exclusive escavação e compactação)</t>
  </si>
  <si>
    <t>RO-40496</t>
  </si>
  <si>
    <t>Bueiro triplo celular de concreto Padrão DER/MG. Para altura de aterro de 0 a 5,00 m.  BTCC (3,00 x 2,50)m - boca (Execução, incluindo fornecimento e transporte de todos os materiais, exclusive escavação e compactação)</t>
  </si>
  <si>
    <t>RO-40485</t>
  </si>
  <si>
    <t>Bueiro triplo celular de concreto Padrão DER/MG. Para altura de aterro de 0 a 5,00 m.  BTCC (3,00 x 2,50)m - corpo (Execução, incluindo fornecimento e transporte de todos os materiais, exclusive escavação e compactação)</t>
  </si>
  <si>
    <t>RO-40497</t>
  </si>
  <si>
    <t>Bueiro triplo celular de concreto Padrão DER/MG. Para altura de aterro de 0 a 5,00 m.  BTCC (3,00 x 3,00 m - boca (Execução, incluindo fornecimento e transporte de todos os materiais, exclusive escavação e compactação)</t>
  </si>
  <si>
    <t>RO-40486</t>
  </si>
  <si>
    <t>Bueiro triplo celular de concreto Padrão DER/MG. Para altura de aterro de 0 a 5,00 m.  BTCC (3,00 x 3,00)m - corpo (Execução, incluindo fornecimento e transporte de todos os materiais, exclusive escavação e compactação)</t>
  </si>
  <si>
    <t>RO-40498</t>
  </si>
  <si>
    <t>Bueiro triplo celular de concreto Padrão DER/MG. Para altura de aterro de 0 a 5,00 m.  BTCC (3,00 x 3,50)m - boca (Execução, incluindo fornecimento e transporte de todos os materiais, exclusive escavação e compactação)</t>
  </si>
  <si>
    <t>RO-40487</t>
  </si>
  <si>
    <t>Bueiro triplo celular de concreto Padrão DER/MG. Para altura de aterro de 0 a 5,00 m.  BTCC (3,00 x 3,50)m - corpo (Execução, incluindo fornecimento e transporte de todos os materiais, exclusive escavação e compactação)</t>
  </si>
  <si>
    <t>RO-41799</t>
  </si>
  <si>
    <t>Bueiro triplo celular de concreto Padrão DER/MG. Para altura de aterro de 0 a 5,00 m.  BTCC (3,00 x2,00)m - corpo (Execução, incluindo fornecimento e transporte de todos os materiais, exclusive escavação e compactação)</t>
  </si>
  <si>
    <t>RO-40507</t>
  </si>
  <si>
    <t>Bueiro triplo celular de concreto Padrão DER/MG. Para altura de aterro de 0 a 5,00 m.  BTCC (3,50 x 3,50)m - boca (Execução, incluindo fornecimento e transporte de todos os materiais, exclusive escavação e compactação)</t>
  </si>
  <si>
    <t>RO-40492</t>
  </si>
  <si>
    <t>Bueiro triplo celular de concreto Padrão DER/MG. Para altura de aterro de 0 a 5,00 m.  BTCC (3,50 x 3,50)m - corpo (Execução, incluindo fornecimento e transporte de todos os materiais, exclusive escavação e compactação)</t>
  </si>
  <si>
    <t>RO-40500</t>
  </si>
  <si>
    <t>Bueiro triplo celular de concreto Padrão DER/MG. Para altura de aterro de 0 a 5,00 m.  BTCC (4,00 x 4,00)m - corpo (Execução, incluindo fornecimento e transporte de todos os materiais, exclusive escavação e compactação)</t>
  </si>
  <si>
    <t>RO-40509</t>
  </si>
  <si>
    <t>Bueiro triplo celular de concreto Padrão DER/MG. Para altura de aterro de 0 a 5,00 m. BTCC (4,00 x 4,00)m - boca (Execução, incluindo fornecimento e transporte de todos os materiais, exclusive escavação e compactação)</t>
  </si>
  <si>
    <t>RO-44766</t>
  </si>
  <si>
    <t>Bueiro triplo celular de concreto padrão DER/MG para altura de aterro de 0 a 5,00m. BTCC (3,00 X 2,00)m - boca (Execução, incluindo fornecimento e transporte de todos os materiais, exclusive escavação e compactação)</t>
  </si>
  <si>
    <t>RO-42821</t>
  </si>
  <si>
    <t>Bueiro triplo celular de concreto Padrão DER/MG. Para altura de aterro de 5,10 a 10,00 m. BTCC (3,50 x 2,50)m - boca (Execução, incluindo fornecimento e transporte de todos os materiais, exclusive escavação e compactação)</t>
  </si>
  <si>
    <t>RO-42820</t>
  </si>
  <si>
    <t>Bueiro triplo celular de concreto Padrão DER/MG. Para altura de aterro de 5,10 a 10,00 m. BTCC (3,50 x 2,50)m - corpo (Execução, incluindo fornecimento e transporte de todos os materiais, exclusive escavação e compactação)</t>
  </si>
  <si>
    <t>RO-40321</t>
  </si>
  <si>
    <t>Bueiro triplo tubular  de concreto, classe CA-2.  BTTC Ø 0,60 m - corpo (Execução, incluindo fornecimento e transporte de todos os materiais e berço, exclusive escavação e compactação)</t>
  </si>
  <si>
    <t>RO-40322</t>
  </si>
  <si>
    <t>Bueiro triplo tubular  de concreto, classe CA-2.  BTTC Ø 0,80 m - corpo (Execução, incluindo fornecimento e transporte de todos os materiais e berço, exclusive escavação e compactação)</t>
  </si>
  <si>
    <t>RO-40323</t>
  </si>
  <si>
    <t>Bueiro triplo tubular  de concreto, classe CA-2.  BTTC Ø 1,00 m - corpo (Execução, incluindo fornecimento e transporte de todos os materiais e berço, exclusive escavação e compactação)</t>
  </si>
  <si>
    <t>RO-40324</t>
  </si>
  <si>
    <t>Bueiro triplo tubular  de concreto, classe CA-2.  BTTC Ø 1,20 m - corpo (Execução, incluindo fornecimento e transporte de todos os materiais e berço, exclusive escavação e compactação)</t>
  </si>
  <si>
    <t>RO-40325</t>
  </si>
  <si>
    <t>Bueiro triplo tubular  de concreto, classe CA-2.  BTTC Ø 1,50 m - corpo (Execução, incluindo fornecimento e transporte de todos os materiais e berço, exclusive escavação e compactação)</t>
  </si>
  <si>
    <t>RO-40331</t>
  </si>
  <si>
    <t>Bueiro triplo tubular de concreto. BTTC Ø 0,60 m - boca (Execução, incluindo fornecimento e transporte de todos os materiais, exclusive escavação e compactação)</t>
  </si>
  <si>
    <t>RO-40332</t>
  </si>
  <si>
    <t>Bueiro triplo tubular de concreto. BTTC Ø 0,80 m - boca (Execução, incluindo fornecimento e transporte de todos os materiais, exclusive escavação e compactação)</t>
  </si>
  <si>
    <t>RO-40333</t>
  </si>
  <si>
    <t>Bueiro triplo tubular de concreto. BTTC Ø 1,00 m - boca (Execução, incluindo fornecimento e transporte de todos os materiais, exclusive escavação e compactação)</t>
  </si>
  <si>
    <t>RO-40334</t>
  </si>
  <si>
    <t>Bueiro triplo tubular de concreto. BTTC Ø 1,20 m - boca (Execução, incluindo fornecimento e transporte de todos os materiais, exclusive escavação e compactação)</t>
  </si>
  <si>
    <t>RO-40335</t>
  </si>
  <si>
    <t>Bueiro triplo tubular de concreto. BTTC Ø 1,50 m - boca (Execução, incluindo fornecimento e transporte de todos os materiais, exclusive escavação e compactação)</t>
  </si>
  <si>
    <t>RO-40316</t>
  </si>
  <si>
    <t>Bueiro triplo tubular de concreto, classe CA-1. BTTC Ø 0,60 m - corpo (Execução, incluindo fornecimento e transporte de todos os materiais e berço, exclusive escavação e compactação)</t>
  </si>
  <si>
    <t>RO-40317</t>
  </si>
  <si>
    <t>Bueiro triplo tubular de concreto, classe CA-1. BTTC Ø 0,80 m - corpo (Execução, incluindo fornecimento e transporte de todos os materiais e berço, exclusive escavação e compactação)</t>
  </si>
  <si>
    <t>RO-40318</t>
  </si>
  <si>
    <t>Bueiro triplo tubular de concreto, classe CA-1. BTTC Ø 1,00 m - corpo (Execução, incluindo fornecimento e transporte de todos os materiais e berço, exclusive escavação e compactação)</t>
  </si>
  <si>
    <t>RO-40319</t>
  </si>
  <si>
    <t>Bueiro triplo tubular de concreto, classe CA-1. BTTC Ø 1,20 m - corpo (Execução, incluindo fornecimento e transporte de todos os materiais e berço, exclusive escavação e compactação)</t>
  </si>
  <si>
    <t>RO-40320</t>
  </si>
  <si>
    <t>Bueiro triplo tubular de concreto, classe CA-1. BTTC Ø 1,50 m - corpo (Execução, incluindo fornecimento e transporte de todos os materiais e berço, exclusive escavação e compactação)</t>
  </si>
  <si>
    <t>RO-40327</t>
  </si>
  <si>
    <t>Bueiro triplo tubular de concreto, classe CA-3. BTTC Ø 0,80 m - corpo (Execução, incluindo fornecimento e transporte de todos os materiais e berço, exclusive escavação e compactação)</t>
  </si>
  <si>
    <t>RO-40328</t>
  </si>
  <si>
    <t>Bueiro triplo tubular de concreto, classe CA-3. BTTC Ø 1,00 m - corpo (Execução, incluindo fornecimento e transporte de todos os materiais e berço, exclusive escavação e compactação)</t>
  </si>
  <si>
    <t>RO-40329</t>
  </si>
  <si>
    <t>Bueiro triplo tubular de concreto, classe CA-3. BTTC Ø 1,20 m - corpo (Execução, incluindo fornecimento e transporte de todos os materiais e berço, exclusive escavação e compactação)</t>
  </si>
  <si>
    <t>RO-40330</t>
  </si>
  <si>
    <t>Bueiro triplo tubular de concreto, classe CA-3. BTTC Ø 1,50 m - corpo (Execução, incluindo fornecimento e transporte de todos os materiais e berço, exclusive escavação e compactação)</t>
  </si>
  <si>
    <t>RO-40988</t>
  </si>
  <si>
    <t>Colchão drenante de areia (Execução,  incluindo  espalhamento e fornecimento de todos os materiais, exceto transporte dos agregados)</t>
  </si>
  <si>
    <t>RO-43118</t>
  </si>
  <si>
    <t>Colchão drenante de brita com geotextil não tecido (Execução,  incluindo  espalhamento e fornecimento de todos os materiais, exceto transporte dos agregados)</t>
  </si>
  <si>
    <t>RO-40935</t>
  </si>
  <si>
    <t>Dreno de alivio de pavimento, tipo DR.DA-01 (Execução incluindo  escavação ,fornecimento de todos os materiais, exceto transporte dos agregados)</t>
  </si>
  <si>
    <t>RO-40925</t>
  </si>
  <si>
    <t>Dreno de talvegue com pedra de mão, brita e areia, tipo DR.DT (Execução, incluindo fornecimento de todos os materiais, exceto transporte dos agregados e escavação)</t>
  </si>
  <si>
    <t>RO-43467</t>
  </si>
  <si>
    <t>Dreno de Talvegue tipo DR-DT com pedra de mão (Execução, incluindo fornecimento de todos os materiais, exceto transporte dos agregados e escavação)</t>
  </si>
  <si>
    <t>RO-40928</t>
  </si>
  <si>
    <t>Dreno espinha de peixe de areia, tipo DR.EP-01 (Execução incluindo  escavação ,fornecimento de todos os materiais, exceto transporte dos agregados)</t>
  </si>
  <si>
    <t>RO-40930</t>
  </si>
  <si>
    <t>Dreno espinha de peixe de brita, tipo DR.EP-01 (Execução incluindo  escavação ,fornecimento de todos os materiais, exceto transporte dos agregados)</t>
  </si>
  <si>
    <t>RO-42808</t>
  </si>
  <si>
    <t>Dreno profundo com areia, sem selo, com 1,50x0,40 m e tubo de polietileno de alta densidade perfurado, de 100mm envolvido em manta geotêxtil não tecida, tipo DR.DP-02 (Execução  incluindo  escavação , fornecimento de todos os materiais, exceto transporte dos agregados)</t>
  </si>
  <si>
    <t>RO-42935</t>
  </si>
  <si>
    <t>Dreno profundo com brita, com selo, com 1,50x0,40 m envolvido em manta geotêxtil não tecida, com tubo de polietileno de alta densidade perfurado, de 100mm tipo DR.DPS-02 (Execução  incluindo  escavação, fornecimento de todos os materiais, exceto transporte dos agregados)</t>
  </si>
  <si>
    <t>RO-42838</t>
  </si>
  <si>
    <t>Dreno profundo com brita, sem selo, com 1,50x0,40 m envolvido em manta geotêxtil não tecida, com tubo de polietileno de alta densidade perfurado, de 100mm tipo DR.DP-02 (Execução  incluindo  escavação, fornecimento de todos os materiais, exceto transporte dos agregados)</t>
  </si>
  <si>
    <t>RO-43276</t>
  </si>
  <si>
    <t>Dreno profundo com brita, sem selo, com 1,50x0,60 m envolvido em manta geotêxtil não tecida, com tubo de polietileno de alta densidade perfurado, de 100mm tipo DR.DP-02 (Execução  incluindo  escavação, fornecimento de todos os materiais, exceto transporte dos agregados)</t>
  </si>
  <si>
    <t>RO-40942</t>
  </si>
  <si>
    <t>Dreno profundo de areia com selo, com (1,50 x 0,40)m e tubo de PVC perfurado com ø 100mm, tipo DPS-02 (Execução  incluindo  escavação,  fornecimento de todos os materiais, exceto transporte dos agregados)</t>
  </si>
  <si>
    <t>RO-40953</t>
  </si>
  <si>
    <t>Dreno profundo de corte em rocha tipo DR.DPR (Execução  incluindo  escavação,  fornecimento de todos os materiais, exceto transporte dos agregados)</t>
  </si>
  <si>
    <t>RO-40956</t>
  </si>
  <si>
    <t>Dreno vertical de areia (Execução incluindo  escavação ,fornecimento de todos os materiais, exceto transporte dos agregados)</t>
  </si>
  <si>
    <t>RO-40955</t>
  </si>
  <si>
    <t>Dreno vertical de brita (Execução incluindo  escavação ,fornecimento de todos os materiais, exceto transporte dos agregados)</t>
  </si>
  <si>
    <t>RO-41037</t>
  </si>
  <si>
    <t>Enrocamento de talude, tipo OC.ET-01 (Execução, incluindo  fornecimento de todos os materiais, exclui transporte do agregado)</t>
  </si>
  <si>
    <t>RO-40345</t>
  </si>
  <si>
    <t>Gigante de sustentação para bueiro duplo tubular de concreto - BDTC Ø 0,80 m (Execução, incluindo fornecimento e transporte de todos os materiais,exclusive escavação e compactação)</t>
  </si>
  <si>
    <t>RO-40342</t>
  </si>
  <si>
    <t>Gigante de sustentação para bueiro simples tubular de concreto - BSTC Ø 0,60 m (Execução, incluindo fornecimento e transporte de todos os materiais,exclusive escavação e compactação)</t>
  </si>
  <si>
    <t>RO-40343</t>
  </si>
  <si>
    <t>Gigante de sustentação para bueiro simples tubular de concreto - BSTC Ø 0,80 m (Execução, incluindo fornecimento e transporte de todos os materiais,exclusive escavação e compactação)</t>
  </si>
  <si>
    <t>RO-40344</t>
  </si>
  <si>
    <t>Gigante de sustentação para bueiro simples tubular de concreto - BSTC Ø 1,00 m (Execução, incluindo fornecimento e transporte de todos os materiais,exclusive escavação e compactação)</t>
  </si>
  <si>
    <t>RO-40346</t>
  </si>
  <si>
    <t>Gigante de sustentação para bueiro triplo tubular de concreto - BTTC Ø 1,00 m (Execução, incluindo fornecimento e transporte de todos os materiais,exclusive escavação e compactação)</t>
  </si>
  <si>
    <t>RO-41034</t>
  </si>
  <si>
    <t>Guarda-corpo, tipo OC.NJ-S1 (Execução incluindo  fornecimento e transporte de todos os materiais)</t>
  </si>
  <si>
    <t>RO-43310</t>
  </si>
  <si>
    <t>Manta geotêxtil não tecida, A/150, OP/15 ou similar, resistência à tração de 10 KN/m2 (Execução, incluindo fornecimento, transporte e colocação)</t>
  </si>
  <si>
    <t>RO-40980</t>
  </si>
  <si>
    <t>Manta geotêxtil não tecida, A/180, OP/20 ou similar, resistência à tração de 12 KN/m2 (Incluindo fornecimento, transporte e colocação)</t>
  </si>
  <si>
    <t>RO-40981</t>
  </si>
  <si>
    <t>Manta geotêxtil não tecida, A/300, OP/30 ou similar, resistência à tração de 21 KN/m2 (Execução, incluindo fornecimento, transporte e colocação)</t>
  </si>
  <si>
    <t>RO-40982</t>
  </si>
  <si>
    <t>Manta geotêxtil não tecida, A/500, OP/60 ou similar, resistência à tração de 39 KN/m2 (Execução, incluindo fornecimento, transporte e colocação)</t>
  </si>
  <si>
    <t>RO-43147</t>
  </si>
  <si>
    <t>Manta geotêxtil não tecida, OP/40 ou similar, resistência à tração de 27 KN/m2 (Execução, incluindo fornecimento, transporte e colocação)</t>
  </si>
  <si>
    <t>RO-40976</t>
  </si>
  <si>
    <t>Manta geotextil tecida, 2004 ou similar, resistência a tração de 22 KN/m2 (Eexecução, incluindo fornecimento, transporte e colocação)</t>
  </si>
  <si>
    <t>RO-40977</t>
  </si>
  <si>
    <t>Manta geotextil tecida, 2008 ou similar, resistência à tração de 35 KN/m2. (Execução, incluindo fornecimento, transporte e colocação)</t>
  </si>
  <si>
    <t>RO-40978</t>
  </si>
  <si>
    <t>Manta geotextil tecida, 2010a ou similar, resistência a tração de 42 KN/m2. (Execução, incluindo fornecimento, transporte e colocação)</t>
  </si>
  <si>
    <t>RO-40638</t>
  </si>
  <si>
    <t>Meio-fio de concreto, tipo DR.MF-01 (Execução, incluindo escavação, fornecimento e transporte de todos os materiais)</t>
  </si>
  <si>
    <t>RO-40553</t>
  </si>
  <si>
    <t>Mureta de proteção,  tipo DR.MP-01 (Execução,  fornecimento e transporte de todos os materiais)</t>
  </si>
  <si>
    <t>RO-41031</t>
  </si>
  <si>
    <t>Passagem de gado, tipo OC.PG-01 - boca (Execução, incluindo guardad-corpo, fornecimento e transporte de todos os materiais, exclusive escavação, compactação e fundação para a passagem de gado)</t>
  </si>
  <si>
    <t>RO-41030</t>
  </si>
  <si>
    <t>Passagem de gado, tipo OC.PG-01 - corpo (Execução, incluindo guardad-corpo, fornecimento e transporte de todos os materiais, exclusive escavação, compactação e fundação para a passagem de gado)</t>
  </si>
  <si>
    <t>RO-41029</t>
  </si>
  <si>
    <t>Passagem de gado, tipo OC.PG-03 -  boca (Execução, incluindo guardad-corpo, fornecimento e transporte de todos os materiais, exclusive escavação, compactação e fundação para a passagem de gado)</t>
  </si>
  <si>
    <t>RO-41028</t>
  </si>
  <si>
    <t>Passagem de gado, tipo OC.PG-03 - corpo (Execução, incluindo guardad-corpo, fornecimento e transporte de todos os materiais, exclusive escavação, compactação e fundação para a passagem de gado)</t>
  </si>
  <si>
    <t>RO-42920</t>
  </si>
  <si>
    <t>Passagem sobre sarjeta, tipo OC.PS-01A com lajes de largura = 1,00m (Execução incluindo escavação, fornecimento e transporte de todos os materiais)</t>
  </si>
  <si>
    <t>RO-41033</t>
  </si>
  <si>
    <t>Passagem sobre sarjeta, tipo OC.PS-02A com lajes de largura = 2,00m (Execução incluindo escavação, fornecimento e transporte de todos os materiais)</t>
  </si>
  <si>
    <t>RO-41057</t>
  </si>
  <si>
    <t>Remoção de bueiro duplo tubular de concreto. BDTC Ø 0,60 m - boca</t>
  </si>
  <si>
    <t>RO-41052</t>
  </si>
  <si>
    <t>Remoção de bueiro duplo tubular de concreto. BDTC Ø 0,60 m - corpo</t>
  </si>
  <si>
    <t>RO-41058</t>
  </si>
  <si>
    <t>Remoção de bueiro duplo tubular de concreto. BDTC Ø 0,80 m - boca</t>
  </si>
  <si>
    <t>RO-41053</t>
  </si>
  <si>
    <t>Remoção de bueiro duplo tubular de concreto. BDTC Ø 0,80 m - corpo</t>
  </si>
  <si>
    <t>RO-41059</t>
  </si>
  <si>
    <t>Remoção de bueiro duplo tubular de concreto. BDTC Ø 1.00 m - boca</t>
  </si>
  <si>
    <t>RO-41054</t>
  </si>
  <si>
    <t>Remoção de bueiro duplo tubular de concreto. BDTC Ø 1,00 m - corpo</t>
  </si>
  <si>
    <t>RO-41060</t>
  </si>
  <si>
    <t>Remoção de bueiro duplo tubular de concreto. BDTC Ø 1,20 m - boca</t>
  </si>
  <si>
    <t>RO-41055</t>
  </si>
  <si>
    <t>Remoção de bueiro duplo tubular de concreto. BDTC Ø 1,20 m - corpo</t>
  </si>
  <si>
    <t>RO-41061</t>
  </si>
  <si>
    <t>Remoção de bueiro duplo tubular de concreto. BDTC Ø 1,50 m - boca</t>
  </si>
  <si>
    <t>RO-41056</t>
  </si>
  <si>
    <t>Remoção de bueiro duplo tubular de concreto. BDTC Ø 1,50 m - corpo</t>
  </si>
  <si>
    <t>RO-41046</t>
  </si>
  <si>
    <t>Remoção de bueiro simples tubular de concreto. BSTC Ø 0,40 m - boca</t>
  </si>
  <si>
    <t>RO-41040</t>
  </si>
  <si>
    <t>Remoção de bueiro simples tubular de concreto. BSTC Ø 0,40 m - corpo</t>
  </si>
  <si>
    <t>RO-41047</t>
  </si>
  <si>
    <t>Remoção de bueiro simples tubular de concreto. BSTC Ø 0,60 m - boca</t>
  </si>
  <si>
    <t>RO-41041</t>
  </si>
  <si>
    <t>Remoção de bueiro simples tubular de concreto. BSTC Ø 0,60 m - corpo</t>
  </si>
  <si>
    <t>RO-41048</t>
  </si>
  <si>
    <t>Remoção de bueiro simples tubular de concreto. BSTC Ø 0,80 m - boca</t>
  </si>
  <si>
    <t>RO-41042</t>
  </si>
  <si>
    <t>Remoção de bueiro simples tubular de concreto. BSTC Ø 0,80 m - corpo</t>
  </si>
  <si>
    <t>RO-41049</t>
  </si>
  <si>
    <t>Remoção de bueiro simples tubular de concreto. BSTC Ø 1,00 m - boca</t>
  </si>
  <si>
    <t>RO-41043</t>
  </si>
  <si>
    <t>Remoção de bueiro simples tubular de concreto. BSTC Ø 1,00 m - corpo</t>
  </si>
  <si>
    <t>RO-41050</t>
  </si>
  <si>
    <t>Remoção de bueiro simples tubular de concreto. BSTC Ø 1,20 m - boca</t>
  </si>
  <si>
    <t>RO-41044</t>
  </si>
  <si>
    <t>Remoção de bueiro simples tubular de concreto. BSTC Ø 1,20 m - corpo</t>
  </si>
  <si>
    <t>RO-41051</t>
  </si>
  <si>
    <t>Remoção de bueiro simples tubular de concreto. BSTC Ø 1,50 m - boca</t>
  </si>
  <si>
    <t>RO-41045</t>
  </si>
  <si>
    <t>Remoção de bueiro simples tubular de concreto. BSTC Ø 1,50 m - corpo</t>
  </si>
  <si>
    <t>RO-41067</t>
  </si>
  <si>
    <t>Remoção de bueiro triplo tubular de concreto. BTTC Ø 0,60 m - boca</t>
  </si>
  <si>
    <t>RO-41062</t>
  </si>
  <si>
    <t>Remoção de bueiro triplo tubular de concreto. BTTC Ø 0,60 m - corpo</t>
  </si>
  <si>
    <t>RO-41068</t>
  </si>
  <si>
    <t>Remoção de bueiro triplo tubular de concreto. BTTC Ø 0,80 m - boca</t>
  </si>
  <si>
    <t>RO-41063</t>
  </si>
  <si>
    <t>Remoção de bueiro triplo tubular de concreto. BTTC Ø 0,80 m - corpo</t>
  </si>
  <si>
    <t>RO-41069</t>
  </si>
  <si>
    <t>Remoção de bueiro triplo tubular de concreto. BTTC Ø 1,00 m - boca</t>
  </si>
  <si>
    <t>RO-41064</t>
  </si>
  <si>
    <t>Remoção de bueiro triplo tubular de concreto. BTTC Ø 1,00 m - corpo</t>
  </si>
  <si>
    <t>RO-41070</t>
  </si>
  <si>
    <t>Remoção de bueiro triplo tubular de concreto. BTTC Ø 1.20 m - boca</t>
  </si>
  <si>
    <t>RO-41065</t>
  </si>
  <si>
    <t>Remoção de bueiro triplo tubular de concreto. BTTC Ø 1,20 m - corpo</t>
  </si>
  <si>
    <t>RO-41071</t>
  </si>
  <si>
    <t>Remoção de bueiro triplo tubular de concreto. BTTC Ø 1,50 m - boca</t>
  </si>
  <si>
    <t>RO-41066</t>
  </si>
  <si>
    <t>Remoção de bueiro triplo tubular de concreto. BTTC Ø 1,50 m - corpo</t>
  </si>
  <si>
    <t>RO-40630</t>
  </si>
  <si>
    <t>Sarjeta de concreto em aterro, tipo DR.SCA-x/y. Largura = 100 cm tipo 70/10 (Execução, incluindo escavação, fornecimento e transporte de todos os materiais)</t>
  </si>
  <si>
    <t>RO-40631</t>
  </si>
  <si>
    <t>Sarjeta de concreto em aterro, tipo DR.SCA-x/y. Largura = 100 cm tipo 70/15 (Execução, incluindo escavação, fornecimento e transporte de todos os materiais)</t>
  </si>
  <si>
    <t>RO-40632</t>
  </si>
  <si>
    <t>Sarjeta de concreto em aterro, tipo DR.SCA-x/y. Largura = 100 cm tipo 70/20 (Execução, incluindo escavação, fornecimento e transporte de todos os materiais)</t>
  </si>
  <si>
    <t>RO-40633</t>
  </si>
  <si>
    <t>Sarjeta de concreto em aterro, tipo DR.SCA-x/y. Largura = 100 cm tipo 70/25 (Execução, incluindo escavação, fornecimento e transporte de todos os materiais)</t>
  </si>
  <si>
    <t>RO-40634</t>
  </si>
  <si>
    <t>Sarjeta de concreto em aterro, tipo DR.SCA-x/y. Largura = 100 cm tipo 70/30 (Execução, incluindo escavação, fornecimento e transporte de todos os materiais)</t>
  </si>
  <si>
    <t>RO-40613</t>
  </si>
  <si>
    <t>Sarjeta de concreto em aterro, tipo DR.SCA-x/y. Largura = 60 cm tipo 30/10 (Execução, incluindo escavação,fornecimento, transporte e plantio da grama)</t>
  </si>
  <si>
    <t>RO-40614</t>
  </si>
  <si>
    <t>Sarjeta de concreto em aterro, tipo DR.SCA-x/y. Largura = 60 cm tipo 30/15 (Execução, incluindo escavação,fornecimento, transporte e plantio da grama)</t>
  </si>
  <si>
    <t>RO-40615</t>
  </si>
  <si>
    <t>Sarjeta de concreto em aterro, tipo DR.SCA-x/y. Largura = 60 cm tipo 30/20 (Execução, incluindo escavação, fornecimento e transporte de todos os materiais)</t>
  </si>
  <si>
    <t>RO-40616</t>
  </si>
  <si>
    <t>Sarjeta de concreto em aterro, tipo DR.SCA-x/y. Largura = 70 cm tipo 40/10 (Execução, incluindo escavação, fornecimento e transporte de todos os materiais)</t>
  </si>
  <si>
    <t>RO-40617</t>
  </si>
  <si>
    <t>Sarjeta de concreto em aterro, tipo DR.SCA-x/y. Largura = 70 cm tipo 40/15 (Execução, incluindo escavação, fornecimento e transporte de todos os materiais)</t>
  </si>
  <si>
    <t>RO-40618</t>
  </si>
  <si>
    <t>Sarjeta de concreto em aterro, tipo DR.SCA-x/y. Largura = 70 cm tipo 40/20 (Execução, incluindo escavação, fornecimento e transporte de todos os materiais)</t>
  </si>
  <si>
    <t>RO-40619</t>
  </si>
  <si>
    <t>Sarjeta de concreto em aterro, tipo DR.SCA-x/y. Largura = 70 cm tipo 40/25 (Execução, incluindo escavação, fornecimento e transporte de todos os materiais)</t>
  </si>
  <si>
    <t>RO-40620</t>
  </si>
  <si>
    <t>Sarjeta de concreto em aterro, tipo DR.SCA-x/y. Largura = 80 cm tipo 50/10 (Execução, incluindo escavação, fornecimento e transporte de todos os materiais)</t>
  </si>
  <si>
    <t>RO-40621</t>
  </si>
  <si>
    <t>Sarjeta de concreto em aterro, tipo DR.SCA-x/y. Largura = 80 cm tipo 50/15 (Execução, incluindo escavação, fornecimento e transporte de todos os materiais)</t>
  </si>
  <si>
    <t>RO-40622</t>
  </si>
  <si>
    <t>Sarjeta de concreto em aterro, tipo DR.SCA-x/y. Largura = 80 cm tipo 50/20 (Execução, incluindo escavação, fornecimento e transporte de todos os materiais)</t>
  </si>
  <si>
    <t>RO-40623</t>
  </si>
  <si>
    <t>Sarjeta de concreto em aterro, tipo DR.SCA-x/y. Largura = 80 cm tipo 50/25 (Execução, incluindo escavação, fornecimento e transporte de todos os materiais)</t>
  </si>
  <si>
    <t>RO-40624</t>
  </si>
  <si>
    <t>Sarjeta de concreto em aterro, tipo DR.SCA-x/y. Largura = 80 cm tipo 50/30 (Execução, incluindo escavação, fornecimento e transporte de todos os materiais)</t>
  </si>
  <si>
    <t>RO-40625</t>
  </si>
  <si>
    <t>Sarjeta de concreto em aterro, tipo DR.SCA-x/y. Largura = 90 cm tipo 60/10 (Execução, incluindo escavação, fornecimento e transporte de todos os materiais)</t>
  </si>
  <si>
    <t>RO-40626</t>
  </si>
  <si>
    <t>Sarjeta de concreto em aterro, tipo DR.SCA-x/y. Largura = 90 cm tipo 60/15 (Execução, incluindo escavação, fornecimento e transporte de todos os materiais)</t>
  </si>
  <si>
    <t>RO-40627</t>
  </si>
  <si>
    <t>Sarjeta de concreto em aterro, tipo DR.SCA-x/y. Largura = 90 cm tipo 60/20 (Execução, incluindo escavação, fornecimento e transporte de todos os materiais)</t>
  </si>
  <si>
    <t>RO-40628</t>
  </si>
  <si>
    <t>Sarjeta de concreto em aterro, tipo DR.SCA-x/y. Largura = 90 cm tipo 60/25 (Execução, incluindo escavação, fornecimento e transporte de todos os materiais)</t>
  </si>
  <si>
    <t>RO-40629</t>
  </si>
  <si>
    <t>Sarjeta de concreto em aterro, tipo DR.SCA-x/y. Largura = 90 cm tipo 60/30 (Execução, incluindo escavação, fornecimento e transporte de todos os materiais)</t>
  </si>
  <si>
    <t>RO-40666</t>
  </si>
  <si>
    <t>Sarjeta de concreto em corte tipo DR.SCC-x/y. Largura = 100 cm tipo 90/10 (Execução, incluindo escavação, fornecimento e transporte de todos os materiais)</t>
  </si>
  <si>
    <t>RO-40667</t>
  </si>
  <si>
    <t>Sarjeta de concreto em corte tipo DR.SCC-x/y. Largura = 100 cm tipo 90/15 (Execução, incluindo escavação, fornecimento e transporte de todos os materiais)</t>
  </si>
  <si>
    <t>RO-40668</t>
  </si>
  <si>
    <t>Sarjeta de concreto em corte tipo DR.SCC-x/y. Largura = 100 cm tipo 90/20 (Execução, incluindo escavação, fornecimento e transporte de todos os materiais)</t>
  </si>
  <si>
    <t>RO-40669</t>
  </si>
  <si>
    <t>Sarjeta de concreto em corte tipo DR.SCC-x/y. Largura = 100 cm tipo 90/25 (Execução, incluindo escavação, fornecimento e transporte de todos os materiais)</t>
  </si>
  <si>
    <t>RO-40670</t>
  </si>
  <si>
    <t>Sarjeta de concreto em corte tipo DR.SCC-x/y. Largura = 100 cm tipo 90/30 (Execução, incluindo escavação, fornecimento e transporte de todos os materiais)</t>
  </si>
  <si>
    <t>RO-40647</t>
  </si>
  <si>
    <t>Sarjeta de concreto em corte tipo DR.SCC-x/y. Largura = 50 cm tipo 40/10 (Execução, incluindo escavação, fornecimento e transporte de todos os materiais)</t>
  </si>
  <si>
    <t>RO-40648</t>
  </si>
  <si>
    <t>Sarjeta de concreto em corte tipo DR.SCC-x/y. Largura = 50 cm tipo 40/15 (Execução, incluindo escavação, fornecimento e transporte de todos os materiais)</t>
  </si>
  <si>
    <t>RO-40649</t>
  </si>
  <si>
    <t>Sarjeta de concreto em corte tipo DR.SCC-x/y. Largura = 60 cm tipo 50/10 (Execução, incluindo escavação, fornecimento e transporte de todos os materiais)</t>
  </si>
  <si>
    <t>RO-40650</t>
  </si>
  <si>
    <t>Sarjeta de concreto em corte tipo DR.SCC-x/y. Largura = 60 cm tipo 50/15 (Execução, incluindo escavação, fornecimento e transporte de todos os materiais)</t>
  </si>
  <si>
    <t>RO-40651</t>
  </si>
  <si>
    <t>Sarjeta de concreto em corte tipo DR.SCC-x/y. Largura = 60 cm tipo 50/20 (Execução, incluindo escavação, fornecimento e transporte de todos os materiais)</t>
  </si>
  <si>
    <t>RO-40652</t>
  </si>
  <si>
    <t>Sarjeta de concreto em corte tipo DR.SCC-x/y. Largura = 70 cm tipo 60/10 (Execução, incluindo escavação, fornecimento e transporte de todos os materiais)</t>
  </si>
  <si>
    <t>RO-40653</t>
  </si>
  <si>
    <t>Sarjeta de concreto em corte tipo DR.SCC-x/y. Largura = 70 cm tipo 60/15 (Execução, incluindo escavação, fornecimento e transporte de todos os materiais)</t>
  </si>
  <si>
    <t>RO-40654</t>
  </si>
  <si>
    <t>Sarjeta de concreto em corte tipo DR.SCC-x/y. Largura = 70 cm tipo 60/20 (Execução, incluindo escavação, fornecimento e transporte de todos os materiais)</t>
  </si>
  <si>
    <t>RO-40655</t>
  </si>
  <si>
    <t>Sarjeta de concreto em corte tipo DR.SCC-x/y. Largura = 70 cm tipo 60/25 (Execução, incluindo escavação, fornecimento e transporte de todos os materiais)</t>
  </si>
  <si>
    <t>RO-40656</t>
  </si>
  <si>
    <t>Sarjeta de concreto em corte tipo DR.SCC-x/y. Largura = 80 cm tipo 70/10 (Execução, incluindo escavação, fornecimento e transporte de todos os materiais)</t>
  </si>
  <si>
    <t>RO-40657</t>
  </si>
  <si>
    <t>Sarjeta de concreto em corte tipo DR.SCC-x/y. Largura = 80 cm tipo 70/15 (Execução, incluindo escavação, fornecimento e transporte de todos os materiais)</t>
  </si>
  <si>
    <t>RO-40658</t>
  </si>
  <si>
    <t>Sarjeta de concreto em corte tipo DR.SCC-x/y. Largura = 80 cm tipo 70/20 (Execução, incluindo escavação, fornecimento e transporte de todos os materiais)</t>
  </si>
  <si>
    <t>RO-40659</t>
  </si>
  <si>
    <t>Sarjeta de concreto em corte tipo DR.SCC-x/y. Largura = 80 cm tipo 70/25 (Execução, incluindo escavação, fornecimento e transporte de todos os materiais)</t>
  </si>
  <si>
    <t>RO-40660</t>
  </si>
  <si>
    <t>Sarjeta de concreto em corte tipo DR.SCC-x/y. Largura = 80 cm tipo 70/30 (Execução, incluindo escavação, fornecimento e transporte de todos os materiais)</t>
  </si>
  <si>
    <t>RO-40661</t>
  </si>
  <si>
    <t>Sarjeta de concreto em corte tipo DR.SCC-x/y. Largura = 90 cm tipo 80/10 (Execução, incluindo escavação, fornecimento e transporte de todos os materiais)</t>
  </si>
  <si>
    <t>RO-40662</t>
  </si>
  <si>
    <t>Sarjeta de concreto em corte tipo DR.SCC-x/y. Largura = 90 cm tipo 80/15 (Execução, incluindo escavação, fornecimento e transporte de todos os materiais)</t>
  </si>
  <si>
    <t>RO-40663</t>
  </si>
  <si>
    <t>Sarjeta de concreto em corte tipo DR.SCC-x/y. Largura = 90 cm tipo 80/20 (Execução, incluindo escavação, fornecimento e transporte de todos os materiais)</t>
  </si>
  <si>
    <t>RO-40664</t>
  </si>
  <si>
    <t>Sarjeta de concreto em corte tipo DR.SCC-x/y. Largura = 90 cm tipo 80/25 (Execução, incluindo escavação, fornecimento e transporte de todos os materiais)</t>
  </si>
  <si>
    <t>RO-40665</t>
  </si>
  <si>
    <t>Sarjeta de concreto em corte tipo DR.SCC-x/y. Largura = 90 cm tipo 80/30 (Execução, incluindo escavação, fornecimento e transporte de todos os materiais)</t>
  </si>
  <si>
    <t>RO-40607</t>
  </si>
  <si>
    <t>Sarjeta de grama em corte tipo SGC-x/y. Largura = 100 cm tipo 100/10 (Execução, incluindo escavação,fornecimento, transporte e plantio da grama)</t>
  </si>
  <si>
    <t>RO-40608</t>
  </si>
  <si>
    <t>Sarjeta de grama em corte tipo SGC-x/y. Largura = 100 cm tipo 100/15 (Execução, incluindo escavação,fornecimento, transporte e plantio da grama)</t>
  </si>
  <si>
    <t>RO-40609</t>
  </si>
  <si>
    <t>Sarjeta de grama em corte tipo SGC-x/y. Largura = 100 cm tipo 100/20 (Execução, incluindo escavação,fornecimento, transporte e plantio da grama)</t>
  </si>
  <si>
    <t>RO-40610</t>
  </si>
  <si>
    <t>Sarjeta de grama em corte tipo SGC-x/y. Largura = 100 cm tipo 100/25 (Execução, incluindo escavação,fornecimento, transporte e plantio da grama)</t>
  </si>
  <si>
    <t>RO-40591</t>
  </si>
  <si>
    <t>Sarjeta de grama em corte tipo SGC-x/y. Largura = 50 cm tipo 50/10 (Execução, incluindo escavação,fornecimento, transporte e plantio da grama)</t>
  </si>
  <si>
    <t>RO-40592</t>
  </si>
  <si>
    <t>Sarjeta de grama em corte tipo SGC-x/y. Largura = 50 cm tipo 50/15 (Execução, incluindo escavação,fornecimento, transporte e plantio da grama)</t>
  </si>
  <si>
    <t>RO-40593</t>
  </si>
  <si>
    <t>Sarjeta de grama em corte tipo SGC-x/y. Largura = 60 cm tipo 60/10 (Execução, incluindo escavação,fornecimento, transporte e plantio da grama)</t>
  </si>
  <si>
    <t>RO-40594</t>
  </si>
  <si>
    <t>Sarjeta de grama em corte tipo SGC-x/y. Largura = 60 cm tipo 60/15 (Execução, incluindo escavação,fornecimento, transporte e plantio da grama)</t>
  </si>
  <si>
    <t>RO-40595</t>
  </si>
  <si>
    <t>Sarjeta de grama em corte tipo SGC-x/y. Largura = 60 cm tipo 60/20 (Execução, incluindo escavação,fornecimento, transporte e plantio da grama)</t>
  </si>
  <si>
    <t>RO-40596</t>
  </si>
  <si>
    <t>Sarjeta de grama em corte tipo SGC-x/y. Largura = 70 cm tipo 70/10 (Execução, incluindo escavação,fornecimento, transporte e plantio da grama)</t>
  </si>
  <si>
    <t>RO-40597</t>
  </si>
  <si>
    <t>Sarjeta de grama em corte tipo SGC-x/y. Largura = 70 cm tipo 70/15 (Execução, incluindo escavação,fornecimento, transporte e plantio da grama)</t>
  </si>
  <si>
    <t>RO-40598</t>
  </si>
  <si>
    <t>Sarjeta de grama em corte tipo SGC-x/y. Largura = 70 cm tipo 70/20 (Execução, incluindo escavação,fornecimento, transporte e plantio da grama)</t>
  </si>
  <si>
    <t>RO-40599</t>
  </si>
  <si>
    <t>Sarjeta de grama em corte tipo SGC-x/y. Largura = 80 cm tipo 80/10 (Execução, incluindo escavação,fornecimento, transporte e plantio da grama)</t>
  </si>
  <si>
    <t>RO-40600</t>
  </si>
  <si>
    <t>Sarjeta de grama em corte tipo SGC-x/y. Largura = 80 cm tipo 80/15 (Execução, incluindo escavação,fornecimento, transporte e plantio da grama)</t>
  </si>
  <si>
    <t>RO-40601</t>
  </si>
  <si>
    <t>Sarjeta de grama em corte tipo SGC-x/y. Largura = 80 cm tipo 80/20 (Execução, incluindo escavação,fornecimento, transporte e plantio da grama)</t>
  </si>
  <si>
    <t>RO-40602</t>
  </si>
  <si>
    <t>Sarjeta de grama em corte tipo SGC-x/y. Largura = 80 cm tipo 80/25 (Execução, incluindo escavação,fornecimento, transporte e plantio da grama)</t>
  </si>
  <si>
    <t>RO-40603</t>
  </si>
  <si>
    <t>Sarjeta de grama em corte tipo SGC-x/y. Largura = 90 cm tipo 90/10 (Execução, incluindo escavação,fornecimento, transporte e plantio da grama)</t>
  </si>
  <si>
    <t>RO-40604</t>
  </si>
  <si>
    <t>Sarjeta de grama em corte tipo SGC-x/y. Largura = 90 cm tipo 90/15 (Execução, incluindo escavação,fornecimento, transporte e plantio da grama)</t>
  </si>
  <si>
    <t>RO-40605</t>
  </si>
  <si>
    <t>Sarjeta de grama em corte tipo SGC-x/y. Largura = 90 cm tipo 90/20 (Execução, incluindo escavação,fornecimento, transporte e plantio da grama)</t>
  </si>
  <si>
    <t>RO-40606</t>
  </si>
  <si>
    <t>Sarjeta de grama em corte tipo SGC-x/y. Largura = 90 cm tipo 90/25 (Execução, incluindo escavação,fornecimento, transporte e plantio da grama)</t>
  </si>
  <si>
    <t>RO-40587</t>
  </si>
  <si>
    <t>Sarjeta de terra em corte tipo DR.SCT- x/y. Largura = 100 cm tipo 100/10 (Execução, incluindo escavação)</t>
  </si>
  <si>
    <t>RO-40588</t>
  </si>
  <si>
    <t>Sarjeta de terra em corte tipo DR.SCT- x/y. Largura = 100 cm tipo 100/15 (Execução, incluindo escavação)</t>
  </si>
  <si>
    <t>RO-40589</t>
  </si>
  <si>
    <t>Sarjeta de terra em corte tipo DR.SCT- x/y. Largura = 100 cm tipo 100/20 (Execução, incluindo escavação)</t>
  </si>
  <si>
    <t>RO-40590</t>
  </si>
  <si>
    <t>Sarjeta de terra em corte tipo DR.SCT- x/y. Largura = 100 cm tipo 100/25 (Execução, incluindo escavação)</t>
  </si>
  <si>
    <t>RO-40571</t>
  </si>
  <si>
    <t>Sarjeta de terra em corte tipo DR.SCT- x/y. Largura = 50 cm tipo 50/10 (Execução, incluindo escavação)</t>
  </si>
  <si>
    <t>RO-40572</t>
  </si>
  <si>
    <t>Sarjeta de terra em corte tipo DR.SCT- x/y. Largura = 50 cm tipo 50/15 (Execução, incluindo escavação)</t>
  </si>
  <si>
    <t>RO-40573</t>
  </si>
  <si>
    <t>Sarjeta de terra em corte tipo DR.SCT- x/y. Largura = 60 cm tipo 60/10 (Execução, incluindo escavação)</t>
  </si>
  <si>
    <t>RO-40574</t>
  </si>
  <si>
    <t>Sarjeta de terra em corte tipo DR.SCT- x/y. Largura = 60 cm tipo 60/15 (Execução, incluindo escavação)</t>
  </si>
  <si>
    <t>RO-40575</t>
  </si>
  <si>
    <t>Sarjeta de terra em corte tipo DR.SCT- x/y. Largura = 60 cm tipo 60/20 (Execução, incluindo escavação)</t>
  </si>
  <si>
    <t>RO-40576</t>
  </si>
  <si>
    <t>Sarjeta de terra em corte tipo DR.SCT- x/y. Largura = 70 cm tipo 70/10 (Execução, incluindo escavação)</t>
  </si>
  <si>
    <t>RO-40577</t>
  </si>
  <si>
    <t>Sarjeta de terra em corte tipo DR.SCT- x/y. Largura = 70 cm tipo 70/15 (Execução, incluindo escavação)</t>
  </si>
  <si>
    <t>RO-40578</t>
  </si>
  <si>
    <t>Sarjeta de terra em corte tipo DR.SCT- x/y. Largura = 70 cm tipo 70/20 (Execução, incluindo escavação)</t>
  </si>
  <si>
    <t>RO-40579</t>
  </si>
  <si>
    <t>Sarjeta de terra em corte tipo DR.SCT- x/y. Largura = 80 cm tipo 80/10 (Execução, incluindo escavação)</t>
  </si>
  <si>
    <t>RO-40580</t>
  </si>
  <si>
    <t>Sarjeta de terra em corte tipo DR.SCT- x/y. Largura = 80 cm tipo 80/15 (Execução, incluindo escavação)</t>
  </si>
  <si>
    <t>RO-40581</t>
  </si>
  <si>
    <t>Sarjeta de terra em corte tipo DR.SCT- x/y. Largura = 80 cm tipo 80/20 (Execução, incluindo escavação)</t>
  </si>
  <si>
    <t>RO-40582</t>
  </si>
  <si>
    <t>Sarjeta de terra em corte tipo DR.SCT- x/y. Largura = 80 cm tipo 80/25 (Execução, incluindo escavação)</t>
  </si>
  <si>
    <t>RO-40583</t>
  </si>
  <si>
    <t>Sarjeta de terra em corte tipo DR.SCT- x/y. Largura = 90 cm tipo 90/10 (Execução, incluindo escavação)</t>
  </si>
  <si>
    <t>RO-40584</t>
  </si>
  <si>
    <t>Sarjeta de terra em corte tipo DR.SCT- x/y. Largura = 90 cm tipo 90/15 (Execução, incluindo escavação)</t>
  </si>
  <si>
    <t>RO-40585</t>
  </si>
  <si>
    <t>Sarjeta de terra em corte tipo DR.SCT- x/y. Largura = 90 cm tipo 90/20 (Execução, incluindo escavação)</t>
  </si>
  <si>
    <t>RO-40586</t>
  </si>
  <si>
    <t>Sarjeta de terra em corte tipo DR.SCT- x/y. Largura = 90 cm tipo 90/25 (Execução, incluindo escavação)</t>
  </si>
  <si>
    <t>RO-40984</t>
  </si>
  <si>
    <t>Terminal de dreno de alivio, tipo DR.DA-01 (Execução,  incluindo  escavação,  fornecimento e transporte de todos os materiais)</t>
  </si>
  <si>
    <t>RO-40975</t>
  </si>
  <si>
    <t>Terminal de dreno profundo de corte em rocha para DR.DPR (Execução, incluindo  escavação, fornecimento e transporte  de todos os materiais)</t>
  </si>
  <si>
    <t>RO-40974</t>
  </si>
  <si>
    <t>Terminal de dreno profundo, tipo DR.TDP (Execução,  incluindo  escavação, fornecimento e transporte de todos os materiais)</t>
  </si>
  <si>
    <t>RO-40514</t>
  </si>
  <si>
    <t>Valeta de proteção de aterro tipo DR.VPA (Execução, incluindo escavação)</t>
  </si>
  <si>
    <t>RO-40528</t>
  </si>
  <si>
    <t>Valeta de proteção de corte, tipo DR.VP-01., tipo 105/100 (Execução, incluindo escavação)</t>
  </si>
  <si>
    <t>RO-40529</t>
  </si>
  <si>
    <t>Valeta de proteção de corte, tipo DR.VP-01., tipo 105/80 (Execução, incluindo escavação)</t>
  </si>
  <si>
    <t>RO-40530</t>
  </si>
  <si>
    <t>Valeta de proteção de corte, tipo DR.VP-01., tipo 105/90 (Execução, incluindo escavação)</t>
  </si>
  <si>
    <t>RO-40531</t>
  </si>
  <si>
    <t>Valeta de proteção de corte, tipo DR.VP-01., tipo 115/100 (Execução, incluindo escavação)</t>
  </si>
  <si>
    <t>RO-40532</t>
  </si>
  <si>
    <t>Valeta de proteção de corte, tipo DR.VP-01., tipo 115/80 (Execução, incluindo escavação)</t>
  </si>
  <si>
    <t>RO-40533</t>
  </si>
  <si>
    <t>Valeta de proteção de corte, tipo DR.VP-01., tipo 115/90 (Execução, incluindo escavação)</t>
  </si>
  <si>
    <t>RO-40534</t>
  </si>
  <si>
    <t>Valeta de proteção de corte, tipo DR.VP-01., tipo 125/100 (Execução, incluindo escavação)</t>
  </si>
  <si>
    <t>RO-40535</t>
  </si>
  <si>
    <t>Valeta de proteção de corte, tipo DR.VP-01., tipo 125/90 (Execução, incluindo escavação)</t>
  </si>
  <si>
    <t>RO-40519</t>
  </si>
  <si>
    <t>Valeta de proteção de corte, tipo DR.VP-01., tipo 75/50 (Execução, incluindo escavação)</t>
  </si>
  <si>
    <t>RO-40520</t>
  </si>
  <si>
    <t>Valeta de proteção de corte, tipo DR.VP-01., tipo 75/60 (Execução, incluindo escavação)</t>
  </si>
  <si>
    <t>RO-40521</t>
  </si>
  <si>
    <t>Valeta de proteção de corte, tipo DR.VP-01., tipo 75/70 (Execução, incluindo escavação)</t>
  </si>
  <si>
    <t>RO-40522</t>
  </si>
  <si>
    <t>Valeta de proteção de corte, tipo DR.VP-01., tipo 85/60 (Execução, incluindo escavação)</t>
  </si>
  <si>
    <t>RO-40523</t>
  </si>
  <si>
    <t>Valeta de proteção de corte, tipo DR.VP-01., tipo 85/70 (Execução, incluindo escavação)</t>
  </si>
  <si>
    <t>RO-40524</t>
  </si>
  <si>
    <t>Valeta de proteção de corte, tipo DR.VP-01., tipo 85/80 (Execução, incluindo escavação)</t>
  </si>
  <si>
    <t>RO-40525</t>
  </si>
  <si>
    <t>Valeta de proteção de corte, tipo DR.VP-01., tipo 95/70 (Execução, incluindo escavação)</t>
  </si>
  <si>
    <t>RO-40526</t>
  </si>
  <si>
    <t>Valeta de proteção de corte, tipo DR.VP-01., tipo 95/80 (Execução, incluindo escavação)</t>
  </si>
  <si>
    <t>RO-40527</t>
  </si>
  <si>
    <t>Valeta de proteção de corte, tipo DR.VP-01., tipo 95/90 (Execução, incluindo escavação)</t>
  </si>
  <si>
    <t>RO-40545</t>
  </si>
  <si>
    <t>Valeta de proteção de corte, tipo DR.VP-02., tipo 105/100 (Execução, incluindo escavação, fornecimento, transporte e plantio da grama)</t>
  </si>
  <si>
    <t>RO-40546</t>
  </si>
  <si>
    <t>Valeta de proteção de corte, tipo DR.VP-02., tipo 105/80 (Execução, incluindo escavação, fornecimento, transporte e plantio da grama)</t>
  </si>
  <si>
    <t>RO-40547</t>
  </si>
  <si>
    <t>Valeta de proteção de corte, tipo DR.VP-02., tipo 105/90 (Execução, incluindo escavação, fornecimento, transporte e plantio da grama)</t>
  </si>
  <si>
    <t>RO-40548</t>
  </si>
  <si>
    <t>Valeta de proteção de corte, tipo DR.VP-02., tipo 115/100 (Execução, incluindo escavação,fornecimento, transporte e plantio da grama)</t>
  </si>
  <si>
    <t>RO-40549</t>
  </si>
  <si>
    <t>Valeta de proteção de corte, tipo DR.VP-02., tipo 115/80 (Execução, incluindo escavação, fornecimento, transporte e plantio da grama)</t>
  </si>
  <si>
    <t>RO-40550</t>
  </si>
  <si>
    <t>Valeta de proteção de corte, tipo DR.VP-02., tipo 115/90 (Execução, incluindo escavação, fornecimento, transporte e plantio da grama)</t>
  </si>
  <si>
    <t>RO-40551</t>
  </si>
  <si>
    <t>Valeta de proteção de corte, tipo DR.VP-02., tipo 125/100 (Execução, incluindo escavação,fornecimento, transporte e plantio da grama)</t>
  </si>
  <si>
    <t>RO-40552</t>
  </si>
  <si>
    <t>Valeta de proteção de corte, tipo DR.VP-02., tipo 125/90 (Execução, incluindo escavação,fornecimento, transporte e plantio da grama)</t>
  </si>
  <si>
    <t>RO-40536</t>
  </si>
  <si>
    <t>Valeta de proteção de corte, tipo DR.VP-02., tipo 75/50 (Execução, incluindo escavação, fornecimento, transporte e plantio da grama)</t>
  </si>
  <si>
    <t>RO-40537</t>
  </si>
  <si>
    <t>Valeta de proteção de corte, tipo DR.VP-02., tipo 75/60 (Execução, incluindo escavação, fornecimento, transporte e plantio da grama)</t>
  </si>
  <si>
    <t>RO-40538</t>
  </si>
  <si>
    <t>Valeta de proteção de corte, tipo DR.VP-02., tipo 75/70 (Execução, incluindo escavação, fornecimento, transporte e plantio da grama)</t>
  </si>
  <si>
    <t>RO-40539</t>
  </si>
  <si>
    <t>Valeta de proteção de corte, tipo DR.VP-02., tipo 85/60 (Execução, incluindo escavação, fornecimento, transporte e plantio da grama)</t>
  </si>
  <si>
    <t>RO-40540</t>
  </si>
  <si>
    <t>Valeta de proteção de corte, tipo DR.VP-02., tipo 85/70 (Execução, incluindo escavação, fornecimento, transporte e plantio da grama)</t>
  </si>
  <si>
    <t>RO-40541</t>
  </si>
  <si>
    <t>Valeta de proteção de corte, tipo DR.VP-02., tipo 85/80 (Execução, incluindo escavação, fornecimento, transporte e plantio da grama)</t>
  </si>
  <si>
    <t>RO-40542</t>
  </si>
  <si>
    <t>Valeta de proteção de corte, tipo DR.VP-02., tipo 95/70 (Execução, incluindo escavação, fornecimento, transporte e plantio da grama)</t>
  </si>
  <si>
    <t>RO-40543</t>
  </si>
  <si>
    <t>Valeta de proteção de corte, tipo DR.VP-02., tipo 95/80 (Execução, incluindo escavação, fornecimento, transporte e plantio da grama)</t>
  </si>
  <si>
    <t>RO-40544</t>
  </si>
  <si>
    <t>Valeta de proteção de corte, tipo DR.VP-02., tipo 95/90 (Execução, incluindo escavação, fornecimento, transporte e plantio da grama)</t>
  </si>
  <si>
    <t>RO-40563</t>
  </si>
  <si>
    <t>Valeta de proteção de corte, tipo DR.VP-03., tipo 105/100 (Execução, incluindo escavação,fornecimento e transporte de todos os materiais)</t>
  </si>
  <si>
    <t>RO-40564</t>
  </si>
  <si>
    <t>Valeta de proteção de corte, tipo DR.VP-03., tipo 105/80 (Execução, incluindo escavação,fornecimento e transporte de todos os materiais)</t>
  </si>
  <si>
    <t>RO-40565</t>
  </si>
  <si>
    <t>Valeta de proteção de corte, tipo DR.VP-03., tipo 105/90 (Execução, incluindo escavação,fornecimento e transporte de todos os materiais)</t>
  </si>
  <si>
    <t>RO-40566</t>
  </si>
  <si>
    <t>Valeta de proteção de corte, tipo DR.VP-03., tipo 115/100 (Execução, incluindo escavação,fornecimento e transporte de todos os materiais)</t>
  </si>
  <si>
    <t>RO-40567</t>
  </si>
  <si>
    <t>Valeta de proteção de corte, tipo DR.VP-03., tipo 115/80 (Execução, incluindo escavação,fornecimento e transporte de todos os materiais)</t>
  </si>
  <si>
    <t>RO-40568</t>
  </si>
  <si>
    <t>Valeta de proteção de corte, tipo DR.VP-03., tipo 115/90 (Execução, incluindo escavação,fornecimento e transporte de todos os materiais)</t>
  </si>
  <si>
    <t>RO-40569</t>
  </si>
  <si>
    <t>Valeta de proteção de corte, tipo DR.VP-03., tipo 125/100 (Execução, incluindo escavação,fornecimento e transporte de todos os materiais)</t>
  </si>
  <si>
    <t>RO-40570</t>
  </si>
  <si>
    <t>Valeta de proteção de corte, tipo DR.VP-03., tipo 125/90 (Execução, incluindo escavação,fornecimento e transporte de todos os materiais)</t>
  </si>
  <si>
    <t>RO-40554</t>
  </si>
  <si>
    <t>Valeta de proteção de corte, tipo DR.VP-03., tipo 75/50 (Execução, incluindo escavação,fornecimento e transporte de todos os materiais)</t>
  </si>
  <si>
    <t>RO-40555</t>
  </si>
  <si>
    <t>Valeta de proteção de corte, tipo DR.VP-03., tipo 75/60 (Execução, incluindo escavação,fornecimento e transporte de todos os materiais)</t>
  </si>
  <si>
    <t>RO-40556</t>
  </si>
  <si>
    <t>Valeta de proteção de corte, tipo DR.VP-03., tipo 75/70 (Execução, incluindo escavação,fornecimento e transporte de todos os materiais)</t>
  </si>
  <si>
    <t>RO-40557</t>
  </si>
  <si>
    <t>Valeta de proteção de corte, tipo DR.VP-03., tipo 85/60 (Execução, incluindo escavação,fornecimento e transporte de todos os materiais)</t>
  </si>
  <si>
    <t>RO-40558</t>
  </si>
  <si>
    <t>Valeta de proteção de corte, tipo DR.VP-03., tipo 85/70 (Execução, incluindo escavação,fornecimento e transporte de todos os materiais)</t>
  </si>
  <si>
    <t>RO-40559</t>
  </si>
  <si>
    <t>Valeta de proteção de corte, tipo DR.VP-03., tipo 85/80 (Execução, incluindo escavação,fornecimento e transporte de todos os materiais)</t>
  </si>
  <si>
    <t>RO-40560</t>
  </si>
  <si>
    <t>Valeta de proteção de corte, tipo DR.VP-03., tipo 95/70 (Execução, incluindo escavação,fornecimento e transporte de todos os materiais)</t>
  </si>
  <si>
    <t>RO-40561</t>
  </si>
  <si>
    <t>Valeta de proteção de corte, tipo DR.VP-03., tipo 95/80 (Execução, incluindo escavação,fornecimento e transporte de todos os materiais)</t>
  </si>
  <si>
    <t>RO-40562</t>
  </si>
  <si>
    <t>Valeta de proteção de corte, tipo DR.VP-03., tipo 95/90 (Execução, incluindo escavação,fornecimento e transporte de todos os materiais)</t>
  </si>
  <si>
    <t>Pavimentação</t>
  </si>
  <si>
    <t>RO-41688</t>
  </si>
  <si>
    <t>Base, com mistura em usina, de brita graduada tratada com 1,5% de cimento, compactada na energia do proctor intermodificado (Execução, incluindo fornecimento e transporte do cimento, fornecimento da brita, carga e descarga, espalhamento e compactação da mistura; exclui o transporte da brita e da mistura)</t>
  </si>
  <si>
    <t>RO-43859</t>
  </si>
  <si>
    <t>Base, com mistura em usina, de brita graduada tratada com 1,5% de cimento, compactada na energia do proctor modificado (Execução, incluindo fornecimento e transporte do cimento, fornecimento da brita, carga e descarga, espalhamento e compactação da mistura; exclui o transporte da brita e da mistura)</t>
  </si>
  <si>
    <t>RO-41137</t>
  </si>
  <si>
    <t>Base, com mistura em usina, de solo-cimento a 3% de cimento compactada na energia do proctor  modificado (Execução, incluindo fornecimento e transporte do cimento, escavação e carga do material de jazida,  carga e descarga, espalhamento e compactação da mistura; exclui a aquisição do solo e transporte do material e da mistura)</t>
  </si>
  <si>
    <t>RO-41144</t>
  </si>
  <si>
    <t>Base, com mistura em usina, 70% de solo e 30% de brita, compactada na energia do proctor intermediário (Execução, incluindo fornecimento da brita, escavação e carga do material de jazida; carga e descarga, espalhamento e compactação da mistura; exclui a aquisição do solo e transporte dos materiais e da mistura)</t>
  </si>
  <si>
    <t>RO-43165</t>
  </si>
  <si>
    <t>Base, com mistura em usina, 80% de solo e 20% de argila, compactada na energia do proctor intermodificado (Execução, incluindo escavação e carga do material de jazida; carga e descarga, espalhamento e compactação da mistura; exclui escavação e carga da argila, aquisição do solo e transporte dos materiais e da mistura)</t>
  </si>
  <si>
    <t>RO-43170</t>
  </si>
  <si>
    <t>Base, com mistura em usina, 80% de solo e 20% de argila, compactada na energia do proctor modificado (Execução, incluindo escavação e carga do material de jazida; carga e descarga, espalhamento e compactação da mistura; exclui escavação e carga da argila, aquisição do solo e transporte dos materiais e da mistura)</t>
  </si>
  <si>
    <t>RO-43836</t>
  </si>
  <si>
    <t>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</si>
  <si>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RO-44461</t>
  </si>
  <si>
    <t>Base, com mistura na pista, de bica corrida melhorada com 2% de cimento, compactada na energia do proctor modificado (Execução, incluindo fornecimento e transporte do cimento, fornecimento da bica corrida, espalhamento, umidecimento, homogeneização e compactação da mistura; exclui o transporte da bica corrida)</t>
  </si>
  <si>
    <t>RO-41138</t>
  </si>
  <si>
    <t>Base, com mistura na pista, de solo-cimento a 3% de cimento compactada na energia do proctor intermediário (Execução, incluindo fornecimento e transporte do cimento, escavação e carga do material de jazida, espalhamento, umidecimento, homogeneização e compactação da mistura;  exclui a aquisição do solo e transporte do material)</t>
  </si>
  <si>
    <t>RO-41113</t>
  </si>
  <si>
    <t>Base, com mistura na pista, 67% de solo e 33% de bica corrida,  compactada na energia do proctor intermediário (Execução, incluindo fornecimento da bica corrida, escavação e carga do material de jazida, espalhamento, umidecimento, homogenização e compactação da mistura; exclui a aquisição do solo e transporte dos materiais)</t>
  </si>
  <si>
    <t>RO-41163</t>
  </si>
  <si>
    <t>Base, com mistura na pista, 80% de solo e 20% de argila, compactada na energia do proctor intermodificado (Execução, incluindo  escavação, carga e descarga do material de jazida, espalhamento, umidecimento, homogenização e compactação da mistura; exclui escavação e carga da argila, aquisição do solo e transporte dos materiais)</t>
  </si>
  <si>
    <t>RO-42186</t>
  </si>
  <si>
    <t>Base de solo com mistura em usina, compactada na energia do proctor intermediario (Execução, incluindo escavação, carga, descarga,  espalhamento e compactação da mistura; exclui aquisição e transporte do material e da mistura)</t>
  </si>
  <si>
    <t>RO-43164</t>
  </si>
  <si>
    <t>Base de solo com mistura em usina, compactada na energia do proctor intermodificado (Execução, incluindo escavação, carga, descarga,  espalhamento e compactação da mistura; exclui aquisição e transporte do material e da mistura)</t>
  </si>
  <si>
    <t>RO-44242</t>
  </si>
  <si>
    <t>Base de solo com mistura na pista, compactada na energia do proctor intermodificado (Execução, incluindo escavação, carga e descarga do material de jazida, espalhamento, umidecimento, homogenização e compactação da mistura; exclui aquisição e transporte do material)</t>
  </si>
  <si>
    <t>RO-43113</t>
  </si>
  <si>
    <t>Base de solo sem mistura, compactada na energia do proctor intermediário (Execução, incluindo escavação, carga, descarga, espalhamento, umidecimento e compactação do material; exclui aquisição e transporte do material)</t>
  </si>
  <si>
    <t>RO-42395</t>
  </si>
  <si>
    <t>Base de solo sem mistura, compactada na energia do proctor intermodificado (Execução, incluindo escavação, carga, descarga, espalhamento, umidecimento e compactação do material; exclui aquisição e transporte do material)</t>
  </si>
  <si>
    <t>RO-41098</t>
  </si>
  <si>
    <t>Base de solo sem mistura, compactada na energia do proctor modificado (Execução, incluindo escavação, carga, descarga, espalhamento, umidecimento e compactação do material; exclui aquisição e transporte do material)</t>
  </si>
  <si>
    <t>RO-14019</t>
  </si>
  <si>
    <t>Concreto betuminoso usinado a quente - CBUQ (Execução, incluindo usinagem, aplicação, espalhamento e compactação, fornecimento dos agregados e material betuminoso, exclui transporte dos agregados e do material betuminoso até usina e da massa pronta até a  pista)</t>
  </si>
  <si>
    <t>RO-14020</t>
  </si>
  <si>
    <t>t</t>
  </si>
  <si>
    <t>RO-41177</t>
  </si>
  <si>
    <t>Concreto betuminoso usinado a quente (faixa C) (Execução, incluindo usinagem, aplicação, espalhamento e compactação, fornecimento dos agregados; exclui o fornecimento e transporte do material betuminoso, o transporte dos agregados e o transporte da usina até a pista)</t>
  </si>
  <si>
    <t>RO-43829</t>
  </si>
  <si>
    <t>Concreto betuminoso usinado a quente, modificado por borracha (faixa C) (Execução, incluindo usinagem, aplicação, espalhamento e compactação, fornecimento dos agregados; exclui o fornecimento e transporte do material betuminoso, o transporte dos agregados e o transporte da usina até a pista)</t>
  </si>
  <si>
    <t>RO-41087</t>
  </si>
  <si>
    <t>Escavação e carga de material de jazida (inclusive expurgo e capeamento)</t>
  </si>
  <si>
    <t>RO-42650</t>
  </si>
  <si>
    <t>Fresagem contínua de pavimento asfáltico (3cm)</t>
  </si>
  <si>
    <t>RO-42643</t>
  </si>
  <si>
    <t>Fresagem descontínua de pavimento asfáltico (3cm)</t>
  </si>
  <si>
    <t>RO-51228</t>
  </si>
  <si>
    <t>Imprimação (Execução e fornecimento do material betuminoso, exclusive transporte do material betuminoso)</t>
  </si>
  <si>
    <t>RO-41164</t>
  </si>
  <si>
    <t>Imprimação sem fornecimento do material betuminoso (Execução, incluindo transporte do material betuminoso dentro do canteiro de obras)</t>
  </si>
  <si>
    <t>RO-41204</t>
  </si>
  <si>
    <t>Lama asfaltica com espessura de 12,0 mm com fornecimento do material betuminoso (Execução, incluindo fornecimento e  transporte dentro do canteiro de obras  dos agregados e do material betuminoso)</t>
  </si>
  <si>
    <t>RO-43326</t>
  </si>
  <si>
    <t>Lama asfaltica com espessura de 12,0 mm sem fornecimento do material betuminoso (Execução, incluindo fornecimento dos agregados e o transporte dentro do canteiro de obras do material betuminoso e dos agregados)</t>
  </si>
  <si>
    <t>RO-43422</t>
  </si>
  <si>
    <t>Lama asfáltica com espessura de 6,0 mm com fornecimento do material betuminoso (Execução, incluindo fornecimento  e o transporte dentro do canteiro de obras dos agregados e do material betuminoso)</t>
  </si>
  <si>
    <t>RO-43327</t>
  </si>
  <si>
    <t>Lama asfaltica com espessura de 6,0 mm sem fornecimento do material betuminoso (Execução, incluindo fornecimento dos agregados e o transporte dentro do canteiro de obras do material betuminoso e dos agregados)</t>
  </si>
  <si>
    <t>RO-42649</t>
  </si>
  <si>
    <t>Micro-revestimento asfático a frio  com espessura de 12mm (Execução, incluindo o fornecimento de todos os materiais, exceto a emulsão)</t>
  </si>
  <si>
    <t>RO-42831</t>
  </si>
  <si>
    <t>Micro-revestimento asfático a frio  (com espessura de 15mm (Execução, incluindo o fornecimento de todos os materiais, exceto a emulsão)</t>
  </si>
  <si>
    <t>RO-43971</t>
  </si>
  <si>
    <t>Pavimento de alvenaria poliédrica com 8,0 cm de espessura (Execução, incluindo o fornecimento do material do colchão de assentamento e das pedras; exclui os transportes dos materiais)</t>
  </si>
  <si>
    <t>RO-41208</t>
  </si>
  <si>
    <t>Pavimento de paralepípedo com 10,0 cm de espessura (Execução, incluindo o fornecimento do material do colchão de assentamento e das pedras; exclui os transportes dos materiais)</t>
  </si>
  <si>
    <t>RO-51229</t>
  </si>
  <si>
    <t>Pintura de ligação (Execução e fornecimento do material betuminoso, exclusive transporte do material betuminoso)</t>
  </si>
  <si>
    <t>RO-41166</t>
  </si>
  <si>
    <t>Pintura de ligação sem fornecimento do material betuminoso (Execução, incluindo o transporte do material betuminoso dentro do canteiro de obras)</t>
  </si>
  <si>
    <t>RO-14021</t>
  </si>
  <si>
    <t>Pré-misturado a frio - PMF (Execução, incluindo usinagem, aplicação, espalhamento e compactação, fornecimento dos agregados e material betuminoso, exclui transporte dos agregados e do material betuminoso até usina e da massa pronta até a pista)</t>
  </si>
  <si>
    <t>RO-14022</t>
  </si>
  <si>
    <t>RO-43228</t>
  </si>
  <si>
    <t>Pré-misturado a frio (Execução, incluindo o fornecimento dos agregados, exclui o transporte dos materiais, o fornecimento e transporte do material betuminoso)</t>
  </si>
  <si>
    <t>RO-43833</t>
  </si>
  <si>
    <t>Reciclagem e reconfecção do  pavimento com adição de 2% de cimento , compactada na energia do proctor intermediário (Execução, com reaproveitamento do material, incluindo fornecimento e transporte do cimento)</t>
  </si>
  <si>
    <t>RO-41079</t>
  </si>
  <si>
    <t>Reciclagem e reconfecção do pavimento com  adição de 3% de cimento, compactada na energia do proctor intermediário (Execução com reaproveitamento do material , incluindo o fornecimento e transporte do cimento)</t>
  </si>
  <si>
    <t>RO-41092</t>
  </si>
  <si>
    <t>Reforço do sub-leito com adição de 3% de cal e compactação à 100% (Execução, incluindo fornrcimento da cal, escavação, carga, descarga, homogenização, umidecimento, espalhamento e compactação do material)</t>
  </si>
  <si>
    <t>RO-41093</t>
  </si>
  <si>
    <t>Reforço do sub-leito (Execução, incluindo escavação, carga, descarga, homogenização, umidecimento, espalhamento e compactação do material)</t>
  </si>
  <si>
    <t>RO-41082</t>
  </si>
  <si>
    <t>Regularização do sub-leito (proctor intermediário)</t>
  </si>
  <si>
    <t>RO-41083</t>
  </si>
  <si>
    <t>Regularização do sub-leito (proctor internormal)</t>
  </si>
  <si>
    <t>RO-41081</t>
  </si>
  <si>
    <t>Regularização do sub-leito (proctor normal)</t>
  </si>
  <si>
    <t>RO-41773</t>
  </si>
  <si>
    <t>Remoção e carga da camada de material granular do pavimento (base e/ou sub-base)</t>
  </si>
  <si>
    <t>RO-41211</t>
  </si>
  <si>
    <t>Remoção e carga de todo pavimento existente</t>
  </si>
  <si>
    <t>RO-41212</t>
  </si>
  <si>
    <t>Remoção e carga do revestimento asfaltico em pré-misturado ou concreto betuminoso usinado a quente</t>
  </si>
  <si>
    <t>RO-41209</t>
  </si>
  <si>
    <t>Remoçao e carga do revestimento asfaltico em tratamento superficial</t>
  </si>
  <si>
    <t>RO-41207</t>
  </si>
  <si>
    <t>Reperfilamento de pavimento (para CBUQ e pré-misturado a frio) (Aplicação com motoniveladora, exclui o fornecimento da massa)</t>
  </si>
  <si>
    <t>RO-41135</t>
  </si>
  <si>
    <t>Sub-base de solo, com mistura na pista, compactada na energia de proctor intermodificado (Execução, incluindo escavação, carga e descarga do material de jazida, espalhamento, umidecimento, homogenização e compactação da mistura; exclui aquisição e transporte do material)</t>
  </si>
  <si>
    <t>RO-41104</t>
  </si>
  <si>
    <t>Sub-base de solo, com mistura na pista, compactada na energia do proctor intermediário (Execução, incluindo escavação, carga e descarga do material de jazida, espalhamento, umidecimento, homogenização e compactação da mistura; exclui aquisição e transporte do material)</t>
  </si>
  <si>
    <t>RO-42280</t>
  </si>
  <si>
    <t>Sub-base, sem mistura, compactada na energia de proctor intermodificado (Execução, incluindo escavação, carga, descarga, espalhamento, umidecimento e compactação do material; exclui aquisição e transporte do material)</t>
  </si>
  <si>
    <t>RO-43112</t>
  </si>
  <si>
    <t>Sub-base, sem mistura, compactada na energia do proctor intermediário (Execução, incluindo escavação, carga, descarga, espalhamento, umidecimento e compactação do material; exclui aquisição e transporte do material)</t>
  </si>
  <si>
    <t>RO-43195</t>
  </si>
  <si>
    <t>Sub-base, sem mistura, compactado na energia do proctor modificado (Execução, incluindo escavação, carga, descarga, espalhamento, umidecimento e compactação do material; exclui aquisição e transporte do material)</t>
  </si>
  <si>
    <t>RO-41171</t>
  </si>
  <si>
    <t>Tratamento anti-pó (Execução, incluindo o fornecimento da areia)</t>
  </si>
  <si>
    <t>RO-42664</t>
  </si>
  <si>
    <t>Tratamento superficial duplo com aplicação de emulsão asfáltica modificada por polímero (Execução, incluindo fornecimento e limpeza dos agregados)</t>
  </si>
  <si>
    <t>RO-13321</t>
  </si>
  <si>
    <t>Tratamento superficial duplo com banho diluído e fornecimento do material betuminoso (Execução, incluindo fornecimento e limpeza dos agregados e fornecimento do material betuminoso, exclusive transporte do material betuminoso)</t>
  </si>
  <si>
    <t>RO-43449</t>
  </si>
  <si>
    <t>Tratamento superficial duplo com banho diluído (Execução, incluindo fornecimento e limpeza dos agregados)</t>
  </si>
  <si>
    <t>RO-41168</t>
  </si>
  <si>
    <t>Tratamento superficial simples com banho diluído (Execução, incluindo fornecimento e limpeza dos agregados)</t>
  </si>
  <si>
    <t>RO-13320</t>
  </si>
  <si>
    <t>Tratamento superficial simples com banho diluído (Execução, incluindo fornecimento e limpeza dos agregados e fornecimento do material betuminoso, exclusive transporte do material betuminoso)</t>
  </si>
  <si>
    <t>RO-41170</t>
  </si>
  <si>
    <t>Tratamento superficial triplo com banho diluído (Execução, incluindo fornecimento e limpeza dos agregados e transporte do material betuminoso dentro do canteiro de obras)</t>
  </si>
  <si>
    <t>RO-41178</t>
  </si>
  <si>
    <t>Usinagem de concreto betuminoso usinado a quente (faixa C) (Execução, incluindo o fornecimento dos agregados; exclui o fornecimento e transporte do material betuminoso e o transporte dos agregados)</t>
  </si>
  <si>
    <t>RO-42208</t>
  </si>
  <si>
    <t>Usinagem de concreto betuminoso usinado a quente para reperfilamento  (faixa C) (Execução, incluindo o fornecimento dos agregados; exclui o fornecimento e transporte do material betuminoso e o transporte dos agregados)</t>
  </si>
  <si>
    <t>RO-43402</t>
  </si>
  <si>
    <t>Usinagem de pré-misturado a frio (Execução, incluindo o fornecimento dos agregados)</t>
  </si>
  <si>
    <t>Pavimento de Concreto</t>
  </si>
  <si>
    <t>RO-43473</t>
  </si>
  <si>
    <t>Cordão trapezoidal de concreto nas dimensões 15x12 cm e h=35 cm (Fck &gt;=35 MPa) (Execução, incluindo o fornecimento e transporte de todos os materiais)</t>
  </si>
  <si>
    <t>RO-42387</t>
  </si>
  <si>
    <t>Remoção de blocos sextavados (Bloquetes)</t>
  </si>
  <si>
    <t>RO-43415</t>
  </si>
  <si>
    <t>Remoção manual de calçamento intertravado</t>
  </si>
  <si>
    <t>Sinalização Horizontal</t>
  </si>
  <si>
    <t>RO-42887</t>
  </si>
  <si>
    <t>Balizador de lâmina flexivel de PVC, tipo SV-BLF (Execução, incluindo fornecimento e transporte de todos  materiais)</t>
  </si>
  <si>
    <t>RO-42399</t>
  </si>
  <si>
    <t>Banda rugosa em concreto betuminoso usinado a quente com  fornecimento do material betuminoso (Execução, incluindo o fornecimento e transporte dos agregados, material betuminoso e pintura  de ligação)</t>
  </si>
  <si>
    <t>RO-43269</t>
  </si>
  <si>
    <t>Banda rugosa em pré-misturado a frio com fornecimento do material betuminoso (execução incluindo o fornecimento e transporte dos agregados, material betuminoso e pintura de ligação)</t>
  </si>
  <si>
    <t>RO-42215</t>
  </si>
  <si>
    <t>Banda rugosa em pré-misturado a frio sem fornecimento do material betuminoso (Execução, incluindo o fornecimento dos agregados e pintura  de ligação)</t>
  </si>
  <si>
    <t>RO-42830</t>
  </si>
  <si>
    <t>Braço projetado com altura maior ou igual à 5,50 metros e vão de 3,80 metros (Execução, incluindo instalação, base de concreto, chumbadores, colocação da placa,fornecimento e transporte dos  materiais)</t>
  </si>
  <si>
    <t>RO-43226</t>
  </si>
  <si>
    <t>Colocação de placas</t>
  </si>
  <si>
    <t>RO-41237</t>
  </si>
  <si>
    <t>Linhas de resina acrilica de  0,6mm  de espessura e Largura  = 0,10m (Execução, incluindo pré-marcação, fornecimento e transporte de todos os materiais)</t>
  </si>
  <si>
    <t>RO-41243</t>
  </si>
  <si>
    <t>Linhas de resina acrilica 0,6mm com Largura &gt; 0,30m (execução, inclusive pré-marcação, fornecimento e transporte de todos os materiais)</t>
  </si>
  <si>
    <t>RO-41240</t>
  </si>
  <si>
    <t>Linhas de resina acrilica 0,6mm de espessura e  Largura = 0,30m (execução, inclusive pré-marcação, fornecimento e transporte de todos os materiais)</t>
  </si>
  <si>
    <t>RO-42198</t>
  </si>
  <si>
    <t>Linhas de resina acrilica 0,6mm de espessura e Largura  = 0,08m (Execução, inclusive pré-marcação, fornecimento e transporte de todos os materiais)</t>
  </si>
  <si>
    <t>RO-41239</t>
  </si>
  <si>
    <t>Linhas de resina acrilica 0,6mm de espessura e Largura  = 0,20m (execução, inclusive pré-marcação, fornecimento e transporte de todos os materiais)</t>
  </si>
  <si>
    <t>RO-42886</t>
  </si>
  <si>
    <t>Placa de aço carbono com película refletiva grau diamante tipo X da ABNT - Escudo (Execução, incluindo fornecimento transporte de todos  materiais, inclusive poste de sustentação)</t>
  </si>
  <si>
    <t>RO-42884</t>
  </si>
  <si>
    <t>Placa de aço carbono com película refletiva grau diamante tipo X da ABNT - Marcador de Perigo 0,30 x 0,90 m (Execução, incluindo fornecimento transporte de todos  materiais, inclusive poste de sustentação)</t>
  </si>
  <si>
    <t>RO-42885</t>
  </si>
  <si>
    <t>Placa de aço carbono com película refletiva grau diamante tipo X da ABNT - Marco Quilométrico (Execução, incluindo fornecimento transporte de todos  materiais, inclusive poste de sustentação)</t>
  </si>
  <si>
    <t>RO-42878</t>
  </si>
  <si>
    <t>Placa de aço carbono com película refletiva grau diamante tipo X da ABNT - Placa Circular (Execução, incluindo fornecimento e transporte de todos os materiais, inclusive poste de sustentação)</t>
  </si>
  <si>
    <t>RO-42879</t>
  </si>
  <si>
    <t>Placa de aço carbono com película refletiva grau diamante tipo X da ABNT - Placa octogonal (Execução, incluindo fornecimento e transporte de todos os materiais, inclusive postes de sustentação)</t>
  </si>
  <si>
    <t>RO-42881</t>
  </si>
  <si>
    <t>Placa de aço carbono com película refletiva grau diamante tipo X da ABNT - Placa quadrada (Execução, incluindo fornecimento e transporte de todos os materiais, inclusive poste de sustentação)</t>
  </si>
  <si>
    <t>RO-42882</t>
  </si>
  <si>
    <t>Placa de aço carbono com película refletiva grau diamante tipo X da ABNT - Placa Retangular (Execução, incluindo fornecimento e transporte de todos os materiais, inclusive poste de sustentação)</t>
  </si>
  <si>
    <t>RO-42880</t>
  </si>
  <si>
    <t>Placa de aço carbono com película refletiva grau diamante tipo X da ABNT - Placa triangular (Execução, incluindo fornecimento e transporte de todos os materiais, inclusive poste de sustentação)</t>
  </si>
  <si>
    <t>RO-42883</t>
  </si>
  <si>
    <t>Placa de aço carbono com película refletiva grau diamante tipo X da ABNT, com suporte de madeira - Marcador de Alinhamento (Execução, incluindo fornecimento transporte de todos  materiais, inclusive poste de sustentação)</t>
  </si>
  <si>
    <t>RO-41227</t>
  </si>
  <si>
    <t>Pré-marcação para linhas de sinalização horizontal por alinhamento (Execução, incluindo fornecimento e transporte de todos os materiais Eixo, bordo esquerdo e bordo direito)</t>
  </si>
  <si>
    <t>RO-41779</t>
  </si>
  <si>
    <t>Setas, simbolos e dizeres de resina acrílica 0,6mm de espessura (Execução, incluindo pré-marcação, fornecimento e transporte de todos os materiais)</t>
  </si>
  <si>
    <t>RO-41231</t>
  </si>
  <si>
    <t>Tacha refletiva tipo SHTRP, com catadióptrico em apenas uma face (Execução, incluindo fornecimento, colocação e transporte de todos os materiais)</t>
  </si>
  <si>
    <t>RO-41230</t>
  </si>
  <si>
    <t>Tacha refletiva tipo SHTRP, com catadióptrico nas duas faces (Execução, incluindo fornecimento, colocação e transporte de todos os materiais)</t>
  </si>
  <si>
    <t>RO-41228</t>
  </si>
  <si>
    <t>Tachão refletivo  tipo SHTRG, com catadióptrico nas duas faces (Execução, incluindo fornecimento, colocação e transporte de todos os materiais)</t>
  </si>
  <si>
    <t>RO-41229</t>
  </si>
  <si>
    <t>Tachão refletivo tipo SHTRG, com catadióptrico em apenas uma face (Execução, incluindo fornecimento, colocação e transporte de todos os materiais)</t>
  </si>
  <si>
    <t>Sinalização Vertical</t>
  </si>
  <si>
    <t>RO-42829</t>
  </si>
  <si>
    <t>Braço projetado com altura maior ou igual à 5,50 metros e vão de 4,80 metros (Execução, incluindo instalação, base de concreto, chumbadores, colocação da placa, fornecimento e transporte dos  materiais)</t>
  </si>
  <si>
    <t>RO-41763</t>
  </si>
  <si>
    <t>Defensa Singela semi-maleável SV-DSM-02 (Execução, incluindo fornecimento, colocação e transporte de todos os materiais)</t>
  </si>
  <si>
    <t>RO-44777</t>
  </si>
  <si>
    <t>Placa de aço carbono com película refletiva alta intensidade prismática tipo III da ABNT  - Marcador de Alinhamento (Execução, incluindo fornecimento e transporte de todos os materiais, inclusive postes de sustentação)</t>
  </si>
  <si>
    <t>RO-42983</t>
  </si>
  <si>
    <t>Placa de aço carbono com película refletiva alta intensidade prismática tipo III da ABNT - Escudo (Execução, incluindo fornecimento e transporte de todos os materiais, inclusive postes de sustentação)</t>
  </si>
  <si>
    <t>RO-44585</t>
  </si>
  <si>
    <t>Placa de aço carbono com película refletiva alta intensidade prismática tipo III da ABNT - Marcador de perigo 0,30x0,90 m (Execução, incluindo fornecimento e transporte de todos os materiais, inclusive poste de sustentação)</t>
  </si>
  <si>
    <t>RO-44586</t>
  </si>
  <si>
    <t>Placa de aço carbono com película refletiva alta intensidade prismática tipo III da ABNT - Marco quilométrico (Execução, incluindo fornecimento e transporte de todos os materiais, inclusive postes de sustentação)</t>
  </si>
  <si>
    <t>RO-42977</t>
  </si>
  <si>
    <t>Placa de aço carbono com película refletiva alta intensidade prismática tipo III da ABNT - Placa circular (execução, incluindo fornecimento e transporte de todos os materiais, inclusive postes de sustentação)</t>
  </si>
  <si>
    <t>RO-42978</t>
  </si>
  <si>
    <t>Placa de aço carbono com película refletiva alta intensidade prismática tipo III da ABNT - Placa octogonal (execução, incluindo fornecimento e transporte de todos os materiais, inclusive postes de sustentação)</t>
  </si>
  <si>
    <t>RO-42980</t>
  </si>
  <si>
    <t>Placa de aço carbono com película refletiva alta intensidade prismática tipo III da ABNT - Placa quadrada (Execução, incluindo fornecimento e transporte de todos os materiais, inclusive postes de sustentação)</t>
  </si>
  <si>
    <t>RO-42981</t>
  </si>
  <si>
    <t>Placa de aço carbono com película refletiva alta intensidade prismática tipo III da ABNT - Placa retangular (Execução, incluindo fornecimento e transporte de todos os materiais, inclusive postes de sustentação)</t>
  </si>
  <si>
    <t>RO-42979</t>
  </si>
  <si>
    <t>Placa de aço carbono com película refletiva alta intensidade prismática tipo III da ABNT - Placa triangular (execução, incluindo fornecimento e transporte de todos os materiais, inclusive postes de sustentação)</t>
  </si>
  <si>
    <t>RO-42210</t>
  </si>
  <si>
    <t>Placa de aço carbono com película refletiva grau técnico tipo I da ABNT - Escudo (Execução, incluindo fornecimento e transporte de todos os materiais, inclusive poste de sustentação)</t>
  </si>
  <si>
    <t>RO-42194</t>
  </si>
  <si>
    <t>Placa de aço carbono com película refletiva grau técnico tipo I da ABNT - Marcador de Alinhamento (Execução, incluindo fornecimento e transporte de todos os materiais, inclusive poste de sustentação)</t>
  </si>
  <si>
    <t>RO-42195</t>
  </si>
  <si>
    <t>Placa de aço carbono com película refletiva grau técnico tipo I da ABNT - Marcador de Perigo 0,30 x 0,90m (Execução, incluindo fornecimento e transporte de todos os materiais, inclusive poste de sustentação)</t>
  </si>
  <si>
    <t>RO-42196</t>
  </si>
  <si>
    <t>Placa de aço carbono com película refletiva grau técnico tipo I da ABNT - Marco Quilométrico (Execução, incluindo fornecimento e transporte de todos os materiais, inclusive poste de sustentação)</t>
  </si>
  <si>
    <t>RO-41841</t>
  </si>
  <si>
    <t>Placa de aço carbono com película refletiva grau técnico tipo I da ABNT - Placa Circular (Execução, incluindo fornecimento e transporte de todos os materiais, inclusive poste de sustentação)</t>
  </si>
  <si>
    <t>RO-41842</t>
  </si>
  <si>
    <t>Placa de aço carbono com película refletiva grau técnico tipo I da ABNT - Placa Octogonal (Execução, incluindo fornecimento e transporte de todos os materiais, inclusive poste de sustentação)</t>
  </si>
  <si>
    <t>RO-41844</t>
  </si>
  <si>
    <t>Placa de aço carbono com película refletiva grau técnico tipo I da ABNT - Placa Quadrada (Execução, incluindo fornecimento e transporte de todos os materiais, inclusive poste de sustentação)</t>
  </si>
  <si>
    <t>RO-42193</t>
  </si>
  <si>
    <t>Placa de aço carbono com película refletiva grau técnico tipo I da ABNT - Placa Retangular (Execução, incluindo fornecimento e transporte de todos os materiais, inclusive poste de sustentação)</t>
  </si>
  <si>
    <t>RO-41843</t>
  </si>
  <si>
    <t>Placa de aço carbono com película refletiva grau técnico tipo I da ABNT - Placa Triangular (Execução, incluindo fornecimento e transporte de todos os materiais, inclusive poste de sustentação)</t>
  </si>
  <si>
    <t>RO-43014</t>
  </si>
  <si>
    <t>Remoção de placas</t>
  </si>
  <si>
    <t>Conservação</t>
  </si>
  <si>
    <t>RO-41781</t>
  </si>
  <si>
    <t>Arborização com o fornecimento e transporte da muda ((Execução, incluindo escavação, fornecimento e transporte da muda)</t>
  </si>
  <si>
    <t>RO-41387</t>
  </si>
  <si>
    <t>Armação de aço tipo CA-50 (Execução, incluindo preparo, dobragem, colocação nas formas e transporte de todos os materiais)</t>
  </si>
  <si>
    <t>RO-41316</t>
  </si>
  <si>
    <t>Caiação a duas demãos (Execução, incluindo fornecimento e transporte de todos os materiais)</t>
  </si>
  <si>
    <t>RO-41296</t>
  </si>
  <si>
    <t>Capina (Execução, incluindo remoção do material até 5 km)</t>
  </si>
  <si>
    <t>ha</t>
  </si>
  <si>
    <t>RO-41278</t>
  </si>
  <si>
    <t>Cerca de arame farpado, tipo OC.CA-01 (com 4 fios e mourão de madeira com espaçamento de 2,5 metros) ((Execução, incluindo escavação , fornecimento, assentamento e transporte de todos os materiais)</t>
  </si>
  <si>
    <t>RO-41396</t>
  </si>
  <si>
    <t>Conformação das caixas de empréstimos e jazidas (Execução, incluindo regularização, fornecimento e transporte de todos os materiais)</t>
  </si>
  <si>
    <t>RO-43246</t>
  </si>
  <si>
    <t>Conformação do leito estradal, inclusive umidecimento</t>
  </si>
  <si>
    <t>RO-41399</t>
  </si>
  <si>
    <t>Conformação e proteção dos locais de bota fora (Execução, incluindo regularização, fornecimento e transporte de todos os materiais)</t>
  </si>
  <si>
    <t>RO-41388</t>
  </si>
  <si>
    <t>Encascalhamento (Execução, incluindo escavação, carga e descarga, umidecimento e espalhamento do material)</t>
  </si>
  <si>
    <t>RO-41400</t>
  </si>
  <si>
    <t>Estocagem da camada vegetal de caixas de emprestimo e jazidas</t>
  </si>
  <si>
    <t>RO-41336</t>
  </si>
  <si>
    <t>Horas de servente</t>
  </si>
  <si>
    <t>RO-41300</t>
  </si>
  <si>
    <t>Limpeza de bueiros (Execução, incluindo remoção do material para local adequado)</t>
  </si>
  <si>
    <t>hxh</t>
  </si>
  <si>
    <t>RO-41297</t>
  </si>
  <si>
    <t>Limpeza de dispositivo de drenagem superficial (Execução, incluindo capina lateral na largura de 0,20 m  e remoção de entulho)</t>
  </si>
  <si>
    <t>RO-42874</t>
  </si>
  <si>
    <t>Limpeza mecânica de bueiros por hidrojateamento, com obstrução média - Ø 0,40m</t>
  </si>
  <si>
    <t>RO-42875</t>
  </si>
  <si>
    <t>Limpeza mecânica de bueiros por hidrojateamento, com obstrução média - Ø 0,60m</t>
  </si>
  <si>
    <t>RO-42876</t>
  </si>
  <si>
    <t>Limpeza mecânica de bueiros por hidrojateamento, com obstrução média - Ø 0,80m</t>
  </si>
  <si>
    <t>RO-42877</t>
  </si>
  <si>
    <t>Limpeza mecânica de bueiros por hidrojateamento, com obstrução média - Ø 1,00m</t>
  </si>
  <si>
    <t>RO-42216</t>
  </si>
  <si>
    <t>Mata-Burro em trilhos tipo OC.MB-01 (Execução, incluindo escavação, fornecimento e transporte de todos os materiais)</t>
  </si>
  <si>
    <t>RO-42283</t>
  </si>
  <si>
    <t>Passeio de concreto (FCK &gt;= 11 MPa - espessura de 6 cm) (Execução, incluindo fornecimento e transporte de todos os materiais)</t>
  </si>
  <si>
    <t>RO-41379</t>
  </si>
  <si>
    <t>Porteira tipo OC.PT (Execução, incluindo escavação , fornecimento, assentamento e transporte dos  materiais)</t>
  </si>
  <si>
    <t>RO-41279</t>
  </si>
  <si>
    <t>Reconfecção de cerca com reaproveitamento de 70% de materiais (Execução, incluindo fornecimento, assentamento e transporte de todos os materiais)</t>
  </si>
  <si>
    <t>RO-41288</t>
  </si>
  <si>
    <t>Remanejamento de cerca, com aproveitamento do material (Execução, incluindo escavação e assentamento de todos os materiais)</t>
  </si>
  <si>
    <t>RO-41334</t>
  </si>
  <si>
    <t>Remendo profundo - recomposição da camada granular (Execução, incluindo remoção de camada granular e revestimento betuminoso, transporte para bota-fora, escavação e carga do material granular)</t>
  </si>
  <si>
    <t>RO-43439</t>
  </si>
  <si>
    <t>Remendo superficial (Execução, incluindo escavação e carga do material granular)</t>
  </si>
  <si>
    <t>RO-41291</t>
  </si>
  <si>
    <t>Remoção de cercas</t>
  </si>
  <si>
    <t>RO-42282</t>
  </si>
  <si>
    <t>Remoção de Mata-Burro</t>
  </si>
  <si>
    <t>RO-41401</t>
  </si>
  <si>
    <t>Reposição de camada vegetal em caixa de empréstimo e jazidas</t>
  </si>
  <si>
    <t>RO-41402</t>
  </si>
  <si>
    <t>Revestimento vegetal com gramas em placas (Execução, incluindo fornecimento, umidecimento, corte e carga da grama, adubação e plantio)</t>
  </si>
  <si>
    <t>RO-41404</t>
  </si>
  <si>
    <t>Revestimento vegetal com semeadura manual (Execução, incluindo fornecimento e transporte de todos os materiais)</t>
  </si>
  <si>
    <t>RO-41292</t>
  </si>
  <si>
    <t>Roçada manual leve (Execução, incluindo remoção do material até 5 km)</t>
  </si>
  <si>
    <t>RO-41293</t>
  </si>
  <si>
    <t>Roçada manual pesada (Execução, incluindo remoção do material até 5 km)</t>
  </si>
  <si>
    <t>RO-41295</t>
  </si>
  <si>
    <t>Roçada mecanizada (Execução, incluindo remoção do material até 5 km)</t>
  </si>
  <si>
    <t>RO-43273</t>
  </si>
  <si>
    <t>Tapa buraco - aplicação da massa (Execução, incluindo pintura de ligação)</t>
  </si>
  <si>
    <t>RO-44638</t>
  </si>
  <si>
    <t>Tapa-buraco com concreto betuminoso usinado a quente ((Execução incluindo usinagem, pintura de ligação, aplicação da massa, fornecimento e transporte dos agregados, exclui fornecimento e transporte do material betuminoso)</t>
  </si>
  <si>
    <t>RO-41320</t>
  </si>
  <si>
    <t>Tapa-buraco com PMF com fornecimento do material betuminoso (Execução incluindo usinagem, aplicação da massa, pintura de ligação, fornecimento e transporte dos agregados e do material betuminoso)</t>
  </si>
  <si>
    <t>RO-41732</t>
  </si>
  <si>
    <t>Transporte da grama</t>
  </si>
  <si>
    <t>m2*Km</t>
  </si>
  <si>
    <t>RO-41345</t>
  </si>
  <si>
    <t>Transporte de agregados para conservação. Distância média de transporte &lt;= 10,00 km</t>
  </si>
  <si>
    <t>RO-41352</t>
  </si>
  <si>
    <t>Transporte de agregados para conservação. Distância média de transporte &gt; 50,10 km</t>
  </si>
  <si>
    <t>RO-41346</t>
  </si>
  <si>
    <t>Transporte de agregados para conservação. Distância média de transporte de 10,10 a 15,00 km</t>
  </si>
  <si>
    <t>RO-41347</t>
  </si>
  <si>
    <t>Transporte de agregados para conservação. Distância média de transporte de 15,10 a 20,00 km</t>
  </si>
  <si>
    <t>RO-41348</t>
  </si>
  <si>
    <t>Transporte de agregados para conservação. Distância média de transporte de 20,10 a 25,00 km</t>
  </si>
  <si>
    <t>RO-41349</t>
  </si>
  <si>
    <t>Transporte de agregados para conservação. Distância média de transporte de 25,10 a 30,00 km</t>
  </si>
  <si>
    <t>RO-41350</t>
  </si>
  <si>
    <t>Transporte de agregados para conservação. Distância média de transporte de 30,10 a 40,00 km</t>
  </si>
  <si>
    <t>RO-41351</t>
  </si>
  <si>
    <t>Transporte de agregados para conservação. Distância média de transporte de 40,10 a 50,00 km</t>
  </si>
  <si>
    <t>RO-14031</t>
  </si>
  <si>
    <t>Transporte de Concreto Betuminoso Usinado a Quente.  Distância média de transporte &lt;= 10,0 km (volume compactado)</t>
  </si>
  <si>
    <t>m3*km</t>
  </si>
  <si>
    <t>RO-14038</t>
  </si>
  <si>
    <t>Transporte de Concreto Betuminoso Usinado a Quente.  Distância média de transporte &gt; 50,00 km (volume compactado)</t>
  </si>
  <si>
    <t>RO-14032</t>
  </si>
  <si>
    <t>Transporte de Concreto Betuminoso Usinado a Quente.  Distância média de transporte de 10,10 a 15,00 km (volume compactado)</t>
  </si>
  <si>
    <t>RO-14033</t>
  </si>
  <si>
    <t>Transporte de Concreto Betuminoso Usinado a Quente.  Distância média de transporte de 15,10 a 20,00 km (volume compactado)</t>
  </si>
  <si>
    <t>RO-14036</t>
  </si>
  <si>
    <t>Transporte de Concreto Betuminoso Usinado a Quente.  Distância média de transporte de 30,10 a 40,00 km (volume compactado)</t>
  </si>
  <si>
    <t>RO-14037</t>
  </si>
  <si>
    <t>Transporte de Concreto Betuminoso Usinado a Quente.  Distância média de transporte de 40,10 a 50,00 km (volume compactado)</t>
  </si>
  <si>
    <t>RO-41361</t>
  </si>
  <si>
    <t>Transporte de concreto betuminoso usinado a quente. Distância média de transporte &lt;= 10,00 km (Densidade de material solto)</t>
  </si>
  <si>
    <t>RO-41368</t>
  </si>
  <si>
    <t>Transporte de concreto betuminoso usinado a quente. Distância média de transporte &gt;= 50,10 km (Densidade de material solto)</t>
  </si>
  <si>
    <t>RO-41362</t>
  </si>
  <si>
    <t>Transporte de concreto betuminoso usinado a quente. Distância média de transporte de 10,10 a 15,00 km (Densidade de material solto)</t>
  </si>
  <si>
    <t>RO-41363</t>
  </si>
  <si>
    <t>Transporte de concreto betuminoso usinado a quente. Distância média de transporte de 15,10 a 20,00 km (Densidade de material solto)</t>
  </si>
  <si>
    <t>RO-41364</t>
  </si>
  <si>
    <t>Transporte de concreto betuminoso usinado a quente. Distância média de transporte de 20,10 a 25,00 km (densidade de material solto)</t>
  </si>
  <si>
    <t>RO-14034</t>
  </si>
  <si>
    <t>Transporte de Concreto Betuminoso Usinado a Quente. Distância média de transporte de 20,10 a 25,00 km (volume compactado)</t>
  </si>
  <si>
    <t>RO-41365</t>
  </si>
  <si>
    <t>Transporte de concreto betuminoso usinado a quente. Distância média de transporte de 25,10 a 30,00 km (Densidade de material solto)</t>
  </si>
  <si>
    <t>RO-14035</t>
  </si>
  <si>
    <t>Transporte de Concreto Betuminoso Usinado a Quente. Distância média de transporte de 25,10 a 30,00 km (volume compactado)</t>
  </si>
  <si>
    <t>RO-41366</t>
  </si>
  <si>
    <t>Transporte de concreto betuminoso usinado a quente. Distância média de transporte de 30,10 a 40,00 km (Densidade de material solto)</t>
  </si>
  <si>
    <t>RO-41367</t>
  </si>
  <si>
    <t>Transporte de concreto betuminoso usinado a quente. Distância média de transporte de 40,10 a 50,00 km (Densidade de material solto)</t>
  </si>
  <si>
    <t>RO-41337</t>
  </si>
  <si>
    <t>Transporte de material de jazida para conservação. Distância média de transporte   &lt;= 10,00 km</t>
  </si>
  <si>
    <t>RO-41344</t>
  </si>
  <si>
    <t>Transporte de material de jazida para conservação. Distância média de transporte &gt; 50,10 km</t>
  </si>
  <si>
    <t>RO-41338</t>
  </si>
  <si>
    <t>Transporte de material de jazida para conservação. Distância média de transporte de 10,10 a 15,00 km</t>
  </si>
  <si>
    <t>RO-41339</t>
  </si>
  <si>
    <t>Transporte de material de jazida para conservação. Distância média de transporte de 15,10 a 20,00 km</t>
  </si>
  <si>
    <t>RO-41340</t>
  </si>
  <si>
    <t>Transporte de material de jazida para conservação. Distância média de transporte de 20,10 a 25,00 km</t>
  </si>
  <si>
    <t>RO-41341</t>
  </si>
  <si>
    <t>Transporte de material de jazida para conservação. Distância média de transporte de 25,10 a 30,00 km</t>
  </si>
  <si>
    <t>RO-41342</t>
  </si>
  <si>
    <t>Transporte de material de jazida para conservação. Distância média de transporte de 30,10 a 40,00 km</t>
  </si>
  <si>
    <t>RO-41343</t>
  </si>
  <si>
    <t>Transporte de material de jazida para conservação. Distância média de transporte de 40,10 a 50,00 km</t>
  </si>
  <si>
    <t>RO-41369</t>
  </si>
  <si>
    <t>Transporte de material de qualquer natureza. Distância média de transporte &lt;= 10,00 km</t>
  </si>
  <si>
    <t>RO-41376</t>
  </si>
  <si>
    <t>Transporte de material de qualquer natureza. Distância média de transporte &gt;= 50,10 km</t>
  </si>
  <si>
    <t>RO-41370</t>
  </si>
  <si>
    <t>Transporte de material de qualquer natureza. Distância média de transporte de 10,10 a 15,00 km</t>
  </si>
  <si>
    <t>RO-41371</t>
  </si>
  <si>
    <t>Transporte de material de qualquer natureza. Distância média de transporte de 15,10 a 20,00 km</t>
  </si>
  <si>
    <t>RO-41372</t>
  </si>
  <si>
    <t>Transporte de material de qualquer natureza. Distância média de transporte de 20,10 a 25,00 km</t>
  </si>
  <si>
    <t>RO-41373</t>
  </si>
  <si>
    <t>Transporte de material de qualquer natureza. Distância média de transporte de 25,10 a 30,00 km</t>
  </si>
  <si>
    <t>RO-41374</t>
  </si>
  <si>
    <t>Transporte de material de qualquer natureza. Distância média de transporte de 30,10 a 40,00 km</t>
  </si>
  <si>
    <t>RO-41375</t>
  </si>
  <si>
    <t>Transporte de material de qualquer natureza. Distância média de transporte de 40,10 a 50,00 km</t>
  </si>
  <si>
    <t>RO-41353</t>
  </si>
  <si>
    <t>Transporte de pré-misturado a frio. Distância média de transporte &lt;= 10,0 km (Densidade material solto)</t>
  </si>
  <si>
    <t>RO-14023</t>
  </si>
  <si>
    <t>Transporte de pré-misturado a frio. Distância média de transporte &lt;= 10,0 km (volume compactado)</t>
  </si>
  <si>
    <t>RO-14030</t>
  </si>
  <si>
    <t>Transporte de pré-misturado a frio. Distância média de transporte &gt; 50,00 km  (volume compactado)</t>
  </si>
  <si>
    <t>RO-41360</t>
  </si>
  <si>
    <t>Transporte de pré-misturado a frio. Distância média de transporte &gt; 50,00 km (Densidade de material solto)</t>
  </si>
  <si>
    <t>RO-14024</t>
  </si>
  <si>
    <t>Transporte de pré-misturado a frio. Distância média de transporte de 10,10 a 15,00 km  (volume compactado)</t>
  </si>
  <si>
    <t>RO-41354</t>
  </si>
  <si>
    <t>Transporte de pré-misturado a frio. Distância média de transporte de 10,10 a 15,00 km (Densidade de material solto)</t>
  </si>
  <si>
    <t>RO-14025</t>
  </si>
  <si>
    <t>Transporte de pré-misturado a frio. Distância média de transporte de 15,10 a 20,00 km  (volume compactado)</t>
  </si>
  <si>
    <t>RO-41355</t>
  </si>
  <si>
    <t>Transporte de pré-misturado a frio. Distância média de transporte de 15,10 a 20,00 km (Densidade de material solto)</t>
  </si>
  <si>
    <t>RO-14026</t>
  </si>
  <si>
    <t>Transporte de pré-misturado a frio. Distância média de transporte de 20,10 a 25.00 km  (volume compactado)</t>
  </si>
  <si>
    <t>RO-41356</t>
  </si>
  <si>
    <t>Transporte de pré-misturado a frio. Distância média de transporte de 20,10 a 25.00 km (Densidade de material solto)</t>
  </si>
  <si>
    <t>RO-14027</t>
  </si>
  <si>
    <t>Transporte de pré-misturado a frio. Distância média de transporte de 25,10 a 30,00 km  (volume compactado)</t>
  </si>
  <si>
    <t>RO-41357</t>
  </si>
  <si>
    <t>Transporte de pré-misturado a frio. Distância média de transporte de 25,10 a 30,00 km (Densidade de material solto)</t>
  </si>
  <si>
    <t>RO-14028</t>
  </si>
  <si>
    <t>Transporte de pré-misturado a frio. Distância média de transporte de 30,10 a 40,00 km  (volume compactado)</t>
  </si>
  <si>
    <t>RO-41358</t>
  </si>
  <si>
    <t>Transporte de pré-misturado a frio. Distância média de transporte de 30,10 a 40,00 km (Densidade de material solto)</t>
  </si>
  <si>
    <t>RO-14029</t>
  </si>
  <si>
    <t>Transporte de pré-misturado a frio. Distância média de transporte de 40,10 a 50,00 km  (volume compactado)</t>
  </si>
  <si>
    <t>RO-41359</t>
  </si>
  <si>
    <t>Transporte de pré-misturado a frio. Distância média de transporte de 40,10 a 50,00 km (Densidade de material solto)</t>
  </si>
  <si>
    <t>RO-44505</t>
  </si>
  <si>
    <t>Usinagem de CBUQ para tapa buraco (Execução, incluindo fornecimento e transporte dos agregados e do material betuminoso)</t>
  </si>
  <si>
    <t>RO-41329</t>
  </si>
  <si>
    <t>Usinagem de concreto betuminoso usinado a quente para tapa-buraco (Execução, incluindo fornecimento dos agregados, exclui fornecimento e transporte do material betuminoso)</t>
  </si>
  <si>
    <t>RO-41321</t>
  </si>
  <si>
    <t>Usinagem de pré-misturado a frio para tapa-buraco sem fornecimento do material betuminoso (Execução, incluindo fornecimento dos agregados, exclui fornecimento e transporte do material betuminoso)</t>
  </si>
  <si>
    <t>Obras de Arte Especiais</t>
  </si>
  <si>
    <t>RO-41443</t>
  </si>
  <si>
    <t>Andaime suspenso com piso em pranchas de madeira (Execução, incluindo o fornecimento e transporte dos materiais)</t>
  </si>
  <si>
    <t>RO-41582</t>
  </si>
  <si>
    <t>Aparelhos de apoio em neoprene fretado (Execução, incluindo a aplicação, fornecimento e transporte dos materiais)</t>
  </si>
  <si>
    <t>RO-41429</t>
  </si>
  <si>
    <t>Apicoamento manual em concreto</t>
  </si>
  <si>
    <t>RO-41762</t>
  </si>
  <si>
    <t>Argamassa de cimento e areia traço 1:3 (Execução, incluindo fornecimento e transporte de todos os materiais)</t>
  </si>
  <si>
    <t>RO-42285</t>
  </si>
  <si>
    <t>Armação: Aço CA-50 (Execução, incluindo preparo, dobragem, colocação nas formas e transporte de todos os materiais)</t>
  </si>
  <si>
    <t>RO-41552</t>
  </si>
  <si>
    <t>Armação: Aço CA-60 (Execução, incluindo preparo, dobragem, colocação nas formas e transporte de todos os materiais)</t>
  </si>
  <si>
    <t>RO-40989</t>
  </si>
  <si>
    <t>Barreira simples de concreto armado tipo new jersey (Execução, incluindo  fornecimento e transporte de todos os materiais)</t>
  </si>
  <si>
    <t>RO-41593</t>
  </si>
  <si>
    <t>Caiação a três demãos (Execução, incluindo o fornecimento e transporte de todos os materiais)</t>
  </si>
  <si>
    <t>RO-41657</t>
  </si>
  <si>
    <t>Cantoneira metálica de dimensões  2"x2"x5/16" (Execução, incluindo fornecimento e transporte de todos os materiais)</t>
  </si>
  <si>
    <t>RO-41569</t>
  </si>
  <si>
    <t>Cantoneira metálica de dimensões 3" x 3" x 3/8" (Execução, incluindo o fornecimento e transporte de todos os materiais)</t>
  </si>
  <si>
    <t>RO-41571</t>
  </si>
  <si>
    <t>Cantoneira metálica de dimensões 4" x 4" x 1/2" (Execução, incluindo o fornecimento e transporte de todos os materiais)</t>
  </si>
  <si>
    <t>RO-41570</t>
  </si>
  <si>
    <t>Cantoneira metálica de dimensões 4" x 4" x 3/8" (Execução, incluindo o fornecimento e transporte de todos os materiais)</t>
  </si>
  <si>
    <t>RO-41544</t>
  </si>
  <si>
    <t>Cimbramento: escoramento em madeira (Execução, incluindo o fornecimento e transporte de todos os materiais)</t>
  </si>
  <si>
    <t>RO-41621</t>
  </si>
  <si>
    <t>Concreto ciclópico de  cimento portland com 30% de pedra de mão, Fck &gt;= 10 MPa (Execução, incluindo o fornecimento e transporte dos agregados)</t>
  </si>
  <si>
    <t>RO-41634</t>
  </si>
  <si>
    <t>Concreto ciclópico de  cimento portland com 30% pedra de mão, Fck = 13,5 MPa (Execução, incluindo o fornecimento e transporte dos agregados)</t>
  </si>
  <si>
    <t>RO-41626</t>
  </si>
  <si>
    <t>Concreto ciclópico de cimento portland com 30% pedra de mão, Fck= 15,0 MPa (Execução, incluindo o fornecimento e transporte dos agregados)</t>
  </si>
  <si>
    <t>RO-41502</t>
  </si>
  <si>
    <t>Concreto ciclópico Fck &gt; 13,5 MPa, com 30% pedra de mão (Execução, incluindo o fornecimento de todos os materiais, exclui o transporte dos agregados)</t>
  </si>
  <si>
    <t>RO-41622</t>
  </si>
  <si>
    <t>Concreto de cimento Portland, Fck &gt;= 11,0 MPa (Execução, incluindo o fornecimento e transporte dos agregados)</t>
  </si>
  <si>
    <t>RO-41623</t>
  </si>
  <si>
    <t>Concreto de cimento Portland, Fck &gt;= 13,5 MPa (Execução, incluindo o fornecimento e transporte dos agregados)</t>
  </si>
  <si>
    <t>RO-41624</t>
  </si>
  <si>
    <t>Concreto de cimento Portland, Fck &gt;= 15,0 MPa (Execução, incluindo o fornecimento e transporte dos agregados)</t>
  </si>
  <si>
    <t>RO-41625</t>
  </si>
  <si>
    <t>Concreto de cimento Portland, Fck &gt;= 16,0 MPa (Execução, incluindo o fornecimento e transporte dos agregados)</t>
  </si>
  <si>
    <t>RO-41627</t>
  </si>
  <si>
    <t>Concreto de cimento Portland, Fck &gt;= 18,0 MPa (Execução, incluindo o fornecimento e transporte dos agregados)</t>
  </si>
  <si>
    <t>RO-41628</t>
  </si>
  <si>
    <t>Concreto de cimento Portland Fck &gt;= 20,0 MPa (Execução, incluindo o fornecimento e transporte dos agregados)</t>
  </si>
  <si>
    <t>RO-41630</t>
  </si>
  <si>
    <t>Concreto de cimento Portland, Fck &gt;= 21,0 MPa (Execução, incluindo o fornecimento e transporte dos agregados)</t>
  </si>
  <si>
    <t>RO-41632</t>
  </si>
  <si>
    <t>Concreto de cimento Portland, Fck &gt;= 25,0 MPa (Execução, incluindo o fornecimento e transporte dos agregados)</t>
  </si>
  <si>
    <t>RO-41633</t>
  </si>
  <si>
    <t>Concreto de cimento Portland, Fck &gt;= 30,0 MPa (Execução, incluindo o fornecimento e transporte dos agregados)</t>
  </si>
  <si>
    <t>RO-42425</t>
  </si>
  <si>
    <t>Concreto de pavimentação com Fck &gt;= 25 Mpa (Execução, incluindo o fornecimento de todos os materiais, exclui o transporte dos agregados)</t>
  </si>
  <si>
    <t>RO-41493</t>
  </si>
  <si>
    <t>Concreto estrutural com resistência Fck &gt;= 13,5 MPa (Execução, incluindo o fornecimento de todos os materiais, exclui o transporte dos agregados)</t>
  </si>
  <si>
    <t>RO-41494</t>
  </si>
  <si>
    <t>Concreto estrutural com resistência Fck &gt;= 15,0 MPa (Execução, incluindo o fornecimento de todos os materiais, exclui o transporte dos agregados)</t>
  </si>
  <si>
    <t>RO-41495</t>
  </si>
  <si>
    <t>Concreto estrutural com resistência Fck &gt;= 16,0 MPa (Execução, incluindo o fornecimento de todos os materiais, exclui o transporte dos agregados)</t>
  </si>
  <si>
    <t>RO-41496</t>
  </si>
  <si>
    <t>Concreto estrutural com resistência Fck &gt;= 18,0 MPa (Execução, incluindo o fornecimento de todos os materiais, exclui o transporte dos agregados)</t>
  </si>
  <si>
    <t>RO-42416</t>
  </si>
  <si>
    <t>Concreto estrutural com resistência Fck &gt;= 20,0 Mpa (Execução, incluindo o fornecimento de todos os materiais, exclui o transporte dos agregados)</t>
  </si>
  <si>
    <t>RO-45041</t>
  </si>
  <si>
    <t>Concreto estrutural com resistência Fck &gt;= 21 Mpa (Execução, incluindo o fornecimento de todos os materiais, exclui o transporte dos agregados)</t>
  </si>
  <si>
    <t>RO-42417</t>
  </si>
  <si>
    <t>Concreto estrutural com resistência Fck &gt;= 25,0 Mpa (Execução, incluindo o fornecimento de todos os materiais, exclui o transporte dos agregados)</t>
  </si>
  <si>
    <t>RO-42456</t>
  </si>
  <si>
    <t>Concreto estrutural com resistência Fck &gt;= 30,0 Mpa (Execução, incluindo o fornecimento de todos os materiais, exclui o transporte dos agregados)</t>
  </si>
  <si>
    <t>RO-42415</t>
  </si>
  <si>
    <t>Concreto magro de cimento portland Fck &gt;= 10,0 MPa (Execução, incluindo o fornecimento e transporte dos agregados)</t>
  </si>
  <si>
    <t>RO-42467</t>
  </si>
  <si>
    <t>Concreto magro Fck &gt;= 10,0 MPa (Execução, incluindo o fornecimento de todos os materiais, exclui o transporte dos agregados)</t>
  </si>
  <si>
    <t>RO-41599</t>
  </si>
  <si>
    <t>Demolição de concreto simples</t>
  </si>
  <si>
    <t>RO-42445</t>
  </si>
  <si>
    <t>Demolição de guarda-corpo, incluindo a remoção do material demolido (Execução, incluindo carga e transporte do material demolido)</t>
  </si>
  <si>
    <t>RO-41435</t>
  </si>
  <si>
    <t>Demolição de pavimento de concreto (Execução, incluindo a remoção do material demolido)</t>
  </si>
  <si>
    <t>RO-43107</t>
  </si>
  <si>
    <t>Demolição manual de concreto armado</t>
  </si>
  <si>
    <t>RO-41602</t>
  </si>
  <si>
    <t>Demolição mecânica de concreto armado</t>
  </si>
  <si>
    <t>RO-41589</t>
  </si>
  <si>
    <t>Dreno de PVC ø = 100 mm, comprimento unitário = 35 cm (Execução, incluindo o fornecimento e transporte de todos os materiais)</t>
  </si>
  <si>
    <t>RO-41588</t>
  </si>
  <si>
    <t>Dreno de PVC ø = 100 mm, comprimento unitário = 40 cm (Execução, incluindo o fornecimento e transporte de todos os materiais)</t>
  </si>
  <si>
    <t>RO-41590</t>
  </si>
  <si>
    <t>Dreno de PVC ø = 100 mm, comprimento unitário = 45 cm (Execução, incluindo o fornecimento e transporte de todos os materiais)</t>
  </si>
  <si>
    <t>RO-41594</t>
  </si>
  <si>
    <t>Dreno de PVC ø = 100mm, comprimento unitário = 0,60m (Execução, incluindo o fornecimento e transporte de todos os materiais)</t>
  </si>
  <si>
    <t>RO-41584</t>
  </si>
  <si>
    <t>Dreno de PVC ø = 50 mm, comprimento unitário = 30 cm (Execução, incluindo o fornecimento e transporte de todos os materiais)</t>
  </si>
  <si>
    <t>RO-42476</t>
  </si>
  <si>
    <t>Dreno de PVC ø = 50 mm, comprimento unitário = 35 cm (Execução, incluindo o fornecimento e transporte de todos os materiais)</t>
  </si>
  <si>
    <t>RO-42994</t>
  </si>
  <si>
    <t>Dreno de PVC ø = 50 mm, comprimento unitário = 40 cm (Execução, incluindo o fornecimento e transporte de todos os materiais)</t>
  </si>
  <si>
    <t>RO-41586</t>
  </si>
  <si>
    <t>Dreno de PVC ø = 75 mm, comprimento unitário = 15 cm (Execução, incluindo o fornecimento e transporte de todos os materiais)</t>
  </si>
  <si>
    <t>RO-41587</t>
  </si>
  <si>
    <t>Dreno de PVC ø = 75 mm, comprimento unitário = 30 cm (Execução, incluindo o fornecimento e transporte de todos os materiais)</t>
  </si>
  <si>
    <t>RO-41591</t>
  </si>
  <si>
    <t>Dreno de PVC ø = 75 mm, comprimento unitário = 35 cm (Execução, incluindo o fornecimento e transporte de todos os materiais)</t>
  </si>
  <si>
    <t>RO-41592</t>
  </si>
  <si>
    <t>Dreno de PVC ø = 75 mm, comprimento unitário = 40 cm (Execução, incluindo o fornecimento e transporte de todos os materiais)</t>
  </si>
  <si>
    <t>RO-44908</t>
  </si>
  <si>
    <t>Ensecadeira de estacas prancha (Execução, incluindo o fornecimento e transporte de todos os materiais)</t>
  </si>
  <si>
    <t>RO-43247</t>
  </si>
  <si>
    <t>Escoramento descontínuo de valas (Execução, incluindo fornecimento e transporte de todos os materiais)</t>
  </si>
  <si>
    <t>RO-41431</t>
  </si>
  <si>
    <t>Estrutura metálica para andaimes</t>
  </si>
  <si>
    <t>RO-41558</t>
  </si>
  <si>
    <t>Forma plana de MADEIRIT (Execução, incluindo desforma, fornecimento e transporte de todos os materiais)</t>
  </si>
  <si>
    <t>RO-41559</t>
  </si>
  <si>
    <t>Formas curvas de MADEIRIT (Execução, incluindo desforma, fornecimento e transporte de todos os materiais)</t>
  </si>
  <si>
    <t>RO-42418</t>
  </si>
  <si>
    <t>Formas planas de compensado com revestimento resinado (Execução, incluindo desforma,fornecimento e transporte de todos os materiais)</t>
  </si>
  <si>
    <t>RO-41614</t>
  </si>
  <si>
    <t>Formas planas de madeira de pinho de 3ª (Execução, incluindo desforma,fornecimento e transporte de todos os materiais)</t>
  </si>
  <si>
    <t>RO-41557</t>
  </si>
  <si>
    <t>Formas suspensas de compensado resinado (Execução, incluindo desforma, fornecimento e transporte de todos os materiais)</t>
  </si>
  <si>
    <t>RO-43047</t>
  </si>
  <si>
    <t>Furo em concreto ø = 10,0 mm, profundidade = 10 cm</t>
  </si>
  <si>
    <t>RO-43456</t>
  </si>
  <si>
    <t>Furo em concreto ø = 10,0 mm, profundidade = 15 cm</t>
  </si>
  <si>
    <t>RO-42426</t>
  </si>
  <si>
    <t>Furo em concreto ø = 12,5 mm, profundidade = 10 cm</t>
  </si>
  <si>
    <t>RO-41453</t>
  </si>
  <si>
    <t>Furo em concreto ø = 12,5 mm, profundidade = 15 cm</t>
  </si>
  <si>
    <t>RO-41454</t>
  </si>
  <si>
    <t>Furo em concreto ø = 12,5 mm, profundidade = 20 cm</t>
  </si>
  <si>
    <t>RO-41455</t>
  </si>
  <si>
    <t>Furo em concreto ø = 12,5 mm, profundidade = 30 cm</t>
  </si>
  <si>
    <t>RO-41456</t>
  </si>
  <si>
    <t>Furo em concreto ø = 16,0 mm, profundidade = 15 cm</t>
  </si>
  <si>
    <t>RO-41457</t>
  </si>
  <si>
    <t>Furo em concreto ø = 16,0 mm, profundidade = 20 cm</t>
  </si>
  <si>
    <t>RO-41458</t>
  </si>
  <si>
    <t>Furo em concreto ø = 16,0 mm, profundidade = 30 cm</t>
  </si>
  <si>
    <t>RO-41459</t>
  </si>
  <si>
    <t>Furo em concreto ø = 16,0 mm, profundidade = 50 cm</t>
  </si>
  <si>
    <t>RO-41460</t>
  </si>
  <si>
    <t>Furo em concreto ø = 20,0 mm, profundidade = 15 cm</t>
  </si>
  <si>
    <t>RO-41461</t>
  </si>
  <si>
    <t>Furo em concreto ø = 20,0 mm, profundidade = 20 cm</t>
  </si>
  <si>
    <t>RO-41463</t>
  </si>
  <si>
    <t>Furo em concreto ø = 20,0 mm, profundidade = 30 cm</t>
  </si>
  <si>
    <t>RO-41464</t>
  </si>
  <si>
    <t>Furo em concreto ø = 20,0 mm, profundidade = 40 cm</t>
  </si>
  <si>
    <t>RO-41466</t>
  </si>
  <si>
    <t>Furo em concreto ø = 25,0 mm, profundidade = 15 cm</t>
  </si>
  <si>
    <t>RO-41465</t>
  </si>
  <si>
    <t>Furo em concreto ø = 25,0 mm, profundidade = 20 cm</t>
  </si>
  <si>
    <t>RO-41467</t>
  </si>
  <si>
    <t>Furo em concreto ø = 25,0 mm, profundidade = 30 cm</t>
  </si>
  <si>
    <t>RO-41469</t>
  </si>
  <si>
    <t>Furo em concreto ø = 25,0 mm, profundidade = 50 cm</t>
  </si>
  <si>
    <t>RO-41470</t>
  </si>
  <si>
    <t>Furo em concreto ø = 25,0 mm, profundidade = 80 cm</t>
  </si>
  <si>
    <t>RO-41473</t>
  </si>
  <si>
    <t>Furo em concreto ø = 32,0 mm, profundidade = 30 cm</t>
  </si>
  <si>
    <t>RO-41475</t>
  </si>
  <si>
    <t>Furo em concreto ø = 40,0 mm, profundidade = 30 cm</t>
  </si>
  <si>
    <t>RO-41476</t>
  </si>
  <si>
    <t>Furo em concreto ø = 50,0 mm, profundidade = 30 cm</t>
  </si>
  <si>
    <t>RO-41482</t>
  </si>
  <si>
    <t>Furo em concreto ø = 75 mm, profundidade = 15 cm</t>
  </si>
  <si>
    <t>RO-41479</t>
  </si>
  <si>
    <t>Furo em rocha ø = 20,0 mm, profundidade = 40 mm</t>
  </si>
  <si>
    <t>RO-41648</t>
  </si>
  <si>
    <t>Furo em rocha ø = 25,0 mm, profundidade = 50 mm</t>
  </si>
  <si>
    <t>RO-41481</t>
  </si>
  <si>
    <t>Furo em rocha ø = 50,0 mm, profundidade = 30 mm</t>
  </si>
  <si>
    <t>RO-42424</t>
  </si>
  <si>
    <t>Gradil metálico padrão DER-MG (Execução, incluindo o fornecimento e transporte de todos os materiais)</t>
  </si>
  <si>
    <t>RO-41565</t>
  </si>
  <si>
    <t>Juntas de pavimentação longitudinal e transversal (Execução, incluindo o fornecimento e transporte de todos os materiais)</t>
  </si>
  <si>
    <t>RO-41581</t>
  </si>
  <si>
    <t>Limpeza de armadura com jato de areia e água</t>
  </si>
  <si>
    <t>RO-41578</t>
  </si>
  <si>
    <t>Limpeza de superfície com jato de areia e agua</t>
  </si>
  <si>
    <t>RO-42430</t>
  </si>
  <si>
    <t>Limpeza manual e tratamento de armadura oxidada</t>
  </si>
  <si>
    <t>RO-41575</t>
  </si>
  <si>
    <t>Mastique elástico(Tipo vedaflex ou similar) (Execução, incluindo o fornecimento e transporte de todos os materiais)</t>
  </si>
  <si>
    <t>RO-41596</t>
  </si>
  <si>
    <t>Muro de arrimo em concreto, tipo OC.MA-01 (Execução, incluindo fornecimento e transporte de todos os materiais)</t>
  </si>
  <si>
    <t>RO-41432</t>
  </si>
  <si>
    <t>Plataforma de madeira para  andaimes (Execução, incluindo fornecimento e transporte de todos os materiais)</t>
  </si>
  <si>
    <t>RO-41653</t>
  </si>
  <si>
    <t>Preenchimento de furos com injeção de Epoxi (Sikadur - 43) (Execução, incluindo o fornecimento de todos os materiais, exclui execução do furo)</t>
  </si>
  <si>
    <t>RO-41651</t>
  </si>
  <si>
    <t>Preenchimento de furos com Sikadur 32 ou similar (Execução, incluindo o fornecimento e transporte de todos os materiais, exclui execução do furo)</t>
  </si>
  <si>
    <t>RO-41652</t>
  </si>
  <si>
    <t>Tratamento de trincas finas (Execução, incluindo o fornecimento e transporte de todos os materiais)</t>
  </si>
  <si>
    <t>RO-42442</t>
  </si>
  <si>
    <t>Tubulão a céu aberto, com camisa de concreto pré-moldada com diametro de fuste Ø 1,20m, em rocha (Execução, incluindo escavação, exclusive concreto para camisa)</t>
  </si>
  <si>
    <t>RO-42412</t>
  </si>
  <si>
    <t>Tubulão a céu aberto, com camisa de concreto pré-moldada com diametro de fuste Ø 1,20m em solo (Execução, incluindo escavação, exclusive concreto para camisa)</t>
  </si>
  <si>
    <t>RO-42455</t>
  </si>
  <si>
    <t>Tubulão a céu aberto, com camisa de concreto pré-moldada com diâmetro de fuste Ø 1,40m em solo (Execução, incluindo escavação, exclusive concreto para camisa)</t>
  </si>
  <si>
    <t>RO-43462</t>
  </si>
  <si>
    <t>Tubulão com ar comprimido com camisa de concreto pré moldada com diametro de fuste Ø 1,20m, em rocha (Execução, incluindo escavação, exclusive concreto para camisa)</t>
  </si>
  <si>
    <t>RO-42413</t>
  </si>
  <si>
    <t>Tubulão com ar comprimido com camisa de concreto pré moldada com diametro de fuste Ø 1,20m, em solo (Execução, incluindo escavação, exclusive concreto para camisa)</t>
  </si>
  <si>
    <t>RO-43871</t>
  </si>
  <si>
    <t>Tubulão com ar comprimido com camisa de concreto pré moldada com diametro de fuste Ø 1,40m, em rocha (Execução, incluindo escavação, exclusive concreto para camisa)</t>
  </si>
  <si>
    <t>RO-42811</t>
  </si>
  <si>
    <t>Tubulão com ar comprimido com camisa de concreto pré moldada com diametro de fuste Ø 1,40m, em solo (Execução, incluindo escavação, exclusive concreto para camisa)</t>
  </si>
  <si>
    <t>RO-43568</t>
  </si>
  <si>
    <t>Tubulão com ar comprimido com camisa de concreto pré-moldada com diâmetro de fuste Ø 1,60m, em solo (Execução, incluindo escavação, exclusive concreto para camisa)</t>
  </si>
  <si>
    <t>Índice Nacional de Construção Civil</t>
  </si>
  <si>
    <t>RO-41665</t>
  </si>
  <si>
    <t>Abrigo duplo de passageiros pré-moldado (Execução, incluindo o fornecimento,  transporte e montagem)</t>
  </si>
  <si>
    <t>RO-41664</t>
  </si>
  <si>
    <t>Abrigo simples de passageiros pré-moldado (Execução, incluindo o fornecimento e transporte e montagem)</t>
  </si>
  <si>
    <t>RO-41661</t>
  </si>
  <si>
    <t>Chapisco de cimento e areia, traço 1:3 (Execução, incluindo o fornecimento e transporte de todos os materiais)</t>
  </si>
  <si>
    <t>RO-41662</t>
  </si>
  <si>
    <t>Reboco de argamassa de cimento e areia, traço 1:5 (Execução, incluindo o fornecimento e transporte de todos os materiais)</t>
  </si>
  <si>
    <t>RO-44166</t>
  </si>
  <si>
    <t>Veículo Tipo Van, 12 passageiros, com motorista</t>
  </si>
  <si>
    <t xml:space="preserve">
TABELA REFERENCIAL DE PREÇOS UNITÁRIOS PARA CONSULTORIA E PROJETOS
</t>
  </si>
  <si>
    <t>TABELA REFERENCIAL DE PREÇOS UNITÁRIOS PARA CONSULTORIA E PROJETOS</t>
  </si>
  <si>
    <t>CONSULTORIA</t>
  </si>
  <si>
    <t>PROFISSIONAIS/CONSULTORES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</si>
  <si>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</si>
  <si>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</si>
  <si>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</si>
  <si>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</si>
  <si>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</si>
  <si>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</si>
  <si>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</si>
  <si>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</si>
  <si>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</si>
  <si>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</si>
  <si>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</si>
  <si>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</si>
  <si>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</si>
  <si>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</si>
  <si>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</si>
  <si>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</si>
  <si>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</si>
  <si>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</si>
  <si>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</si>
  <si>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</si>
  <si>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</si>
  <si>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</si>
  <si>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</si>
  <si>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</si>
  <si>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</si>
  <si>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</si>
  <si>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</si>
  <si>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</si>
  <si>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</si>
  <si>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</si>
  <si>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CO-27369</t>
  </si>
  <si>
    <t>LEVANTAMENTO PLANIALTIMÉTRICO E CADASTRAL - TERRENO MAIOR QUE 50.001 M2</t>
  </si>
  <si>
    <t>CO-27361</t>
  </si>
  <si>
    <t>LEVANTAMENTO PLANIALTIMÉTRICO E CADASTRAL -TERRENO ATÉ 2.000 M2</t>
  </si>
  <si>
    <t>CO-27367</t>
  </si>
  <si>
    <t>LEVANTAMENTO PLANIALTIMÉTRICO E CADASTRAL -TERRENO DE 10.001 A 50.000 M2</t>
  </si>
  <si>
    <t>CO-27363</t>
  </si>
  <si>
    <t>LEVANTAMENTO PLANIALTIMÉTRICO E CADASTRAL -TERRENO DE 2.001 A 10.000 M2</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</si>
  <si>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</si>
  <si>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</si>
  <si>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</si>
  <si>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</si>
  <si>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</si>
  <si>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</si>
  <si>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</si>
  <si>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</si>
  <si>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</si>
  <si>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</si>
  <si>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</si>
  <si>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</si>
  <si>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</si>
  <si>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</si>
  <si>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</si>
  <si>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</si>
  <si>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</si>
  <si>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</si>
  <si>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</si>
  <si>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</si>
  <si>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</si>
  <si>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</si>
  <si>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</si>
  <si>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</si>
  <si>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</si>
  <si>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</si>
  <si>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</si>
  <si>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</si>
  <si>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</si>
  <si>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</si>
  <si>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</si>
  <si>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</si>
  <si>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</si>
  <si>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</si>
  <si>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</si>
  <si>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</si>
  <si>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</si>
  <si>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</si>
  <si>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</si>
  <si>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</si>
  <si>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</si>
  <si>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</si>
  <si>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</si>
  <si>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</si>
  <si>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</si>
  <si>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</si>
  <si>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</si>
  <si>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</si>
  <si>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</si>
  <si>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</si>
  <si>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</si>
  <si>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</si>
  <si>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</si>
  <si>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</si>
  <si>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</si>
  <si>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</si>
  <si>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</si>
  <si>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</si>
  <si>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</si>
  <si>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</si>
  <si>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CO-27417</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</si>
  <si>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</si>
  <si>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</si>
  <si>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</si>
  <si>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</si>
  <si>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</si>
  <si>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</si>
  <si>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</si>
  <si>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</si>
  <si>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</si>
  <si>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</si>
  <si>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</si>
  <si>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</si>
  <si>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</si>
  <si>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</si>
  <si>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</si>
  <si>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</si>
  <si>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</si>
  <si>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</si>
  <si>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</si>
  <si>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</si>
  <si>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</si>
  <si>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</si>
  <si>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</si>
  <si>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</si>
  <si>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</si>
  <si>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</si>
  <si>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</si>
  <si>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</si>
  <si>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1000.000 M2</t>
  </si>
  <si>
    <t>CO-27494</t>
  </si>
  <si>
    <t>COORDENAÇÃO DE PROJETOS</t>
  </si>
  <si>
    <t>CO-27486</t>
  </si>
  <si>
    <t>DESENHO DE CADASTRO DE CONSTRUÇÕES EXISTENTES</t>
  </si>
  <si>
    <t>CO-27470</t>
  </si>
  <si>
    <t>DESENHO E CÓPIA DE PROJETOS</t>
  </si>
  <si>
    <t>CO-27423</t>
  </si>
  <si>
    <t>DESENVOLVIMENTO E DETALHAMENTO DE PROJETO ARQUITETÔNICO</t>
  </si>
  <si>
    <t>CO-27482</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</si>
  <si>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</si>
  <si>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</si>
  <si>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</si>
  <si>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</si>
  <si>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</si>
  <si>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</si>
  <si>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</si>
  <si>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</si>
  <si>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</si>
  <si>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</si>
  <si>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</si>
  <si>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</si>
  <si>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</si>
  <si>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CO-27422</t>
  </si>
  <si>
    <t>PROJETO EXECUTIVO DE ARQUITETURA</t>
  </si>
  <si>
    <t>CO-27432</t>
  </si>
  <si>
    <t>PROJETO EXECUTIVO DE CABEAMENTO ESTRUTURADO</t>
  </si>
  <si>
    <t>CO-27426</t>
  </si>
  <si>
    <t>PROJETO EXECUTIVO DE DRENAGEM PLUVIAL</t>
  </si>
  <si>
    <t>CO-27473</t>
  </si>
  <si>
    <t>PROJETO EXECUTIVO DE ENGRADAMENTO METÁLICO</t>
  </si>
  <si>
    <t>CO-27427</t>
  </si>
  <si>
    <t>PROJETO EXECUTIVO DE ESTRUTURA DE CONCRETO</t>
  </si>
  <si>
    <t>CO-27428</t>
  </si>
  <si>
    <t>PROJETO EXECUTIVO DE ESTRUTURA METÁLICA</t>
  </si>
  <si>
    <t>CO-27480</t>
  </si>
  <si>
    <t>CO-27481</t>
  </si>
  <si>
    <t>PROJETO EXECUTIVO DE GLP</t>
  </si>
  <si>
    <t>CO-27475</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</si>
  <si>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</si>
  <si>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</si>
  <si>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</si>
  <si>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</si>
  <si>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</si>
  <si>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</si>
  <si>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</si>
  <si>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CO-27430</t>
  </si>
  <si>
    <t>CO-27474</t>
  </si>
  <si>
    <t>PROJETO EXECUTIVO DE IRRIGAÇÃO</t>
  </si>
  <si>
    <t>CO-27476</t>
  </si>
  <si>
    <t>PROJETO EXECUTIVO DE PAISAGISMO</t>
  </si>
  <si>
    <t>CO-27468</t>
  </si>
  <si>
    <t>CO-27469</t>
  </si>
  <si>
    <t>PROJETO EXECUTIVO DE PROGRAMAÇÃO VISUAL</t>
  </si>
  <si>
    <t>CO-27434</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</si>
  <si>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</si>
  <si>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</si>
  <si>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</si>
  <si>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</si>
  <si>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</si>
  <si>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</si>
  <si>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</si>
  <si>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</si>
  <si>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</si>
  <si>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</si>
  <si>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</si>
  <si>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</si>
  <si>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</si>
  <si>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</si>
  <si>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CO-27379</t>
  </si>
  <si>
    <t>COMO CONSTRUÍDO ("AS BUILT") DE PROJETOS COM  ACIMA DE 1000.000 M2</t>
  </si>
  <si>
    <t>CO-27389</t>
  </si>
  <si>
    <t>COMO CONSTRUÍDO ("AS BUILT") DE PROJETOS COM ÁREA ATÉ 10.000 M2</t>
  </si>
  <si>
    <t>CO-27387</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</si>
  <si>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</si>
  <si>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</si>
  <si>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</si>
  <si>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</si>
  <si>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</si>
  <si>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</si>
  <si>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</si>
  <si>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</si>
  <si>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</si>
  <si>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</si>
  <si>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</si>
  <si>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</si>
  <si>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</si>
  <si>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</si>
  <si>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</si>
  <si>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</si>
  <si>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</si>
  <si>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</si>
  <si>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</si>
  <si>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</si>
  <si>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</si>
  <si>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</si>
  <si>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</si>
  <si>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</si>
  <si>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</si>
  <si>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</si>
  <si>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</si>
  <si>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</si>
  <si>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</si>
  <si>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</si>
  <si>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</si>
  <si>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</si>
  <si>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</si>
  <si>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</si>
  <si>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</si>
  <si>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</si>
  <si>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</si>
  <si>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</si>
  <si>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</si>
  <si>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</si>
  <si>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</si>
  <si>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</si>
  <si>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</si>
  <si>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</si>
  <si>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</si>
  <si>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</si>
  <si>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</si>
  <si>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</si>
  <si>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</si>
  <si>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</si>
  <si>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</si>
  <si>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</si>
  <si>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</si>
  <si>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</si>
  <si>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</si>
  <si>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</si>
  <si>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</si>
  <si>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</si>
  <si>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</si>
  <si>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</si>
  <si>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</si>
  <si>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</si>
  <si>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</si>
  <si>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</si>
  <si>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</si>
  <si>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</si>
  <si>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</si>
  <si>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</si>
  <si>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</si>
  <si>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</si>
  <si>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</si>
  <si>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</si>
  <si>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</si>
  <si>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</si>
  <si>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</si>
  <si>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</si>
  <si>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</si>
  <si>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</si>
  <si>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</si>
  <si>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</si>
  <si>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</si>
  <si>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</si>
  <si>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</si>
  <si>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</si>
  <si>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</si>
  <si>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</si>
  <si>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</si>
  <si>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</si>
  <si>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</si>
  <si>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</si>
  <si>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</si>
  <si>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</si>
  <si>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</si>
  <si>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</si>
  <si>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</si>
  <si>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</si>
  <si>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</si>
  <si>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</si>
  <si>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 xml:space="preserve">MANUAL DE USO, OPERAÇÃO E MANUTENÇÃO DAS EDIFICAÇÕES PARA REFORMA E/OU AMPLIAÇÃO DE PATRIMÔNIOS HISTÓRICOS - ÁREA DE 1.001 M2 A 2.000 M2
</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</si>
  <si>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</si>
  <si>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</si>
  <si>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</si>
  <si>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</si>
  <si>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</si>
  <si>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</si>
  <si>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</si>
  <si>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</si>
  <si>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</si>
  <si>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</si>
  <si>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</si>
  <si>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</si>
  <si>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</si>
  <si>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</si>
  <si>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</si>
  <si>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</si>
  <si>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</si>
  <si>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</si>
  <si>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</si>
  <si>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</si>
  <si>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</si>
  <si>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</si>
  <si>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</si>
  <si>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</si>
  <si>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</si>
  <si>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</si>
  <si>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</si>
  <si>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sinapi</t>
  </si>
  <si>
    <t>ASSENTAMENTO DE TUBO DE FERRO FUNDIDO PARA REDE DE ÁGUA, DN 80 MM, JUNTA ELÁSTICA, INSTALADO EM LOCAL COM NÍVEL ALTO DE INTERFERÊNCIAS (NÃO INCLUI FORNECIMENTO). AF_11/2017</t>
  </si>
  <si>
    <t>8,21</t>
  </si>
  <si>
    <t>ASSENTAMENTO DE TUBO DE FERRO FUNDIDO PARA REDE DE ÁGUA, DN 100 MM, JUNTA ELÁSTICA, INSTALADO EM LOCAL COM NÍVEL ALTO DE INTERFERÊNCIAS (NÃO INCLUI FORNECIMENTO). AF_11/2017</t>
  </si>
  <si>
    <t>9,13</t>
  </si>
  <si>
    <t>ASSENTAMENTO DE TUBO DE FERRO FUNDIDO PARA REDE DE ÁGUA, DN 150 MM, JUNTA ELÁSTICA, INSTALADO EM LOCAL COM NÍVEL ALTO DE INTERFERÊNCIAS (NÃO INCLUI FORNECIMENTO). AF_11/2017</t>
  </si>
  <si>
    <t>11,43</t>
  </si>
  <si>
    <t>ASSENTAMENTO DE TUBO DE FERRO FUNDIDO PARA REDE DE ÁGUA, DN 200 MM, JUNTA ELÁSTICA, INSTALADO EM LOCAL COM NÍVEL ALTO DE INTERFERÊNCIAS (NÃO INCLUI FORNECIMENTO). AF_11/2017</t>
  </si>
  <si>
    <t>13,70</t>
  </si>
  <si>
    <t>ASSENTAMENTO DE TUBO DE FERRO FUNDIDO PARA REDE DE ÁGUA, DN 250 MM, JUNTA ELÁSTICA, INSTALADO EM LOCAL COM NÍVEL ALTO DE INTERFERÊNCIAS (NÃO INCLUI FORNECIMENTO). AF_11/2017</t>
  </si>
  <si>
    <t>16,01</t>
  </si>
  <si>
    <t>ASSENTAMENTO DE TUBO DE FERRO FUNDIDO PARA REDE DE ÁGUA, DN 300 MM, JUNTA ELÁSTICA, INSTALADO EM LOCAL COM NÍVEL ALTO DE INTERFERÊNCIAS (NÃO INCLUI FORNECIMENTO). AF_11/2017</t>
  </si>
  <si>
    <t>18,32</t>
  </si>
  <si>
    <t>ASSENTAMENTO DE TUBO DE FERRO FUNDIDO PARA REDE DE ÁGUA, DN 350 MM, JUNTA ELÁSTICA, INSTALADO EM LOCAL COM NÍVEL ALTO DE INTERFERÊNCIAS (NÃO INCLUI FORNECIMENTO). AF_11/2017</t>
  </si>
  <si>
    <t>20,63</t>
  </si>
  <si>
    <t>ASSENTAMENTO DE TUBO DE FERRO FUNDIDO PARA REDE DE ÁGUA, DN 400 MM, JUNTA ELÁSTICA, INSTALADO EM LOCAL COM NÍVEL ALTO DE INTERFERÊNCIAS (NÃO INCLUI FORNECIMENTO). AF_11/2017</t>
  </si>
  <si>
    <t>22,92</t>
  </si>
  <si>
    <t>ASSENTAMENTO DE TUBO DE FERRO FUNDIDO PARA REDE DE ÁGUA, DN 450 MM, JUNTA ELÁSTICA, INSTALADO EM LOCAL COM NÍVEL ALTO DE INTERFERÊNCIAS (NÃO INCLUI FORNECIMENTO). AF_11/2017</t>
  </si>
  <si>
    <t>25,25</t>
  </si>
  <si>
    <t>ASSENTAMENTO DE TUBO DE FERRO FUNDIDO PARA REDE DE ÁGUA, DN 500 MM, JUNTA ELÁSTICA, INSTALADO EM LOCAL COM NÍVEL ALTO DE INTERFERÊNCIAS (NÃO INCLUI FORNECIMENTO). AF_11/2017</t>
  </si>
  <si>
    <t>31,93</t>
  </si>
  <si>
    <t>ASSENTAMENTO DE TUBO DE FERRO FUNDIDO PARA REDE DE ÁGUA, DN 600 MM, JUNTA ELÁSTICA, INSTALADO EM LOCAL COM NÍVEL ALTO DE INTERFERÊNCIAS (NÃO INCLUI FORNECIMENTO). AF_11/2017</t>
  </si>
  <si>
    <t>37,20</t>
  </si>
  <si>
    <t>ASSENTAMENTO DE TUBO DE FERRO FUNDIDO PARA REDE DE ÁGUA, DN 700 MM, JUNTA ELÁSTICA, INSTALADO EM LOCAL COM NÍVEL ALTO DE INTERFERÊNCIAS (NÃO INCLUI FORNECIMENTO). AF_11/2017</t>
  </si>
  <si>
    <t>42,24</t>
  </si>
  <si>
    <t>ASSENTAMENTO DE TUBO DE FERRO FUNDIDO PARA REDE DE ÁGUA, DN 800 MM, JUNTA ELÁSTICA, INSTALADO EM LOCAL COM NÍVEL ALTO DE INTERFERÊNCIAS (NÃO INCLUI FORNECIMENTO). AF_11/2017</t>
  </si>
  <si>
    <t>47,41</t>
  </si>
  <si>
    <t>ASSENTAMENTO DE TUBO DE FERRO FUNDIDO PARA REDE DE ÁGUA, DN 900 MM, JUNTA ELÁSTICA, INSTALADO EM LOCAL COM NÍVEL ALTO DE INTERFERÊNCIAS (NÃO INCLUI FORNECIMENTO). AF_11/2017</t>
  </si>
  <si>
    <t>52,63</t>
  </si>
  <si>
    <t>ASSENTAMENTO DE TUBO DE FERRO FUNDIDO PARA REDE DE ÁGUA, DN 1000 MM, JUNTA ELÁSTICA, INSTALADO EM LOCAL COM NÍVEL ALTO DE INTERFERÊNCIAS (NÃO INCLUI FORNECIMENTO). AF_11/2017</t>
  </si>
  <si>
    <t>57,84</t>
  </si>
  <si>
    <t>ASSENTAMENTO DE TUBO DE FERRO FUNDIDO PARA REDE DE ÁGUA, DN 1200 MM, JUNTA ELÁSTICA, INSTALADO EM LOCAL COM NÍVEL ALTO DE INTERFERÊNCIAS (NÃO INCLUI FORNECIMENTO). AF_11/2017</t>
  </si>
  <si>
    <t>68,64</t>
  </si>
  <si>
    <t>ASSENTAMENTO DE TUBO DE FERRO FUNDIDO PARA REDE DE ÁGUA, DN 80 MM, JUNTA ELÁSTICA, INSTALADO EM LOCAL COM NÍVEL BAIXO DE INTERFERÊNCIAS (NÃO INCLUI FORNECIMENTO). AF_11/2017</t>
  </si>
  <si>
    <t>4,96</t>
  </si>
  <si>
    <t>ASSENTAMENTO DE TUBO DE FERRO FUNDIDO PARA REDE DE ÁGUA, DN 100 MM, JUNTA ELÁSTICA, INSTALADO EM LOCAL COM NÍVEL BAIXO DE INTERFERÊNCIAS (NÃO INCLUI FORNECIMENTO). AF_11/2017</t>
  </si>
  <si>
    <t>5,53</t>
  </si>
  <si>
    <t>ASSENTAMENTO DE TUBO DE FERRO FUNDIDO PARA REDE DE ÁGUA, DN 150 MM, JUNTA ELÁSTICA, INSTALADO EM LOCAL COM NÍVEL BAIXO DE INTERFERÊNCIAS (NÃO INCLUI FORNECIMENTO). AF_11/2017</t>
  </si>
  <si>
    <t>6,93</t>
  </si>
  <si>
    <t>ASSENTAMENTO DE TUBO DE FERRO FUNDIDO PARA REDE DE ÁGUA, DN 200 MM, JUNTA ELÁSTICA, INSTALADO EM LOCAL COM NÍVEL BAIXO DE INTERFERÊNCIAS (NÃO INCLUI FORNECIMENTO). AF_11/2017</t>
  </si>
  <si>
    <t>8,30</t>
  </si>
  <si>
    <t>ASSENTAMENTO DE TUBO DE FERRO FUNDIDO PARA REDE DE ÁGUA, DN 250 MM, JUNTA ELÁSTICA, INSTALADO EM LOCAL COM NÍVEL BAIXO DE INTERFERÊNCIAS (NÃO INCLUI FORNECIMENTO). AF_11/2017</t>
  </si>
  <si>
    <t>9,73</t>
  </si>
  <si>
    <t>ASSENTAMENTO DE TUBO DE FERRO FUNDIDO PARA REDE DE ÁGUA, DN 300 MM, JUNTA ELÁSTICA, INSTALADO EM LOCAL COM NÍVEL BAIXO DE INTERFERÊNCIAS (NÃO INCLUI FORNECIMENTO). AF_11/2017</t>
  </si>
  <si>
    <t>11,13</t>
  </si>
  <si>
    <t>ASSENTAMENTO DE TUBO DE FERRO FUNDIDO PARA REDE DE ÁGUA, DN 350 MM, JUNTA ELÁSTICA, INSTALADO EM LOCAL COM NÍVEL BAIXO DE INTERFERÊNCIAS (NÃO INCLUI FORNECIMENTO). AF_11/2017</t>
  </si>
  <si>
    <t>12,55</t>
  </si>
  <si>
    <t>ASSENTAMENTO DE TUBO DE FERRO FUNDIDO PARA REDE DE ÁGUA, DN 400 MM, JUNTA ELÁSTICA, INSTALADO EM LOCAL COM NÍVEL BAIXO DE INTERFERÊNCIAS (NÃO INCLUI FORNECIMENTO). AF_11/2017</t>
  </si>
  <si>
    <t>13,95</t>
  </si>
  <si>
    <t>ASSENTAMENTO DE TUBO DE FERRO FUNDIDO PARA REDE DE ÁGUA, DN 450 MM, JUNTA ELÁSTICA, INSTALADO EM LOCAL COM NÍVEL BAIXO DE INTERFERÊNCIAS (NÃO INCLUI FORNECIMENTO). AF_11/2017</t>
  </si>
  <si>
    <t>15,38</t>
  </si>
  <si>
    <t>ASSENTAMENTO DE TUBO DE FERRO FUNDIDO PARA REDE DE ÁGUA, DN 500 MM, JUNTA ELÁSTICA, INSTALADO EM LOCAL COM NÍVEL BAIXO DE INTERFERÊNCIAS (NÃO INCLUI FORNECIMENTO). AF_11/2017</t>
  </si>
  <si>
    <t>19,47</t>
  </si>
  <si>
    <t>ASSENTAMENTO DE TUBO DE FERRO FUNDIDO PARA REDE DE ÁGUA, DN 600 MM, JUNTA ELÁSTICA, INSTALADO EM LOCAL COM NÍVEL BAIXO DE INTERFERÊNCIAS (NÃO INCLUI FORNECIMENTO). AF_11/2017</t>
  </si>
  <si>
    <t>22,70</t>
  </si>
  <si>
    <t>ASSENTAMENTO DE TUBO DE FERRO FUNDIDO PARA REDE DE ÁGUA, DN 700 MM, JUNTA ELÁSTICA, INSTALADO EM LOCAL COM NÍVEL BAIXO DE INTERFERÊNCIAS (NÃO INCLUI FORNECIMENTO). AF_11/2017</t>
  </si>
  <si>
    <t>25,71</t>
  </si>
  <si>
    <t>ASSENTAMENTO DE TUBO DE FERRO FUNDIDO PARA REDE DE ÁGUA, DN 800 MM, JUNTA ELÁSTICA, INSTALADO EM LOCAL COM NÍVEL BAIXO DE INTERFERÊNCIAS (NÃO INCLUI FORNECIMENTO). AF_11/2017</t>
  </si>
  <si>
    <t>28,86</t>
  </si>
  <si>
    <t>ASSENTAMENTO DE TUBO DE FERRO FUNDIDO PARA REDE DE ÁGUA, DN 900 MM, JUNTA ELÁSTICA, INSTALADO EM LOCAL COM NÍVEL BAIXO DE INTERFERÊNCIAS (NÃO INCLUI FORNECIMENTO). AF_11/2017</t>
  </si>
  <si>
    <t>32,05</t>
  </si>
  <si>
    <t>ASSENTAMENTO DE TUBO DE FERRO FUNDIDO PARA REDE DE ÁGUA, DN 1000 MM, JUNTA ELÁSTICA, INSTALADO EM LOCAL COM NÍVEL BAIXO DE INTERFERÊNCIAS (NÃO INCLUI FORNECIMENTO). AF_11/2017</t>
  </si>
  <si>
    <t>35,24</t>
  </si>
  <si>
    <t>ASSENTAMENTO DE TUBO DE FERRO FUNDIDO PARA REDE DE ÁGUA, DN 1200 MM, JUNTA ELÁSTICA, INSTALADO EM LOCAL COM NÍVEL BAIXO DE INTERFERÊNCIAS (NÃO INCLUI FORNECIMENTO). AF_11/2017</t>
  </si>
  <si>
    <t>41,99</t>
  </si>
  <si>
    <t>ASSENTAMENTO DE TUBO DE AÇO CARBONO PARA REDE DE ÁGUA, DN 600 MM (24), JUNTA SOLDADA, INSTALADO EM LOCAL COM NÍVEL ALTO DE INTERFERÊNCIAS (NÃO INCLUI FORNECIMENTO). AF_11/2017</t>
  </si>
  <si>
    <t>40,07</t>
  </si>
  <si>
    <t>ASSENTAMENTO DE TUBO DE AÇO CARBONO PARA REDE DE ÁGUA, DN 700 MM (28), JUNTA SOLDADA, INSTALADO EM LOCAL COM NÍVEL ALTO DE INTERFERÊNCIAS (NÃO INCLUI FORNECIMENTO). AF_11/2017</t>
  </si>
  <si>
    <t>46,43</t>
  </si>
  <si>
    <t>ASSENTAMENTO DE TUBO DE AÇO CARBONO PARA REDE DE ÁGUA, DN 800 MM (32), JUNTA SOLDADA, INSTALADO EM LOCAL COM NÍVEL ALTO DE INTERFERÊNCIAS (NÃO INCLUI FORNECIMENTO). AF_11/2017</t>
  </si>
  <si>
    <t>52,79</t>
  </si>
  <si>
    <t>ASSENTAMENTO DE TUBO DE AÇO CARBONO PARA REDE DE ÁGUA, DN 900 MM (36), JUNTA SOLDADA, INSTALADO EM LOCAL COM NÍVEL ALTO DE INTERFERÊNCIAS (NÃO INCLUI FORNECIMENTO). AF_11/2017</t>
  </si>
  <si>
    <t>59,12</t>
  </si>
  <si>
    <t>ASSENTAMENTO DE TUBO DE AÇO CARBONO PARA REDE DE ÁGUA, DN 1000 MM (40) OU DN 1100 MM (44), JUNTA SOLDADA, INSTALADO EM LOCAL COM NÍVEL ALTO DE INTERFERÊNCIAS (NÃO INCLUI FORNECIMENTO). AF_11/2017</t>
  </si>
  <si>
    <t>71,86</t>
  </si>
  <si>
    <t>ASSENTAMENTO DE TUBO DE AÇO CARBONO PARA REDE DE ÁGUA, DN 1200 MM (48) OU DN 1300 MM (52), JUNTA SOLDADA, INSTALADO EM LOCAL COM NÍVEL ALTO DE INTERFERÊNCIAS (NÃO INCLUI FORNECIMENTO). AF_11/2017</t>
  </si>
  <si>
    <t>84,57</t>
  </si>
  <si>
    <t>ASSENTAMENTO DE TUBO DE AÇO CARBONO PARA REDE DE ÁGUA, DN 1400 MM (56'') OU DN 1500 MM (60), JUNTA SOLDADA, INSTALADO EM LOCAL COM NÍVEL ALTO DE INTERFERÊNCIAS (NÃO INCLUI FORNECIMENTO). AF_11/2017</t>
  </si>
  <si>
    <t>97,28</t>
  </si>
  <si>
    <t>ASSENTAMENTO DE TUBO DE AÇO CARBONO PARA REDE DE ÁGUA, DN 1600 MM (64) OU DN 1700 MM (68), JUNTA SOLDADA, INSTALADO EM LOCAL COM NÍVEL ALTO DE INTERFERÊNCIAS (NÃO INCLUI FORNECIMENTO). AF_11/2017</t>
  </si>
  <si>
    <t>109,99</t>
  </si>
  <si>
    <t>ASSENTAMENTO DE TUBO DE AÇO CARBONO PARA REDE DE ÁGUA, DN 1800 MM (72) OU DN 1900 MM (76), JUNTA SOLDADA, INSTALADO EM LOCAL COM NÍVEL ALTO DE INTERFERÊNCIAS (NÃO INCLUI FORNECIMENTO). AF_11/2017</t>
  </si>
  <si>
    <t>127,13</t>
  </si>
  <si>
    <t>ASSENTAMENTO DE TUBO DE AÇO CARBONO PARA REDE DE ÁGUA, DN 2000 MM (80) OU DN 2100 MM (84), JUNTA SOLDADA, INSTALADO EM LOCAL COM NÍVEL ALTO DE INTERFERÊNCIAS (NÃO INCLUI FORNECIMENTO). AF_11/2017</t>
  </si>
  <si>
    <t>140,31</t>
  </si>
  <si>
    <t>ASSENTAMENTO DE TUBO DE AÇO CARBONO PARA REDE DE ÁGUA, DN 600 MM (24), JUNTA SOLDADA, INSTALADO EM LOCAL COM NÍVEL BAIXO DE INTERFERÊNCIAS (NÃO INCLUI FORNECIMENTO). AF_11/2017</t>
  </si>
  <si>
    <t>33,10</t>
  </si>
  <si>
    <t>ASSENTAMENTO DE TUBO DE AÇO CARBONO PARA REDE DE ÁGUA, DN 700 MM (28), JUNTA SOLDADA, INSTALADO EM LOCAL COM NÍVEL BAIXO DE INTERFERÊNCIAS (NÃO INCLUI FORNECIMENTO). AF_11/2017</t>
  </si>
  <si>
    <t>38,42</t>
  </si>
  <si>
    <t>ASSENTAMENTO DE TUBO DE AÇO CARBONO PARA REDE DE ÁGUA, DN 800 MM (32), JUNTA SOLDADA, INSTALADO EM LOCAL COM NÍVEL BAIXO DE INTERFERÊNCIAS (NÃO INCLUI FORNECIMENTO). AF_11/2017</t>
  </si>
  <si>
    <t>43,76</t>
  </si>
  <si>
    <t>ASSENTAMENTO DE TUBO DE AÇO CARBONO PARA REDE DE ÁGUA, DN 900 MM (36), JUNTA SOLDADA, INSTALADO EM LOCAL COM NÍVEL BAIXO DE INTERFERÊNCIAS (NÃO INCLUI FORNECIMENTO). AF_11/2017</t>
  </si>
  <si>
    <t>49,05</t>
  </si>
  <si>
    <t>ASSENTAMENTO DE TUBO DE AÇO CARBONO PARA REDE DE ÁGUA, DN 1000 MM (40  ) OU DN 1100 MM (44  ), JUNTA SOLDADA, INSTALADO EM LOCAL COM NÍVEL BAIXO DE INTERFERÊNCIAS (NÃO INCLUI FORNECIMENTO). AF_11/2017</t>
  </si>
  <si>
    <t>59,72</t>
  </si>
  <si>
    <t>ASSENTAMENTO DE TUBO DE AÇO CARBONO PARA REDE DE ÁGUA, DN 1200 MM (48) OU DN 1300 MM (52), JUNTA SOLDADA, INSTALADO EM LOCAL COM NÍVEL BAIXO DE INTERFERÊNCIAS (NÃO INCLUI FORNECIMENTO). AF_11/2017</t>
  </si>
  <si>
    <t>70,36</t>
  </si>
  <si>
    <t>ASSENTAMENTO DE TUBO DE AÇO CARBONO PARA REDE DE ÁGUA, DN 1400 MM (56'') OU DN 1500 MM (60), JUNTA SOLDADA, INSTALADO EM LOCAL COM NÍVEL BAIXO DE INTERFERÊNCIAS (NÃO INCLUI FORNECIMENTO). AF_11/2017</t>
  </si>
  <si>
    <t>81,01</t>
  </si>
  <si>
    <t>ASSENTAMENTO DE TUBO DE AÇO CARBONO PARA REDE DE ÁGUA, DN 1600 MM (64) OU DN 1700 MM (68), JUNTA SOLDADA, INSTALADO EM LOCAL COM NÍVEL BAIXO DE INTERFERÊNCIAS (NÃO INCLUI FORNECIMENTO). AF_11/2017</t>
  </si>
  <si>
    <t>91,64</t>
  </si>
  <si>
    <t>ASSENTAMENTO DE TUBO DE AÇO CARBONO PARA REDE DE ÁGUA, DN 1800 MM (72) OU DN 1900 MM (76), JUNTA SOLDADA, INSTALADO EM LOCAL COM NÍVEL BAIXO DE INTERFERÊNCIAS (NÃO INCLUI FORNECIMENTO). AF_11/2017</t>
  </si>
  <si>
    <t>105,51</t>
  </si>
  <si>
    <t>ASSENTAMENTO DE TUBO DE AÇO CARBONO PARA REDE DE ÁGUA, DN 2000 MM (80) OU DN 2100 MM (84), JUNTA SOLDADA, INSTALADO EM LOCAL COM NÍVEL BAIXO DE INTERFERÊNCIAS (NÃO INCLUI FORNECIMENTO). AF_11/2017</t>
  </si>
  <si>
    <t>116,51</t>
  </si>
  <si>
    <t>TUBO DE PVC PARA REDE COLETORA DE ESGOTO DE PAREDE MACIÇA, DN 100 MM, JUNTA ELÁSTICA - FORNECIMENTO E ASSENTAMENTO. AF_01/2021</t>
  </si>
  <si>
    <t>48,05</t>
  </si>
  <si>
    <t>TUBO DE PVC PARA REDE COLETORA DE ESGOTO DE PAREDE MACIÇA, DN 150 MM, JUNTA ELÁSTICA  - FORNECIMENTO E ASSENTAMENTO. AF_01/2021</t>
  </si>
  <si>
    <t>91,67</t>
  </si>
  <si>
    <t>TUBO DE PVC PARA REDE COLETORA DE ESGOTO DE PAREDE MACIÇA, DN 200 MM, JUNTA ELÁSTICA - FORNECIMENTO E ASSENTAMENTO. AF_01/2021</t>
  </si>
  <si>
    <t>153,46</t>
  </si>
  <si>
    <t>TUBO DE PVC PARA REDE COLETORA DE ESGOTO DE PAREDE MACIÇA, DN 250 MM, JUNTA ELÁSTICA  - FORNECIMENTO E ASSENTAMENTO. AF_01/2021</t>
  </si>
  <si>
    <t>238,35</t>
  </si>
  <si>
    <t>TUBO DE PVC PARA REDE COLETORA DE ESGOTO DE PAREDE MACIÇA, DN 300 MM, JUNTA ELÁSTICA,  FORNECIMENTO E ASSENTAMENTO. AF_01/2021</t>
  </si>
  <si>
    <t>364,63</t>
  </si>
  <si>
    <t>TUBO DE PVC PARA REDE COLETORA DE ESGOTO DE PAREDE MACIÇA, DN 350 MM, JUNTA ELÁSTICA  - FORNECIMENTO E ASSENTAMENTO. AF_01/2021</t>
  </si>
  <si>
    <t>513,47</t>
  </si>
  <si>
    <t>TUBO DE PVC PARA REDE COLETORA DE ESGOTO DE PAREDE MACIÇA, DN 400 MM, JUNTA ELÁSTICA  FORNECIMENTO E ASSENTAMENTO. AF_01/2021</t>
  </si>
  <si>
    <t>599,64</t>
  </si>
  <si>
    <t>TUBO DE PVC CORRUGADO DE DUPLA PAREDE PARA REDE COLETORA DE ESGOTO, DN 150 MM, JUNTA ELÁSTICA - FORNECIMENTO E ASSENTAMENTO. AF_01/2021</t>
  </si>
  <si>
    <t>71,77</t>
  </si>
  <si>
    <t>TUBO DE PVC CORRUGADO DE DUPLA PAREDE PARA REDE COLETORA DE ESGOTO, DN 200 MM, JUNTA ELÁSTICA - FORNECIMENTO E ASSENTAMENTO. AF_01/2021</t>
  </si>
  <si>
    <t>119,17</t>
  </si>
  <si>
    <t>TUBO DE PVC CORRUGADO DE DUPLA PAREDE PARA REDE COLETORA DE ESGOTO, DN 250 MM, JUNTA ELÁSTICA - FORNECIMENTO E ASSENTAMENTO. AF_01/2021</t>
  </si>
  <si>
    <t>186,91</t>
  </si>
  <si>
    <t>TUBO DE PVC CORRUGADO DE DUPLA PAREDE PARA REDE COLETORA DE ESGOTO, DN 300 MM, JUNTA ELÁSTICA - FORNECIMENTO E ASSENTAMENTO. AF_01/2021</t>
  </si>
  <si>
    <t>277,98</t>
  </si>
  <si>
    <t>TUBO DE PVC CORRUGADO DE DUPLA PAREDE PARA REDE COLETORA DE ESGOTO, DN 350 MM, JUNTA ELÁSTICA - FORNECIMENTO E ASSENTAMENTO. AF_01/2021</t>
  </si>
  <si>
    <t>363,73</t>
  </si>
  <si>
    <t>TUBO DE PVC CORRUGADO DE DUPLA PAREDE PARA REDE COLETORA DE ESGOTO, DN 400 MM, JUNTA ELÁSTICA - FORNECIMENTO E ASSENTAMENTO. AF_01/2021</t>
  </si>
  <si>
    <t>482,19</t>
  </si>
  <si>
    <t>TUBO DE PEAD CORRUGADO DE DUPLA PAREDE PARA REDE COLETORA DE ESGOTO, DN 600 MM, JUNTA ELÁSTICA INTEGRADA - FORNECIMENTO E ASSENTAMENTO. AF_01/2021</t>
  </si>
  <si>
    <t>759,71</t>
  </si>
  <si>
    <t>JUNTA ARGAMASSADA ENTRE TUBO DN 100 MM E O POÇO DE VISITA/ CAIXA DE CONCRETO OU ALVENARIA EM REDES DE ESGOTO. AF_01/2021</t>
  </si>
  <si>
    <t>22,62</t>
  </si>
  <si>
    <t>JUNTA ARGAMASSADA ENTRE TUBO DN 150 MM E O POÇO DE VISITA/ CAIXA DE CONCRETO OU ALVENARIA EM REDES DE ESGOTO. AF_01/2021</t>
  </si>
  <si>
    <t>27,85</t>
  </si>
  <si>
    <t>JUNTA ARGAMASSADA ENTRE TUBO DN 200 MM E O POÇO/ CAIXA DE CONCRETO OU ALVENARIA EM REDES DE ESGOTO. AF_01/2021</t>
  </si>
  <si>
    <t>33,13</t>
  </si>
  <si>
    <t>JUNTA ARGAMASSADA ENTRE TUBO DN 250 MM E O POÇO DE VISITA/ CAIXA DE CONCRETO OU ALVENARIA EM REDES DE ESGOTO. AF_01/2021</t>
  </si>
  <si>
    <t>38,37</t>
  </si>
  <si>
    <t>JUNTA ARGAMASSADA ENTRE TUBO DN 300 MM E O POÇO DE VISITA/ CAIXA DE CONCRETO OU ALVENARIA EM REDES DE ESGOTO. AF_01/2021</t>
  </si>
  <si>
    <t>43,59</t>
  </si>
  <si>
    <t>JUNTA ARGAMASSADA ENTRE TUBO DN 350 MM E O POÇO DE VISITA/ CAIXA DE CONCRETO OU ALVENARIA EM REDES DE ESGOTO. AF_01/2021</t>
  </si>
  <si>
    <t>48,81</t>
  </si>
  <si>
    <t>JUNTA ARGAMASSADA ENTRE TUBO DN 400 MM E O POÇO DE VISITA/ CAIXA DE CONCRETO OU ALVENARIA EM REDES DE ESGOTO. AF_01/2021</t>
  </si>
  <si>
    <t>54,04</t>
  </si>
  <si>
    <t>JUNTA ARGAMASSADA ENTRE TUBO DN 450 MM E O POÇO DE VISITA/ CAIXA DE CONCRETO OU ALVENARIA EM REDES DE ESGOTO. AF_01/2021</t>
  </si>
  <si>
    <t>59,27</t>
  </si>
  <si>
    <t>JUNTA ARGAMASSADA ENTRE TUBO DN 600 MM E O POÇO DE VISITA/ CAIXA DE CONCRETO OU ALVENARIA EM REDES DE ESGOTO. AF_01/2021</t>
  </si>
  <si>
    <t>74,94</t>
  </si>
  <si>
    <t>ASSENTAMENTO DE TUBO DE PVC PARA REDE COLETORA DE ESGOTO DE PAREDE MACIÇA, DN 100 MM, JUNTA ELÁSTICA (NÃO INCLUI FORNECIMENTO). AF_01/2021</t>
  </si>
  <si>
    <t>3,17</t>
  </si>
  <si>
    <t>ASSENTAMENTO DE TUBO DE PVC PARA REDE COLETORA DE ESGOTO DE PAREDE MACIÇA, DN 150 MM, JUNTA ELÁSTICA,  (NÃO INCLUI FORNECIMENTO). AF_01/2021</t>
  </si>
  <si>
    <t>3,76</t>
  </si>
  <si>
    <t>ASSENTAMENTO DE TUBO DE PVC PARA REDE COLETORA DE ESGOTO DE PAREDE MACIÇA, DN 200 MM, JUNTA ELÁSTICA (NÃO INCLUI FORNECIMENTO). AF_01/2021</t>
  </si>
  <si>
    <t>4,35</t>
  </si>
  <si>
    <t>ASSENTAMENTO DE TUBO DE PVC PARA REDE COLETORA DE ESGOTO DE PAREDE MACIÇA, DN 250 MM, JUNTA ELÁSTICA (NÃO INCLUI FORNECIMENTO). AF_01/2021</t>
  </si>
  <si>
    <t>4,93</t>
  </si>
  <si>
    <t>ASSENTAMENTO DE TUBO DE PVC PARA REDE COLETORA DE ESGOTO DE PAREDE MACIÇA, DN 300 MM, JUNTA ELÁSTICA  (NÃO INCLUI FORNECIMENTO). AF_01/2021</t>
  </si>
  <si>
    <t>5,52</t>
  </si>
  <si>
    <t>ASSENTAMENTO DE TUBO DE PVC PARA REDE COLETORA DE ESGOTO DE PAREDE MACIÇA, DN 350 MM, JUNTA ELÁSTICA (NÃO INCLUI FORNECIMENTO). AF_01/2021</t>
  </si>
  <si>
    <t>6,11</t>
  </si>
  <si>
    <t>ASSENTAMENTO DE TUBO DE PVC PARA REDE COLETORA DE ESGOTO DE PAREDE MACIÇA, DN 400 MM, JUNTA ELÁSTICA (NÃO INCLUI FORNECIMENTO). AF_01/2021</t>
  </si>
  <si>
    <t>8,77</t>
  </si>
  <si>
    <t>ASSENTAMENTO DE TUBO DE PVC CORRUGADO DE DUPLA PAREDE PARA REDE COLETORA DE ESGOTO, DN 150 MM, JUNTA ELÁSTICA (NÃO INCLUI FORNECIMENTO). AF_01/2021</t>
  </si>
  <si>
    <t>4,19</t>
  </si>
  <si>
    <t>ASSENTAMENTO DE TUBO DE PVC CORRUGADO DE DUPLA PAREDE PARA REDE COLETORA DE ESGOTO, DN 200 MM, JUNTA ELÁSTICA (NÃO INCLUI FORNECIMENTO). AF_01/2021</t>
  </si>
  <si>
    <t>4,78</t>
  </si>
  <si>
    <t>ASSENTAMENTO DE TUBO DE PVC CORRUGADO DE DUPLA PAREDE PARA REDE COLETORA DE ESGOTO, DN 250 MM, JUNTA ELÁSTICA (NÃO INCLUI FORNECIMENTO). AF_01/2021</t>
  </si>
  <si>
    <t>5,36</t>
  </si>
  <si>
    <t>ASSENTAMENTO DE TUBO DE PVC CORRUGADO DE DUPLA PAREDE PARA REDE COLETORA DE ESGOTO, DN 300 MM, JUNTA ELÁSTICA (NÃO INCLUI FORNECIMENTO). AF_01/2021</t>
  </si>
  <si>
    <t>5,95</t>
  </si>
  <si>
    <t>ASSENTAMENTO DE TUBO DE PVC CORRUGADO DE DUPLA PAREDE PARA REDE COLETORA DE ESGOTO, DN 350 MM, JUNTA ELÁSTICA (NÃO INCLUI FORNECIMENTO). AF_01/2021</t>
  </si>
  <si>
    <t>6,54</t>
  </si>
  <si>
    <t>ASSENTAMENTO DE TUBO DE PVC CORRUGADO DE DUPLA PAREDE PARA REDE COLETORA DE ESGOTO, DN 400 MM, JUNTA ELÁSTICA  (NÃO INCLUI FORNECIMENTO). AF_01/2021</t>
  </si>
  <si>
    <t>9,79</t>
  </si>
  <si>
    <t>ASSENTAMENTO DE TUBO DE PEAD CORRUGADO DE DUPLA PAREDE PARA REDE COLETORA DE ESGOTO, DN 450 MM, JUNTA ELÁSTICA INTEGRADA (NÃO INCLUI FORNECIMENTO). AF_01/2021</t>
  </si>
  <si>
    <t>3,43</t>
  </si>
  <si>
    <t>ASSENTAMENTO DE TUBO DE PEAD CORRUGADO DE DUPLA PAREDE PARA REDE COLETORA DE ESGOTO, DN 600 MM, JUNTA ELÁSTICA INTEGRADA (NÃO INCLUI FORNECIMENTO). AF_01/2021</t>
  </si>
  <si>
    <t>16,36</t>
  </si>
  <si>
    <t>TUBO DE PEAD CORRUGADO DE DUPLA PAREDE PARA REDE COLETORA DE ESGOTO, DN 250 MM, JUNTA ELÁSTICA INTEGRADA - FORNECIMENTO E ASSENTAMENTO. AF_01/2021</t>
  </si>
  <si>
    <t>133,90</t>
  </si>
  <si>
    <t>ASSENTAMENTO DE TUBO DE PEAD CORRUGADO DE DUPLA PAREDE PARA REDE COLETORA DE ESGOTO, DN 250 MM, JUNTA ELÁSTICA INTEGRADA (NÃO INCLUI FORNECIMENTO). AF_01/2021</t>
  </si>
  <si>
    <t>1,74</t>
  </si>
  <si>
    <t>TUBO DE PEAD CORRUGADO DE DUPLA PAREDE PARA REDE COLETORA DE ESGOTO, DN 300 MM, JUNTA ELÁSTICA INTEGRADA - FORNECIMENTO E ASSENTAMENTO. AF_01/2021</t>
  </si>
  <si>
    <t>209,50</t>
  </si>
  <si>
    <t>ASSENTAMENTO DE TUBO DE PEAD CORRUGADO DE DUPLA PAREDE PARA REDE COLETORA DE ESGOTO, DN 300 MM, JUNTA ELÁSTICA INTEGRADA  (NÃO INCLUI FORNECIMENTO). AF_01/2021</t>
  </si>
  <si>
    <t>2,46</t>
  </si>
  <si>
    <t>TUBO DE PEAD CORRUGADO DE DUPLA PAREDE PARA REDE COLETORA DE ESGOTO, DN 800 MM, JUNTA ELÁSTICA INTEGRADA - FORNECIMENTO E ASSENTAMENTO. AF_01/2021</t>
  </si>
  <si>
    <t>1.233,64</t>
  </si>
  <si>
    <t>ASSENTAMENTO DE TUBO DE PEAD CORRUGADO DE DUPLA PAREDE PARA REDE COLETORA DE ESGOTO, DN 800 MM, JUNTA ELÁSTICA INTEGRADA  (NÃO INCLUI FORNECIMENTO). AF_01/2021</t>
  </si>
  <si>
    <t>27,24</t>
  </si>
  <si>
    <t>ASSENTAMENTO DE TUBO DE PEAD CORRUGADO DE DUPLA PAREDE PARA REDE COLETORA DE ESGOTO, DN 900 MM, JUNTA ELÁSTICA INTEGRADA (NÃO INCLUI FORNECIMENTO). AF_01/2021</t>
  </si>
  <si>
    <t>31,54</t>
  </si>
  <si>
    <t>TUBO DE PEAD CORRUGADO DE DUPLA PAREDE PARA REDE COLETORA DE ESGOTO, DN 1000 MM, JUNTA ELÁSTICA INTEGRADA - FORNECIMENTO E ASSENTAMENTO. AF_01/2021</t>
  </si>
  <si>
    <t>1.898,98</t>
  </si>
  <si>
    <t>ASSENTAMENTO DE TUBO DE PEAD CORRUGADO DE DUPLA PAREDE PARA REDE COLETORA DE ESGOTO, DN 1000 MM, JUNTA ELÁSTICA INTEGRADA (NÃO INCLUI FORNECIMENTO). AF_01/2021</t>
  </si>
  <si>
    <t>40,53</t>
  </si>
  <si>
    <t>TUBO DE PEAD CORRUGADO DE DUPLA PAREDE PARA REDE COLETORA DE ESGOTO, DN 1200 MM, JUNTA ELÁSTICA INTEGRADA - FORNECIMENTO E ASSENTAMENTO. AF_01/2021</t>
  </si>
  <si>
    <t>2.615,66</t>
  </si>
  <si>
    <t>ASSENTAMENTO DE TUBO DE PEAD CORRUGADO DE DUPLA PAREDE PARA REDE COLETORA DE ESGOTO, DN 1200 MM, JUNTA ELÁSTICA INTEGRADA (NÃO INCLUI FORNECIMENTO). AF_01/2021</t>
  </si>
  <si>
    <t>47,17</t>
  </si>
  <si>
    <t>ASSENTAMENTO DE TUBO DE PEAD CORRUGADO DE DUPLA PAREDE PARA REDE COLETORA DE ESGOTO, DN 1500 MM, JUNTA ELÁSTICA INTEGRADA (NÃO INCLUI FORNECIMENTO). AF_01/2021</t>
  </si>
  <si>
    <t>60,60</t>
  </si>
  <si>
    <t>ASSENTAMENTO DE TUBO DE PVC PBA PARA REDE DE ÁGUA, DN 50 MM, JUNTA ELÁSTICA INTEGRADA, INSTALADO EM LOCAL COM NÍVEL ALTO DE INTERFERÊNCIAS (NÃO INCLUI FORNECIMENTO). AF_11/2017</t>
  </si>
  <si>
    <t>1,89</t>
  </si>
  <si>
    <t>ASSENTAMENTO DE TUBO DE PVC PBA PARA REDE DE ÁGUA, DN 75 MM, JUNTA ELÁSTICA INTEGRADA, INSTALADO EM LOCAL COM NÍVEL ALTO DE INTERFERÊNCIAS (NÃO INCLUI FORNECIMENTO). AF_11/2017</t>
  </si>
  <si>
    <t>2,62</t>
  </si>
  <si>
    <t>ASSENTAMENTO DE TUBO DE PVC PBA PARA REDE DE ÁGUA, DN 100 MM, JUNTA ELÁSTICA INTEGRADA, INSTALADO EM LOCAL COM NÍVEL ALTO DE INTERFERÊNCIAS (NÃO INCLUI FORNECIMENTO). AF_11/2017</t>
  </si>
  <si>
    <t>3,32</t>
  </si>
  <si>
    <t>ASSENTAMENTO DE TUBO DE PVC PBA PARA REDE DE ÁGUA, DN 50 MM, JUNTA ELÁSTICA INTEGRADA, INSTALADO EM LOCAL COM NÍVEL BAIXO DE INTERFERÊNCIAS (NÃO INCLUI FORNECIMENTO). AF_11/2017</t>
  </si>
  <si>
    <t>0,84</t>
  </si>
  <si>
    <t>ASSENTAMENTO DE TUBO DE PVC PBA PARA REDE DE ÁGUA, DN 75 MM, JUNTA ELÁSTICA INTEGRADA, INSTALADO EM LOCAL COM NÍVEL BAIXO DE INTERFERÊNCIAS (NÃO INCLUI FORNECIMENTO). AF_11/2017</t>
  </si>
  <si>
    <t>1,18</t>
  </si>
  <si>
    <t>ASSENTAMENTO DE TUBO DE PVC PBA PARA REDE DE ÁGUA, DN 100 MM, JUNTA ELÁSTICA INTEGRADA, INSTALADO EM LOCAL COM NÍVEL BAIXO DE INTERFERÊNCIAS (NÃO INCLUI FORNECIMENTO). AF_11/2017</t>
  </si>
  <si>
    <t>1,50</t>
  </si>
  <si>
    <t>TUBO DE PVC BRANCO PARA REDE COLETORA DE ESGOTO CONDOMINIAL DE PAREDE MACIÇA, DN 100 MM, JUNTA ELÁSTICA - FORNECIMENTO E ASSENTAMENTO. AF_01/2021</t>
  </si>
  <si>
    <t>20,53</t>
  </si>
  <si>
    <t>JUNTA ARGAMASSADA ENTRE TUBO DN 800 MM E O POÇO DE VISITA/ CAIXA DE CONCRETO OU ALVENARIA EM REDES DE ESGOTO. AF_01/2021</t>
  </si>
  <si>
    <t>95,84</t>
  </si>
  <si>
    <t>JUNTA ARGAMASSADA ENTRE TUBO DN 900 MM E O POÇO DE VISITA/ CAIXA DE CONCRETO OU ALVENARIA EM REDES DE ESGOTO. AF_01/2021</t>
  </si>
  <si>
    <t>106,29</t>
  </si>
  <si>
    <t>JUNTA ARGAMASSADA ENTRE TUBO DN 1000 MM E O POÇO DE VISITA/ CAIXA DE CONCRETO OU ALVENARIA EM REDES DE ESGOTO. AF_01/2021</t>
  </si>
  <si>
    <t>122,03</t>
  </si>
  <si>
    <t>JUNTA ARGAMASSADA ENTRE TUBO DN 1200 MM E O POÇO DE VISITA/ CAIXA DE CONCRETO OU ALVENARIA EM REDES DE ESGOTO. AF_01/2021</t>
  </si>
  <si>
    <t>137,71</t>
  </si>
  <si>
    <t>JUNTA ARGAMASSADA ENTRE TUBO DN 1500 MM E O POÇO DE VISITA/ CAIXA DE CONCRETO OU ALVENARIA EM REDES DE ESGOTO. AF_01/2021</t>
  </si>
  <si>
    <t>169,06</t>
  </si>
  <si>
    <t>TUBO DE CONCRETO PARA REDES COLETORAS DE ESGOTO SANITÁRIO, DIÂMETRO DE 300 MM, JUNTA ELÁSTICA, INSTALADO EM LOCAL COM BAIXO NÍVEL DE INTERFERÊNCIAS - FORNECIMENTO E ASSENTAMENTO. AF_12/2015</t>
  </si>
  <si>
    <t>218,04</t>
  </si>
  <si>
    <t>ASSENTAMENTO DE TUBO DE CONCRETO PARA REDES COLETORAS DE ESGOTO SANITÁRIO, DIÂMETRO DE 300 MM, JUNTA ELÁSTICA, INSTALADO EM LOCAL COM BAIXO NÍVEL DE INTERFERÊNCIAS (NÃO INCLUI FORNECIMENTO). AF_12/2015</t>
  </si>
  <si>
    <t>8,70</t>
  </si>
  <si>
    <t>TUBO DE CONCRETO PARA REDES COLETORAS DE ESGOTO SANITÁRIO, DIÂMETRO DE 400 MM, JUNTA ELÁSTICA, INSTALADO EM LOCAL COM BAIXO NÍVEL DE INTERFERÊNCIAS - FORNECIMENTO E ASSENTAMENTO. AF_12/2015</t>
  </si>
  <si>
    <t>227,69</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</si>
  <si>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</si>
  <si>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</si>
  <si>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405,30</t>
  </si>
  <si>
    <t>ASSENTAMENTO DE TUBO DE CONCRETO PARA REDES COLETORAS DE ESGOTO SANITÁRIO, DIÂMETRO DE 500 MM, JUNTA ELÁSTICA, INSTALADO EM LOCAL COM BAIXO NÍVEL DE INTERFERÊNCIAS (NÃO INCLUI FORNECIMENTO). AF_12/2015</t>
  </si>
  <si>
    <t>13,32</t>
  </si>
  <si>
    <t>TUBO DE CONCRETO PARA REDES COLETORAS DE ESGOTO SANITÁRIO, DIÂMETRO DE 600 MM, JUNTA ELÁSTICA, INSTALADO EM LOCAL COM BAIXO NÍVEL DE INTERFERÊNCIAS - FORNECIMENTO E ASSENTAMENTO. AF_12/2015</t>
  </si>
  <si>
    <t>496,15</t>
  </si>
  <si>
    <t>ASSENTAMENTO DE TUBO DE CONCRETO PARA REDES COLETORAS DE ESGOTO SANITÁRIO, DIÂMETRO DE 600 MM, JUNTA ELÁSTICA, INSTALADO EM LOCAL COM BAIXO NÍVEL DE INTERFERÊNCIAS (NÃO INCLUI FORNECIMENTO). AF_12/2015</t>
  </si>
  <si>
    <t>15,81</t>
  </si>
  <si>
    <t>TUBO DE CONCRETO PARA REDES COLETORAS DE ESGOTO SANITÁRIO, DIÂMETRO DE 700 MM, JUNTA ELÁSTICA, INSTALADO EM LOCAL COM BAIXO NÍVEL DE INTERFERÊNCIAS - FORNECIMENTO E ASSENTAMENTO. AF_12/2015</t>
  </si>
  <si>
    <t>646,51</t>
  </si>
  <si>
    <t>ASSENTAMENTO DE TUBO DE CONCRETO PARA REDES COLETORAS DE ESGOTO SANITÁRIO, DIÂMETRO DE 700 MM, JUNTA ELÁSTICA, INSTALADO EM LOCAL COM BAIXO NÍVEL DE INTERFERÊNCIAS (NÃO INCLUI FORNECIMENTO). AF_12/2015</t>
  </si>
  <si>
    <t>18,04</t>
  </si>
  <si>
    <t>TUBO DE CONCRETO PARA REDES COLETORAS DE ESGOTO SANITÁRIO, DIÂMETRO DE 800 MM, JUNTA ELÁSTICA, INSTALADO EM LOCAL COM BAIXO NÍVEL DE INTERFERÊNCIAS - FORNECIMENTO E ASSENTAMENTO. AF_12/2015</t>
  </si>
  <si>
    <t>668,21</t>
  </si>
  <si>
    <t>ASSENTAMENTO DE TUBO DE CONCRETO PARA REDES COLETORAS DE ESGOTO SANITÁRIO, DIÂMETRO DE 800 MM, JUNTA ELÁSTICA, INSTALADO EM LOCAL COM BAIXO NÍVEL DE INTERFERÊNCIAS (NÃO INCLUI FORNECIMENTO). AF_12/2015</t>
  </si>
  <si>
    <t>20,51</t>
  </si>
  <si>
    <t>TUBO DE CONCRETO PARA REDES COLETORAS DE ESGOTO SANITÁRIO, DIÂMETRO DE 900 MM, JUNTA ELÁSTICA, INSTALADO EM LOCAL COM BAIXO NÍVEL DE INTERFERÊNCIAS - FORNECIMENTO E ASSENTAMENTO. AF_12/2015</t>
  </si>
  <si>
    <t>993,66</t>
  </si>
  <si>
    <t>ASSENTAMENTO DE TUBO DE CONCRETO PARA REDES COLETORAS DE ESGOTO SANITÁRIO, DIÂMETRO DE 900 MM, JUNTA ELÁSTICA, INSTALADO EM LOCAL COM BAIXO NÍVEL DE INTERFERÊNCIAS (NÃO INCLUI FORNECIMENTO). AF_12/2015</t>
  </si>
  <si>
    <t>22,73</t>
  </si>
  <si>
    <t>TUBO DE CONCRETO PARA REDES COLETORAS DE ESGOTO SANITÁRIO, DIÂMETRO DE 1000 MM, JUNTA ELÁSTICA, INSTALADO EM LOCAL COM BAIXO NÍVEL DE INTERFERÊNCIAS - FORNECIMENTO E ASSENTAMENTO. AF_12/2015</t>
  </si>
  <si>
    <t>1.018,68</t>
  </si>
  <si>
    <t>ASSENTAMENTO DE TUBO DE CONCRETO PARA REDES COLETORAS DE ESGOTO SANITÁRIO, DIÂMETRO DE 1000 MM, JUNTA ELÁSTICA, INSTALADO EM LOCAL COM BAIXO NÍVEL DE INTERFERÊNCIAS (NÃO INCLUI FORNECIMENTO). AF_12/2015</t>
  </si>
  <si>
    <t>25,23</t>
  </si>
  <si>
    <t>TUBO DE CONCRETO PARA REDES COLETORAS DE ESGOTO SANITÁRIO, DIÂMETRO DE 300 MM, JUNTA ELÁSTICA, INSTALADO EM LOCAL COM ALTO NÍVEL DE INTERFERÊNCIAS - FORNECIMENTO E ASSENTAMENTO. AF_12/2015</t>
  </si>
  <si>
    <t>225,81</t>
  </si>
  <si>
    <t>ASSENTAMENTO DE TUBO DE CONCRETO PARA REDES COLETORAS DE ESGOTO SANITÁRIO, DIÂMETRO DE 300 MM, JUNTA ELÁSTICA, INSTALADO EM LOCAL COM ALTO NÍVEL DE INTERFERÊNCIAS (NÃO INCLUI FORNECIMENTO). AF_12/2015</t>
  </si>
  <si>
    <t>16,47</t>
  </si>
  <si>
    <t>TUBO DE CONCRETO PARA REDES COLETORAS DE ESGOTO SANITÁRIO, DIÂMETRO DE 400 MM, JUNTA ELÁSTICA, INSTALADO EM LOCAL COM ALTO NÍVEL DE INTERFERÊNCIAS - FORNECIMENTO E ASSENTAMENTO. AF_12/2015</t>
  </si>
  <si>
    <t>237,35</t>
  </si>
  <si>
    <t>ASSENTAMENTO DE TUBO DE CONCRETO PARA REDES COLETORAS DE ESGOTO SANITÁRIO, DIÂMETRO DE 400 MM, JUNTA ELÁSTICA, INSTALADO EM LOCAL COM ALTO NÍVEL DE INTERFERÊNCIAS (NÃO INCLUI FORNECIMENTO). AF_12/2015</t>
  </si>
  <si>
    <t>20,79</t>
  </si>
  <si>
    <t>TUBO DE CONCRETO PARA REDES COLETORAS DE ESGOTO SANITÁRIO, DIÂMETRO DE 500 MM, JUNTA ELÁSTICA, INSTALADO EM LOCAL COM ALTO NÍVEL DE INTERFERÊNCIAS - FORNECIMENTO E ASSENTAMENTO. AF_12/2015</t>
  </si>
  <si>
    <t>417,29</t>
  </si>
  <si>
    <t>ASSENTAMENTO DE TUBO DE CONCRETO PARA REDES COLETORAS DE ESGOTO SANITÁRIO, DIÂMETRO DE 500 MM, JUNTA ELÁSTICA, INSTALADO EM LOCAL COM ALTO NÍVEL DE INTERFERÊNCIAS (NÃO INCLUI FORNECIMENTO). AF_12/2015</t>
  </si>
  <si>
    <t>25,31</t>
  </si>
  <si>
    <t>TUBO DE CONCRETO PARA REDES COLETORAS DE ESGOTO SANITÁRIO, DIÂMETRO DE 600 MM, JUNTA ELÁSTICA, INSTALADO EM LOCAL COM ALTO NÍVEL DE INTERFERÊNCIAS - FORNECIMENTO E ASSENTAMENTO. AF_12/2015</t>
  </si>
  <si>
    <t>510,19</t>
  </si>
  <si>
    <t>ASSENTAMENTO DE TUBO DE CONCRETO PARA REDES COLETORAS DE ESGOTO SANITÁRIO, DIÂMETRO DE 600 MM, JUNTA ELÁSTICA, INSTALADO EM LOCAL COM ALTO NÍVEL DE INTERFERÊNCIAS (NÃO INCLUI FORNECIMENTO). AF_12/2015</t>
  </si>
  <si>
    <t>29,85</t>
  </si>
  <si>
    <t>TUBO DE CONCRETO PARA REDES COLETORAS DE ESGOTO SANITÁRIO, DIÂMETRO DE 700 MM, JUNTA ELÁSTICA, INSTALADO EM LOCAL COM ALTO NÍVEL DE INTERFERÊNCIAS - FORNECIMENTO E ASSENTAMENTO. AF_12/2015</t>
  </si>
  <si>
    <t>662,62</t>
  </si>
  <si>
    <t>ASSENTAMENTO DE TUBO DE CONCRETO PARA REDES COLETORAS DE ESGOTO SANITÁRIO, DIÂMETRO DE 700 MM, JUNTA ELÁSTICA, INSTALADO EM LOCAL COM ALTO NÍVEL DE INTERFERÊNCIAS (NÃO INCLUI FORNECIMENTO). AF_12/2015</t>
  </si>
  <si>
    <t>34,15</t>
  </si>
  <si>
    <t>TUBO DE CONCRETO PARA REDES COLETORAS DE ESGOTO SANITÁRIO, DIÂMETRO DE 800 MM, JUNTA ELÁSTICA, INSTALADO EM LOCAL COM ALTO NÍVEL DE INTERFERÊNCIAS - FORNECIMENTO E ASSENTAMENTO. AF_12/2015</t>
  </si>
  <si>
    <t>686,46</t>
  </si>
  <si>
    <t>ASSENTAMENTO DE TUBO DE CONCRETO PARA REDES COLETORAS DE ESGOTO SANITÁRIO, DIÂMETRO DE 800 MM, JUNTA ELÁSTICA, INSTALADO EM LOCAL COM ALTO NÍVEL DE INTERFERÊNCIAS (NÃO INCLUI FORNECIMENTO). AF_12/2015</t>
  </si>
  <si>
    <t>38,76</t>
  </si>
  <si>
    <t>TUBO DE CONCRETO PARA REDES COLETORAS DE ESGOTO SANITÁRIO, DIÂMETRO DE 900 MM, JUNTA ELÁSTICA, INSTALADO EM LOCAL COM ALTO NÍVEL DE INTERFERÊNCIAS - FORNECIMENTO E ASSENTAMENTO. AF_12/2015</t>
  </si>
  <si>
    <t>1.014,20</t>
  </si>
  <si>
    <t>ASSENTAMENTO DE TUBO DE CONCRETO PARA REDES COLETORAS DE ESGOTO SANITÁRIO, DIÂMETRO DE 900 MM, JUNTA ELÁSTICA, INSTALADO EM LOCAL COM ALTO NÍVEL DE INTERFERÊNCIAS (NÃO INCLUI FORNECIMENTO). AF_12/2015</t>
  </si>
  <si>
    <t>43,27</t>
  </si>
  <si>
    <t>TUBO DE CONCRETO PARA REDES COLETORAS DE ESGOTO SANITÁRIO, DIÂMETRO DE 1000 MM, JUNTA ELÁSTICA, INSTALADO EM LOCAL COM ALTO NÍVEL DE INTERFERÊNCIAS - FORNECIMENTO E ASSENTAMENTO. AF_12/2015</t>
  </si>
  <si>
    <t>1.041,24</t>
  </si>
  <si>
    <t>ASSENTAMENTO DE TUBO DE CONCRETO PARA REDES COLETORAS DE ESGOTO SANITÁRIO, DIÂMETRO DE 1000 MM, JUNTA ELÁSTICA, INSTALADO EM LOCAL COM ALTO NÍVEL DE INTERFERÊNCIAS (NÃO INCLUI FORNECIMENTO). AF_12/2015</t>
  </si>
  <si>
    <t>47,79</t>
  </si>
  <si>
    <t>TUBO DE CONCRETO PARA REDES COLETORAS DE ÁGUAS PLUVIAIS, DIÂMETRO DE 400 MM, JUNTA RÍGIDA, INSTALADO EM LOCAL COM BAIXO NÍVEL DE INTERFERÊNCIAS - FORNECIMENTO E ASSENTAMENTO. AF_12/2015</t>
  </si>
  <si>
    <t>175,43</t>
  </si>
  <si>
    <t>TUBO DE CONCRETO PARA REDES COLETORAS DE ÁGUAS PLUVIAIS, DIÂMETRO DE 500 MM, JUNTA RÍGIDA, INSTALADO EM LOCAL COM BAIXO NÍVEL DE INTERFERÊNCIAS - FORNECIMENTO E ASSENTAMENTO. AF_12/2015</t>
  </si>
  <si>
    <t>210,77</t>
  </si>
  <si>
    <t>TUBO DE CONCRETO PARA REDES COLETORAS DE ÁGUAS PLUVIAIS, DIÂMETRO DE 600 MM, JUNTA RÍGIDA, INSTALADO EM LOCAL COM BAIXO NÍVEL DE INTERFERÊNCIAS - FORNECIMENTO E ASSENTAMENTO. AF_12/2015</t>
  </si>
  <si>
    <t>315,09</t>
  </si>
  <si>
    <t>TUBO DE CONCRETO PARA REDES COLETORAS DE ÁGUAS PLUVIAIS, DIÂMETRO DE 700 MM, JUNTA RÍGIDA, INSTALADO EM LOCAL COM BAIXO NÍVEL DE INTERFERÊNCIAS - FORNECIMENTO E ASSENTAMENTO. AF_12/2015</t>
  </si>
  <si>
    <t>414,51</t>
  </si>
  <si>
    <t>TUBO DE CONCRETO PARA REDES COLETORAS DE ÁGUAS PLUVIAIS, DIÂMETRO DE 800 MM, JUNTA RÍGIDA, INSTALADO EM LOCAL COM BAIXO NÍVEL DE INTERFERÊNCIAS - FORNECIMENTO E ASSENTAMENTO. AF_12/2015</t>
  </si>
  <si>
    <t>500,98</t>
  </si>
  <si>
    <t>TUBO DE CONCRETO PARA REDES COLETORAS DE ÁGUAS PLUVIAIS, DIÂMETRO DE 900 MM, JUNTA RÍGIDA, INSTALADO EM LOCAL COM BAIXO NÍVEL DE INTERFERÊNCIAS - FORNECIMENTO E ASSENTAMENTO. AF_12/2015</t>
  </si>
  <si>
    <t>575,29</t>
  </si>
  <si>
    <t>TUBO DE CONCRETO PARA REDES COLETORAS DE ÁGUAS PLUVIAIS, DIÂMETRO DE 1000 MM, JUNTA RÍGIDA, INSTALADO EM LOCAL COM BAIXO NÍVEL DE INTERFERÊNCIAS - FORNECIMENTO E ASSENTAMENTO. AF_12/2015</t>
  </si>
  <si>
    <t>600,98</t>
  </si>
  <si>
    <t>TUBO DE CONCRETO PARA REDES COLETORAS DE ÁGUAS PLUVIAIS, DIÂMETRO DE 400 MM, JUNTA RÍGIDA, INSTALADO EM LOCAL COM ALTO NÍVEL DE INTERFERÊNCIAS - FORNECIMENTO E ASSENTAMENTO. AF_12/2015</t>
  </si>
  <si>
    <t>185,09</t>
  </si>
  <si>
    <t>TUBO DE CONCRETO PARA REDES COLETORAS DE ÁGUAS PLUVIAIS, DIÂMETRO DE 500 MM, JUNTA RÍGIDA, INSTALADO EM LOCAL COM ALTO NÍVEL DE INTERFERÊNCIAS - FORNECIMENTO E ASSENTAMENTO. AF_12/2015</t>
  </si>
  <si>
    <t>222,76</t>
  </si>
  <si>
    <t>TUBO DE CONCRETO PARA REDES COLETORAS DE ÁGUAS PLUVIAIS, DIÂMETRO DE 600 MM, JUNTA RÍGIDA, INSTALADO EM LOCAL COM ALTO NÍVEL DE INTERFERÊNCIAS - FORNECIMENTO E ASSENTAMENTO. AF_12/2015</t>
  </si>
  <si>
    <t>329,11</t>
  </si>
  <si>
    <t>TUBO DE CONCRETO PARA REDES COLETORAS DE ÁGUAS PLUVIAIS, DIÂMETRO DE 700 MM, JUNTA RÍGIDA, INSTALADO EM LOCAL COM ALTO NÍVEL DE INTERFERÊNCIAS - FORNECIMENTO E ASSENTAMENTO. AF_12/2015</t>
  </si>
  <si>
    <t>430,85</t>
  </si>
  <si>
    <t>TUBO DE CONCRETO PARA REDES COLETORAS DE ÁGUAS PLUVIAIS, DIÂMETRO DE 800 MM, JUNTA RÍGIDA, INSTALADO EM LOCAL COM ALTO NÍVEL DE INTERFERÊNCIAS - FORNECIMENTO E ASSENTAMENTO. AF_12/2015</t>
  </si>
  <si>
    <t>519,23</t>
  </si>
  <si>
    <t>TUBO DE CONCRETO PARA REDES COLETORAS DE ÁGUAS PLUVIAIS, DIÂMETRO DE 900 MM, JUNTA RÍGIDA, INSTALADO EM LOCAL COM ALTO NÍVEL DE INTERFERÊNCIAS - FORNECIMENTO E ASSENTAMENTO. AF_12/2015</t>
  </si>
  <si>
    <t>595,53</t>
  </si>
  <si>
    <t>TUBO DE CONCRETO PARA REDES COLETORAS DE ÁGUAS PLUVIAIS, DIÂMETRO DE 1000 MM, JUNTA RÍGIDA, INSTALADO EM LOCAL COM ALTO NÍVEL DE INTERFERÊNCIAS - FORNECIMENTO E ASSENTAMENTO. AF_12/2015</t>
  </si>
  <si>
    <t>623,66</t>
  </si>
  <si>
    <t>ASSENTAMENTO DE TUBO DE CONCRETO PARA REDES COLETORAS DE ÁGUAS PLUVIAIS, DIÂMETRO DE 300 MM, JUNTA RÍGIDA, INSTALADO EM LOCAL COM BAIXO NÍVEL DE INTERFERÊNCIAS (NÃO INCLUI FORNECIMENTO). AF_12/2015</t>
  </si>
  <si>
    <t>39,24</t>
  </si>
  <si>
    <t>ASSENTAMENTO DE TUBO DE CONCRETO PARA REDES COLETORAS DE ÁGUAS PLUVIAIS, DIÂMETRO DE 400 MM, JUNTA RÍGIDA, INSTALADO EM LOCAL COM BAIXO NÍVEL DE INTERFERÊNCIAS (NÃO INCLUI FORNECIMENTO). AF_12/2015</t>
  </si>
  <si>
    <t>50,35</t>
  </si>
  <si>
    <t>ASSENTAMENTO DE TUBO DE CONCRETO PARA REDES COLETORAS DE ÁGUAS PLUVIAIS, DIÂMETRO DE 500 MM, JUNTA RÍGIDA, INSTALADO EM LOCAL COM BAIXO NÍVEL DE INTERFERÊNCIAS (NÃO INCLUI FORNECIMENTO). AF_12/2015</t>
  </si>
  <si>
    <t>61,28</t>
  </si>
  <si>
    <t>ASSENTAMENTO DE TUBO DE CONCRETO PARA REDES COLETORAS DE ÁGUAS PLUVIAIS, DIÂMETRO DE 600 MM, JUNTA RÍGIDA, INSTALADO EM LOCAL COM BAIXO NÍVEL DE INTERFERÊNCIAS (NÃO INCLUI FORNECIMENTO). AF_12/2015</t>
  </si>
  <si>
    <t>73,04</t>
  </si>
  <si>
    <t>ASSENTAMENTO DE TUBO DE CONCRETO PARA REDES COLETORAS DE ÁGUAS PLUVIAIS, DIÂMETRO DE 700 MM, JUNTA RÍGIDA, INSTALADO EM LOCAL COM BAIXO NÍVEL DE INTERFERÊNCIAS (NÃO INCLUI FORNECIMENTO). AF_12/2015</t>
  </si>
  <si>
    <t>84,60</t>
  </si>
  <si>
    <t>ASSENTAMENTO DE TUBO DE CONCRETO PARA REDES COLETORAS DE ÁGUAS PLUVIAIS, DIÂMETRO DE 800 MM, JUNTA RÍGIDA, INSTALADO EM LOCAL COM BAIXO NÍVEL DE INTERFERÊNCIAS (NÃO INCLUI FORNECIMENTO). AF_12/2015</t>
  </si>
  <si>
    <t>98,25</t>
  </si>
  <si>
    <t>ASSENTAMENTO DE TUBO DE CONCRETO PARA REDES COLETORAS DE ÁGUAS PLUVIAIS, DIÂMETRO DE 900 MM, JUNTA RÍGIDA, INSTALADO EM LOCAL COM BAIXO NÍVEL DE INTERFERÊNCIAS (NÃO INCLUI FORNECIMENTO). AF_12/2015</t>
  </si>
  <si>
    <t>112,56</t>
  </si>
  <si>
    <t>ASSENTAMENTO DE TUBO DE CONCRETO PARA REDES COLETORAS DE ÁGUAS PLUVIAIS, DIÂMETRO DE 1000 MM, JUNTA RÍGIDA, INSTALADO EM LOCAL COM BAIXO NÍVEL DE INTERFERÊNCIAS (NÃO INCLUI FORNECIMENTO). AF_12/2015</t>
  </si>
  <si>
    <t>129,09</t>
  </si>
  <si>
    <t>TUBO DE CONCRETO PARA REDES COLETORAS DE ÁGUAS PLUVIAIS, DIÂMETRO DE 1200 MM, JUNTA RÍGIDA, INSTALADO EM LOCAL COM BAIXO NÍVEL DE INTERFERÊNCIAS - FORNECIMENTO E ASSENTAMENTO. AF_12/2015</t>
  </si>
  <si>
    <t>866,31</t>
  </si>
  <si>
    <t>ASSENTAMENTO DE TUBO DE CONCRETO PARA REDES COLETORAS DE ÁGUAS PLUVIAIS, DIÂMETRO DE 1200 MM, JUNTA RÍGIDA, INSTALADO EM LOCAL COM BAIXO NÍVEL DE INTERFERÊNCIAS (NÃO INCLUI FORNECIMENTO). AF_12/2015</t>
  </si>
  <si>
    <t>161,53</t>
  </si>
  <si>
    <t>TUBO DE CONCRETO PARA REDES COLETORAS DE ÁGUAS PLUVIAIS, DIÂMETRO DE 1500 MM, JUNTA RÍGIDA, INSTALADO EM LOCAL COM BAIXO NÍVEL DE INTERFERÊNCIAS - FORNECIMENTO E ASSENTAMENTO. AF_12/2015</t>
  </si>
  <si>
    <t>1.238,53</t>
  </si>
  <si>
    <t>ASSENTAMENTO DE TUBO DE CONCRETO PARA REDES COLETORAS DE ÁGUAS PLUVIAIS, DIÂMETRO DE 1500 MM, JUNTA RÍGIDA, INSTALADO EM LOCAL COM BAIXO NÍVEL DE INTERFERÊNCIAS (NÃO INCLUI FORNECIMENTO). AF_12/2015</t>
  </si>
  <si>
    <t>217,45</t>
  </si>
  <si>
    <t>ASSENTAMENTO DE TUBO DE CONCRETO PARA REDES COLETORAS DE ÁGUAS PLUVIAIS, DIÂMETRO DE 300 MM, JUNTA RÍGIDA, INSTALADO EM LOCAL COM ALTO NÍVEL DE INTERFERÊNCIAS (NÃO INCLUI FORNECIMENTO). AF_12/2015</t>
  </si>
  <si>
    <t>46,79</t>
  </si>
  <si>
    <t>ASSENTAMENTO DE TUBO DE CONCRETO PARA REDES COLETORAS DE ÁGUAS PLUVIAIS, DIÂMETRO DE 400 MM, JUNTA RÍGIDA, INSTALADO EM LOCAL COM ALTO NÍVEL DE INTERFERÊNCIAS (NÃO INCLUI FORNECIMENTO). AF_12/2015</t>
  </si>
  <si>
    <t>60,01</t>
  </si>
  <si>
    <t>ASSENTAMENTO DE TUBO DE CONCRETO PARA REDES COLETORAS DE ÁGUAS PLUVIAIS, DIÂMETRO DE 500 MM, JUNTA RÍGIDA, INSTALADO EM LOCAL COM ALTO NÍVEL DE INTERFERÊNCIAS (NÃO INCLUI FORNECIMENTO). AF_12/2015</t>
  </si>
  <si>
    <t>73,27</t>
  </si>
  <si>
    <t>ASSENTAMENTO DE TUBO DE CONCRETO PARA REDES COLETORAS DE ÁGUAS PLUVIAIS, DIÂMETRO DE 600 MM, JUNTA RÍGIDA, INSTALADO EM LOCAL COM ALTO NÍVEL DE INTERFERÊNCIAS (NÃO INCLUI FORNECIMENTO). AF_12/2015</t>
  </si>
  <si>
    <t>87,06</t>
  </si>
  <si>
    <t>ASSENTAMENTO DE TUBO DE CONCRETO PARA REDES COLETORAS DE ÁGUAS PLUVIAIS, DIÂMETRO DE 700 MM, JUNTA RÍGIDA, INSTALADO EM LOCAL COM ALTO NÍVEL DE INTERFERÊNCIAS (NÃO INCLUI FORNECIMENTO). AF_12/2015</t>
  </si>
  <si>
    <t>100,94</t>
  </si>
  <si>
    <t>ASSENTAMENTO DE TUBO DE CONCRETO PARA REDES COLETORAS DE ÁGUAS PLUVIAIS, DIÂMETRO DE 800 MM, JUNTA RÍGIDA, INSTALADO EM LOCAL COM ALTO NÍVEL DE INTERFERÊNCIAS (NÃO INCLUI FORNECIMENTO). AF_12/2015</t>
  </si>
  <si>
    <t>116,50</t>
  </si>
  <si>
    <t>ASSENTAMENTO DE TUBO DE CONCRETO PARA REDES COLETORAS DE ÁGUAS PLUVIAIS, DIÂMETRO DE 900 MM, JUNTA RÍGIDA, INSTALADO EM LOCAL COM ALTO NÍVEL DE INTERFERÊNCIAS (NÃO INCLUI FORNECIMENTO). AF_12/2015</t>
  </si>
  <si>
    <t>132,80</t>
  </si>
  <si>
    <t>ASSENTAMENTO DE TUBO DE CONCRETO PARA REDES COLETORAS DE ÁGUAS PLUVIAIS, DIÂMETRO DE 1000 MM, JUNTA RÍGIDA, INSTALADO EM LOCAL COM ALTO NÍVEL DE INTERFERÊNCIAS (NÃO INCLUI FORNECIMENTO). AF_12/2015</t>
  </si>
  <si>
    <t>151,77</t>
  </si>
  <si>
    <t>TUBO DE CONCRETO PARA REDES COLETORAS DE ÁGUAS PLUVIAIS, DIÂMETRO DE 1200 MM, JUNTA RÍGIDA, INSTALADO EM LOCAL COM ALTO NÍVEL DE INTERFERÊNCIAS - FORNECIMENTO E ASSENTAMENTO. AF_12/2015</t>
  </si>
  <si>
    <t>893,05</t>
  </si>
  <si>
    <t>ASSENTAMENTO DE TUBO DE CONCRETO PARA REDES COLETORAS DE ÁGUAS PLUVIAIS, DIÂMETRO DE 1200 MM, JUNTA RÍGIDA, INSTALADO EM LOCAL COM ALTO NÍVEL DE INTERFERÊNCIAS (NÃO INCLUI FORNECIMENTO). AF_12/2015</t>
  </si>
  <si>
    <t>188,27</t>
  </si>
  <si>
    <t>TUBO DE CONCRETO PARA REDES COLETORAS DE ÁGUAS PLUVIAIS, DIÂMETRO DE 1500 MM, JUNTA RÍGIDA, INSTALADO EM LOCAL COM ALTO NÍVEL DE INTERFERÊNCIAS - FORNECIMENTO E ASSENTAMENTO. AF_12/2015</t>
  </si>
  <si>
    <t>1.271,35</t>
  </si>
  <si>
    <t>ASSENTAMENTO DE TUBO DE CONCRETO PARA REDES COLETORAS DE ÁGUAS PLUVIAIS, DIÂMETRO DE 1500 MM, JUNTA RÍGIDA, INSTALADO EM LOCAL COM ALTO NÍVEL DE INTERFERÊNCIAS (NÃO INCLUI FORNECIMENTO). AF_12/2015</t>
  </si>
  <si>
    <t>250,27</t>
  </si>
  <si>
    <t>TUBO DE CONCRETO PARA REDES COLETORAS DE ÁGUAS PLUVIAIS, DIÂMETRO DE 300MM, JUNTA RÍGIDA, INSTALADO EM LOCAL COM BAIXO NÍVEL DE INTERFERÊNCIAS - FORNECIMENTO E ASSENTAMENTO. AF_12/2015</t>
  </si>
  <si>
    <t>150,08</t>
  </si>
  <si>
    <t>TUBO DE CONCRETO PARA REDES COLETORAS DE ÁGUAS PLUVIAIS, DIÂMETRO DE 300MM, JUNTA RÍGIDA, INSTALADO EM LOCAL COM ALTO NÍVEL DE INTERFERÊNCIAS - FORNECIMENTO E ASSENTAMENTO. AF_12/2015</t>
  </si>
  <si>
    <t>157,63</t>
  </si>
  <si>
    <t>TUBO DE CONCRETO (SIMPLES) PARA REDES COLETORAS DE ÁGUAS PLUVIAIS, DIÂMETRO DE 300 MM, JUNTA RÍGIDA, INSTALADO EM LOCAL COM BAIXO NÍVEL DE INTERFERÊNCIAS - FORNECIMENTO E ASSENTAMENTO. AF_12/2015</t>
  </si>
  <si>
    <t>118,03</t>
  </si>
  <si>
    <t>TUBO DE CONCRETO (SIMPLES) PARA REDES COLETORAS DE ÁGUAS PLUVIAIS, DIÂMETRO DE 400 MM, JUNTA RÍGIDA, INSTALADO EM LOCAL COM BAIXO NÍVEL DE INTERFERÊNCIAS - FORNECIMENTO E ASSENTAMENTO. AF_12/2015</t>
  </si>
  <si>
    <t>143,46</t>
  </si>
  <si>
    <t>TUBO DE CONCRETO (SIMPLES) PARA REDES COLETORAS DE ÁGUAS PLUVIAIS, DIÂMETRO DE 500 MM, JUNTA RÍGIDA, INSTALADO EM LOCAL COM BAIXO NÍVEL DE INTERFERÊNCIAS - FORNECIMENTO E ASSENTAMENTO. AF_12/2015</t>
  </si>
  <si>
    <t>199,85</t>
  </si>
  <si>
    <t>TUBO DE CONCRETO (SIMPLES) PARA REDES COLETORAS DE ÁGUAS PLUVIAIS, DIÂMETRO DE 300 MM, JUNTA RÍGIDA, INSTALADO EM LOCAL COM ALTO NÍVEL DE INTERFERÊNCIAS - FORNECIMENTO E ASSENTAMENTO. AF_12/2015</t>
  </si>
  <si>
    <t>125,58</t>
  </si>
  <si>
    <t>TUBO DE CONCRETO (SIMPLES) PARA REDES COLETORAS DE ÁGUAS PLUVIAIS, DIÂMETRO DE 400 MM, JUNTA RÍGIDA, INSTALADO EM LOCAL COM ALTO NÍVEL DE INTERFERÊNCIAS - FORNECIMENTO E ASSENTAMENTO. AF_12/2015</t>
  </si>
  <si>
    <t>153,12</t>
  </si>
  <si>
    <t>TUBO DE CONCRETO (SIMPLES) PARA REDES COLETORAS DE ÁGUAS PLUVIAIS, DIÂMETRO DE 500 MM, JUNTA RÍGIDA, INSTALADO EM LOCAL COM ALTO NÍVEL DE INTERFERÊNCIAS - FORNECIMENTO E ASSENTAMENTO. AF_12/2015</t>
  </si>
  <si>
    <t>211,84</t>
  </si>
  <si>
    <t>ASSENTAMENTO DE TUBO DE PVC DEFOFO OU PRFV OU RPVC PARA REDE DE ÁGUA, DN 150 MM, JUNTA ELÁSTICA INTEGRADA, INSTALADO EM LOCAL COM NÍVEL ALTO DE INTERFERÊNCIAS (NÃO INCLUI FORNECIMENTO). AF_11/2017</t>
  </si>
  <si>
    <t>4,77</t>
  </si>
  <si>
    <t>ASSENTAMENTO DE TUBO DE PVC DEFOFO OU PRFV OU RPVC PARA REDE DE ÁGUA, DN 200 MM, JUNTA ELÁSTICA INTEGRADA, INSTALADO EM LOCAL COM NÍVEL ALTO DE INTERFERÊNCIAS (NÃO INCLUI FORNECIMENTO). AF_11/2017</t>
  </si>
  <si>
    <t>9,94</t>
  </si>
  <si>
    <t>ASSENTAMENTO DE TUBO DE PVC DEFOFO OU PRFV OU RPVC PARA REDE DE ÁGUA, DN 250 MM, JUNTA ELÁSTICA INTEGRADA, INSTALADO EM LOCAL COM NÍVEL ALTO DE INTERFERÊNCIAS (NÃO INCLUI FORNECIMENTO). AF_11/2017</t>
  </si>
  <si>
    <t>12,21</t>
  </si>
  <si>
    <t>ASSENTAMENTO DE TUBO DE PVC DEFOFO OU PRFV OU RPVC PARA REDE DE ÁGUA, DN 300 MM, JUNTA ELÁSTICA INTEGRADA, INSTALADO EM LOCAL COM NÍVEL ALTO DE INTERFERÊNCIAS (NÃO INCLUI FORNECIMENTO). AF_11/2017</t>
  </si>
  <si>
    <t>14,50</t>
  </si>
  <si>
    <t>ASSENTAMENTO DE TUBO DE PVC DEFOFO OU PRFV OU RPVC PARA REDE DE ÁGUA, DN 350 MM, JUNTA ELÁSTICA INTEGRADA, INSTALADO EM LOCAL COM NÍVEL ALTO DE INTERFERÊNCIAS (NÃO INCLUI FORNECIMENTO). AF_11/2017</t>
  </si>
  <si>
    <t>16,78</t>
  </si>
  <si>
    <t>ASSENTAMENTO DE TUBO DE PVC DEFOFO OU PRFV OU RPVC PARA REDE DE ÁGUA, DN 400 MM, JUNTA ELÁSTICA INTEGRADA, INSTALADO EM LOCAL COM NÍVEL ALTO DE INTERFERÊNCIAS (NÃO INCLUI FORNECIMENTO). AF_11/2017</t>
  </si>
  <si>
    <t>19,03</t>
  </si>
  <si>
    <t>ASSENTAMENTO DE TUBO DE PVC DEFOFO OU PRFV OU RPVC PARA REDE DE ÁGUA, DN 500 MM, JUNTA ELÁSTICA INTEGRADA, INSTALADO EM LOCAL COM NÍVEL ALTO DE INTERFERÊNCIAS (NÃO INCLUI FORNECIMENTO). AF_11/2017</t>
  </si>
  <si>
    <t>23,61</t>
  </si>
  <si>
    <t>ASSENTAMENTO DE TUBO DE PVC DEFOFO OU PRFV OU RPVC PARA REDE DE ÁGUA, DN 150 MM, JUNTA ELÁSTICA INTEGRADA, INSTALADO EM LOCAL COM NÍVEL BAIXO DE INTERFERÊNCIAS (NÃO INCLUI FORNECIMENTO). AF_11/2017</t>
  </si>
  <si>
    <t>2,17</t>
  </si>
  <si>
    <t>ASSENTAMENTO DE TUBO DE PVC DEFOFO OU PRFV OU RPVC PARA REDE DE ÁGUA, DN 200 MM, JUNTA ELÁSTICA INTEGRADA, INSTALADO EM LOCAL COM NÍVEL BAIXO DE INTERFERÊNCIAS (NÃO INCLUI FORNECIMENTO). AF_11/2017</t>
  </si>
  <si>
    <t>5,04</t>
  </si>
  <si>
    <t>ASSENTAMENTO DE TUBO DE PVC DEFOFO OU PRFV OU RPVC PARA REDE DE ÁGUA, DN 250 MM, JUNTA ELÁSTICA INTEGRADA, INSTALADO EM LOCAL COM NÍVEL BAIXO DE INTERFERÊNCIAS (NÃO INCLUI FORNECIMENTO). AF_11/2017</t>
  </si>
  <si>
    <t>6,21</t>
  </si>
  <si>
    <t>ASSENTAMENTO DE TUBO DE PVC DEFOFO OU PRFV OU RPVC PARA REDE DE ÁGUA, DN 300 MM, JUNTA ELÁSTICA INTEGRADA, INSTALADO EM LOCAL COM NÍVEL BAIXO DE INTERFERÊNCIAS (NÃO INCLUI FORNECIMENTO). AF_11/2017</t>
  </si>
  <si>
    <t>7,37</t>
  </si>
  <si>
    <t>ASSENTAMENTO DE TUBO DE PVC DEFOFO OU PRFV OU RPVC PARA REDE DE ÁGUA, DN 350 MM, JUNTA ELÁSTICA INTEGRADA, INSTALADO EM LOCAL COM NÍVEL BAIXO DE INTERFERÊNCIAS (NÃO INCLUI FORNECIMENTO). AF_11/2017</t>
  </si>
  <si>
    <t>8,54</t>
  </si>
  <si>
    <t>ASSENTAMENTO DE TUBO DE PVC DEFOFO OU PRFV OU RPVC PARA REDE DE ÁGUA, DN 400 MM, JUNTA ELÁSTICA INTEGRADA, INSTALADO EM LOCAL COM NÍVEL BAIXO DE INTERFERÊNCIAS (NÃO INCLUI FORNECIMENTO). AF_11/2017</t>
  </si>
  <si>
    <t>9,68</t>
  </si>
  <si>
    <t>ASSENTAMENTO DE TUBO DE PVC DEFOFO OU PRFV OU RPVC PARA REDE DE ÁGUA, DN 500 MM, JUNTA ELÁSTICA INTEGRADA, INSTALADO EM LOCAL COM NÍVEL BAIXO DE INTERFERÊNCIAS (NÃO INCLUI FORNECIMENTO). AF_11/2017</t>
  </si>
  <si>
    <t>12,01</t>
  </si>
  <si>
    <t>ASSENTAMENTO DE TUBO DE FERRO FUNDIDO PARA REDE DE ÁGUA, DN 80 MM, JUNTA FLANGEADA (NÃO INCLUI O FORNECIMENTO). AF_09/2021</t>
  </si>
  <si>
    <t>10,19</t>
  </si>
  <si>
    <t>ASSENTAMENTO DE TUBO DE FERRO FUNDIDO PARA REDE DE ÁGUA, DN 100 MM, JUNTA FLANGEADA (NÃO INCLUI O FORNECIMENTO). AF_09/2021</t>
  </si>
  <si>
    <t>12,16</t>
  </si>
  <si>
    <t>ASSENTAMENTO DE TUBO DE FERRO FUNDIDO PARA REDE DE ÁGUA, DN 150 MM, JUNTA FLANGEADA (NÃO INCLUI O FORNECIMENTO). AF_09/2021</t>
  </si>
  <si>
    <t>17,10</t>
  </si>
  <si>
    <t>ASSENTAMENTO DE TUBO DE FERRO FUNDIDO PARA REDE DE ÁGUA, DN 200 MM, JUNTA FLANGEADA (NÃO INCLUI O FORNECIMENTO). AF_09/2021</t>
  </si>
  <si>
    <t>22,04</t>
  </si>
  <si>
    <t>ASSENTAMENTO DE TUBO DE FERRO FUNDIDO PARA REDE DE ÁGUA, DN 250 MM, JUNTA FLANGEADA (NÃO INCLUI O FORNECIMENTO). AF_09/2021</t>
  </si>
  <si>
    <t>33,69</t>
  </si>
  <si>
    <t>ASSENTAMENTO DE TUBO DE FERRO FUNDIDO PARA REDE DE ÁGUA, DN 300 MM, JUNTA FLANGEADA (NÃO INCLUI O FORNECIMENTO). AF_09/2021</t>
  </si>
  <si>
    <t>38,66</t>
  </si>
  <si>
    <t>ASSENTAMENTO DE TUBO DE FERRO FUNDIDO PARA REDE DE ÁGUA, DN 350 MM, JUNTA FLANGEADA (NÃO INCLUI O FORNECIMENTO). AF_09/2021</t>
  </si>
  <si>
    <t>50,29</t>
  </si>
  <si>
    <t>ASSENTAMENTO DE TUBO DE FERRO FUNDIDO PARA REDE DE ÁGUA, DN 400 MM, JUNTA FLANGEADA (NÃO INCLUI O FORNECIMENTO). AF_09/2021</t>
  </si>
  <si>
    <t>55,25</t>
  </si>
  <si>
    <t>ASSENTAMENTO DE TUBO DE FERRO FUNDIDO PARA REDE DE ÁGUA, DN 450 MM, JUNTA FLANGEADA (NÃO INCLUI O FORNECIMENTO). AF_09/2021</t>
  </si>
  <si>
    <t>66,90</t>
  </si>
  <si>
    <t>ASSENTAMENTO DE TUBO DE FERRO FUNDIDO PARA REDE DE ÁGUA, DN 500 MM, JUNTA FLANGEADA (NÃO INCLUI O FORNECIMENTO). AF_09/2021</t>
  </si>
  <si>
    <t>ASSENTAMENTO DE TUBO DE FERRO FUNDIDO PARA REDE DE ÁGUA, DN 600 MM, JUNTA FLANGEADA (NÃO INCLUI O FORNECIMENTO). AF_09/2021</t>
  </si>
  <si>
    <t>81,74</t>
  </si>
  <si>
    <t>ASSENTAMENTO DE TUBO DE FERRO FUNDIDO PARA REDE DE ÁGUA, DN 700 MM, JUNTA FLANGEADA (NÃO INCLUI O FORNECIMENTO). AF_09/2021</t>
  </si>
  <si>
    <t>87,21</t>
  </si>
  <si>
    <t>ASSENTAMENTO DE TUBO DE FERRO FUNDIDO PARA REDE DE ÁGUA, DN 800 MM, JUNTA FLANGEADA (NÃO INCLUI O FORNECIMENTO). AF_09/2021</t>
  </si>
  <si>
    <t>96,06</t>
  </si>
  <si>
    <t>ASSENTAMENTO DE TUBO DE FERRO FUNDIDO PARA REDE DE ÁGUA, DN 900 MM, JUNTA FLANGEADA (NÃO INCLUI O FORNECIMENTO). AF_09/2021</t>
  </si>
  <si>
    <t>110,62</t>
  </si>
  <si>
    <t>ASSENTAMENTO DE TUBO DE FERRO FUNDIDO PARA REDE DE ÁGUA, DN 1000 MM, JUNTA FLANGEADA (NÃO INCLUI O FORNECIMENTO). AF_09/2021</t>
  </si>
  <si>
    <t>119,46</t>
  </si>
  <si>
    <t>ASSENTAMENTO DE TUBO DE FERRO FUNDIDO PARA REDE DE ÁGUA, DN 1200 MM, JUNTA FLANGEADA (NÃO INCLUI O FORNECIMENTO). AF_09/2021</t>
  </si>
  <si>
    <t>142,87</t>
  </si>
  <si>
    <t>ASSENTAMENTO DE CONEXÃO COM 2 ACESSOS, FERRO FUNDIDO PARA REDE DE ÁGUA, DN  80 MM, JUNTA FLANGEADA (NÃO INCLUI O FORNECIMENTO). AF_09/2021</t>
  </si>
  <si>
    <t>42,91</t>
  </si>
  <si>
    <t>ASSENTAMENTO DE CONEXÃO COM 2 ACESSOS, FERRO FUNDIDO PARA REDE DE ÁGUA, DN  100 MM, JUNTA FLANGEADA (NÃO INCLUI O FORNECIMENTO). AF_09/2021</t>
  </si>
  <si>
    <t>51,20</t>
  </si>
  <si>
    <t>ASSENTAMENTO DE CONEXÃO COM 2 ACESSOS, FERRO FUNDIDO PARA REDE DE ÁGUA, DN  150 MM, JUNTA FLANGEADA (NÃO INCLUI O FORNECIMENTO). AF_09/2021</t>
  </si>
  <si>
    <t>71,90</t>
  </si>
  <si>
    <t>ASSENTAMENTO DE CONEXÃO COM 2 ACESSOS, FERRO FUNDIDO PARA REDE DE ÁGUA, DN  200 MM, JUNTA FLANGEADA (NÃO INCLUI O FORNECIMENTO). AF_09/2021</t>
  </si>
  <si>
    <t>92,61</t>
  </si>
  <si>
    <t>ASSENTAMENTO DE CONEXÃO COM 2 ACESSOS, FERRO FUNDIDO PARA REDE DE ÁGUA, DN  250 MM, JUNTA FLANGEADA (NÃO INCLUI O FORNECIMENTO). AF_09/2021</t>
  </si>
  <si>
    <t>152,22</t>
  </si>
  <si>
    <t>ASSENTAMENTO DE CONEXÃO COM 2 ACESSOS, FERRO FUNDIDO PARA REDE DE ÁGUA, DN  300 MM, JUNTA FLANGEADA (NÃO INCLUI O FORNECIMENTO). AF_09/2021</t>
  </si>
  <si>
    <t>172,93</t>
  </si>
  <si>
    <t>ASSENTAMENTO DE CONEXÃO COM 2 ACESSOS, FERRO FUNDIDO PARA REDE DE ÁGUA, DN  350 MM, JUNTA FLANGEADA (NÃO INCLUI O FORNECIMENTO). AF_09/2021</t>
  </si>
  <si>
    <t>232,53</t>
  </si>
  <si>
    <t>ASSENTAMENTO DE CONEXÃO COM 2 ACESSOS, FERRO FUNDIDO PARA REDE DE ÁGUA, DN  400 MM, JUNTA FLANGEADA (NÃO INCLUI O FORNECIMENTO). AF_09/2021</t>
  </si>
  <si>
    <t>253,24</t>
  </si>
  <si>
    <t>ASSENTAMENTO DE CONEXÃO COM 2 ACESSOS, FERRO FUNDIDO PARA REDE DE ÁGUA, DN  450 MM, JUNTA FLANGEADA (NÃO INCLUI O FORNECIMENTO). AF_09/2021</t>
  </si>
  <si>
    <t>312,85</t>
  </si>
  <si>
    <t>ASSENTAMENTO DE CONEXÃO COM 2 ACESSOS, FERRO FUNDIDO PARA REDE DE ÁGUA, DN  500 MM, JUNTA FLANGEADA (NÃO INCLUI O FORNECIMENTO). AF_09/2021</t>
  </si>
  <si>
    <t>333,55</t>
  </si>
  <si>
    <t>ASSENTAMENTO DE CONEXÃO COM 2 ACESSOS, FERRO FUNDIDO PARA REDE DE ÁGUA, DN  600 MM, JUNTA FLANGEADA (NÃO INCLUI O FORNECIMENTO). AF_09/2021</t>
  </si>
  <si>
    <t>374,98</t>
  </si>
  <si>
    <t>ASSENTAMENTO DE CONEXÃO COM 2 ACESSOS, FERRO FUNDIDO PARA REDE DE ÁGUA, DN  700 MM, JUNTA FLANGEADA (NÃO INCLUI O FORNECIMENTO). AF_09/2021</t>
  </si>
  <si>
    <t>455,29</t>
  </si>
  <si>
    <t>ASSENTAMENTO DE CONEXÃO COM 2 ACESSOS, FERRO FUNDIDO PARA REDE DE ÁGUA, DN  800 MM, JUNTA FLANGEADA (NÃO INCLUI O FORNECIMENTO). AF_09/2021</t>
  </si>
  <si>
    <t>496,70</t>
  </si>
  <si>
    <t>ASSENTAMENTO DE CONEXÃO COM 2 ACESSOS, FERRO FUNDIDO PARA REDE DE ÁGUA, DN  900 MM, JUNTA FLANGEADA (NÃO INCLUI O FORNECIMENTO). AF_09/2021</t>
  </si>
  <si>
    <t>577,02</t>
  </si>
  <si>
    <t>ASSENTAMENTO DE CONEXÃO COM 2 ACESSOS, FERRO FUNDIDO PARA REDE DE ÁGUA, DN  1000 MM, JUNTA FLANGEADA (NÃO INCLUI O FORNECIMENTO). AF_09/2021</t>
  </si>
  <si>
    <t>618,43</t>
  </si>
  <si>
    <t>ASSENTAMENTO DE CONEXÃO COM 2 ACESSOS, FERRO FUNDIDO PARA REDE DE ÁGUA, DN  1200 MM, JUNTA FLANGEADA (NÃO INCLUI O FORNECIMENTO). AF_09/2021</t>
  </si>
  <si>
    <t>740,17</t>
  </si>
  <si>
    <t>ASSENTAMENTO DE CONEXÃO COM 3 ACESSOS, FERRO FUNDIDO PARA REDE DE ÁGUA, DN  80 MM, JUNTA FLANGEADA (NÃO INCLUI O FORNECIMENTO). AF_09/2021</t>
  </si>
  <si>
    <t>56,33</t>
  </si>
  <si>
    <t>ASSENTAMENTO DE CONEXÃO COM 3 ACESSOS, FERRO FUNDIDO PARA REDE DE ÁGUA, DN  100 MM, JUNTA FLANGEADA (NÃO INCLUI O FORNECIMENTO). AF_09/2021</t>
  </si>
  <si>
    <t>68,74</t>
  </si>
  <si>
    <t>ASSENTAMENTO DE CONEXÃO COM 3 ACESSOS, FERRO FUNDIDO PARA REDE DE ÁGUA, DN  150 MM, JUNTA FLANGEADA (NÃO INCLUI O FORNECIMENTO). AF_09/2021</t>
  </si>
  <si>
    <t>99,82</t>
  </si>
  <si>
    <t>ASSENTAMENTO DE CONEXÃO COM 3 ACESSOS, FERRO FUNDIDO PARA REDE DE ÁGUA, DN  200 MM, JUNTA FLANGEADA (NÃO INCLUI O FORNECIMENTO). AF_09/2021</t>
  </si>
  <si>
    <t>130,86</t>
  </si>
  <si>
    <t>ASSENTAMENTO DE CONEXÃO COM 3 ACESSOS, FERRO FUNDIDO PARA REDE DE ÁGUA, DN  250 MM, JUNTA FLANGEADA (NÃO INCLUI O FORNECIMENTO). AF_09/2021</t>
  </si>
  <si>
    <t>220,29</t>
  </si>
  <si>
    <t>ASSENTAMENTO DE CONEXÃO COM 3 ACESSOS, FERRO FUNDIDO PARA REDE DE ÁGUA, DN  300 MM, JUNTA FLANGEADA (NÃO INCLUI O FORNECIMENTO). AF_09/2021</t>
  </si>
  <si>
    <t>251,33</t>
  </si>
  <si>
    <t>ASSENTAMENTO DE CONEXÃO COM 3 ACESSOS, FERRO FUNDIDO PARA REDE DE ÁGUA, DN  350 MM, JUNTA FLANGEADA (NÃO INCLUI O FORNECIMENTO). AF_09/2021</t>
  </si>
  <si>
    <t>340,76</t>
  </si>
  <si>
    <t>ASSENTAMENTO DE CONEXÃO COM 3 ACESSOS, FERRO FUNDIDO PARA REDE DE ÁGUA, DN  400 MM, JUNTA FLANGEADA (NÃO INCLUI O FORNECIMENTO). AF_09/2021</t>
  </si>
  <si>
    <t>371,81</t>
  </si>
  <si>
    <t>ASSENTAMENTO DE CONEXÃO COM 3 ACESSOS, FERRO FUNDIDO PARA REDE DE ÁGUA, DN  450 MM, JUNTA FLANGEADA (NÃO INCLUI O FORNECIMENTO). AF_09/2021</t>
  </si>
  <si>
    <t>461,24</t>
  </si>
  <si>
    <t>ASSENTAMENTO DE CONEXÃO COM 3 ACESSOS, FERRO FUNDIDO PARA REDE DE ÁGUA, DN  500 MM, JUNTA FLANGEADA (NÃO INCLUI O FORNECIMENTO). AF_09/2021</t>
  </si>
  <si>
    <t>492,29</t>
  </si>
  <si>
    <t>ASSENTAMENTO DE CONEXÃO COM 3 ACESSOS, FERRO FUNDIDO PARA REDE DE ÁGUA, DN  600 MM, JUNTA FLANGEADA (NÃO INCLUI O FORNECIMENTO). AF_09/2021</t>
  </si>
  <si>
    <t>554,41</t>
  </si>
  <si>
    <t>ASSENTAMENTO DE CONEXÃO COM 3 ACESSOS, FERRO FUNDIDO PARA REDE DE ÁGUA, DN  700 MM, JUNTA FLANGEADA (NÃO INCLUI O FORNECIMENTO). AF_09/2021</t>
  </si>
  <si>
    <t>674,89</t>
  </si>
  <si>
    <t>ASSENTAMENTO DE CONEXÃO COM 3 ACESSOS, FERRO FUNDIDO PARA REDE DE ÁGUA, DN  800 MM, JUNTA FLANGEADA (NÃO INCLUI O FORNECIMENTO). AF_09/2021</t>
  </si>
  <si>
    <t>736,99</t>
  </si>
  <si>
    <t>ASSENTAMENTO DE CONEXÃO COM 3 ACESSOS, FERRO FUNDIDO PARA REDE DE ÁGUA, DN  900 MM, JUNTA FLANGEADA (NÃO INCLUI O FORNECIMENTO). AF_09/2021</t>
  </si>
  <si>
    <t>857,47</t>
  </si>
  <si>
    <t>ASSENTAMENTO DE CONEXÃO COM 3 ACESSOS, FERRO FUNDIDO PARA REDE DE ÁGUA, DN  1000 MM, JUNTA FLANGEADA (NÃO INCLUI O FORNECIMENTO). AF_09/2021</t>
  </si>
  <si>
    <t>919,60</t>
  </si>
  <si>
    <t>ASSENTAMENTO DE CONEXÃO COM 3 ACESSOS, FERRO FUNDIDO PARA REDE DE ÁGUA, DN  1200 MM, JUNTA FLANGEADA (NÃO INCLUI O FORNECIMENTO). AF_09/2021</t>
  </si>
  <si>
    <t>1.102,18</t>
  </si>
  <si>
    <t>ASSENTAMENTO DE CONEXÃO COM 1 ACESSO, FERRO FUNDIDO PARA REDE DE ÁGUA, DN  80 MM, JUNTA FLANGEADA (NÃO INCLUI O FORNECIMENTO). AF_09/2021</t>
  </si>
  <si>
    <t>29,53</t>
  </si>
  <si>
    <t>ASSENTAMENTO DE CONEXÃO COM 1 ACESSO, FERRO FUNDIDO PARA REDE DE ÁGUA, DN  100 MM, JUNTA FLANGEADA (NÃO INCLUI O FORNECIMENTO). AF_09/2021</t>
  </si>
  <si>
    <t>33,65</t>
  </si>
  <si>
    <t>ASSENTAMENTO DE CONEXÃO COM 1 ACESSO, FERRO FUNDIDO PARA REDE DE ÁGUA, DN  150 MM, JUNTA FLANGEADA (NÃO INCLUI O FORNECIMENTO). AF_09/2021</t>
  </si>
  <si>
    <t>44,02</t>
  </si>
  <si>
    <t>ASSENTAMENTO DE CONEXÃO COM 1 ACESSO, FERRO FUNDIDO PARA REDE DE ÁGUA, DN  200 MM, JUNTA FLANGEADA (NÃO INCLUI O FORNECIMENTO). AF_09/2021</t>
  </si>
  <si>
    <t>54,36</t>
  </si>
  <si>
    <t>ASSENTAMENTO DE CONEXÃO COM 1 ACESSO, FERRO FUNDIDO PARA REDE DE ÁGUA, DN  250 MM, JUNTA FLANGEADA (NÃO INCLUI O FORNECIMENTO). AF_09/2021</t>
  </si>
  <si>
    <t>84,17</t>
  </si>
  <si>
    <t>ASSENTAMENTO DE CONEXÃO COM 1 ACESSO, FERRO FUNDIDO PARA REDE DE ÁGUA, DN  300 MM, JUNTA FLANGEADA (NÃO INCLUI O FORNECIMENTO). AF_09/2021</t>
  </si>
  <si>
    <t>94,52</t>
  </si>
  <si>
    <t>ASSENTAMENTO DE CONEXÃO COM 1 ACESSO, FERRO FUNDIDO PARA REDE DE ÁGUA, DN  350 MM, JUNTA FLANGEADA (NÃO INCLUI O FORNECIMENTO). AF_09/2021</t>
  </si>
  <si>
    <t>124,33</t>
  </si>
  <si>
    <t>ASSENTAMENTO DE CONEXÃO COM 1 ACESSO, FERRO FUNDIDO PARA REDE DE ÁGUA, DN  400 MM, JUNTA FLANGEADA (NÃO INCLUI O FORNECIMENTO). AF_09/2021</t>
  </si>
  <si>
    <t>134,68</t>
  </si>
  <si>
    <t>ASSENTAMENTO DE CONEXÃO COM 1 ACESSO, FERRO FUNDIDO PARA REDE DE ÁGUA, DN  450 MM, JUNTA FLANGEADA (NÃO INCLUI O FORNECIMENTO). AF_09/2021</t>
  </si>
  <si>
    <t>164,49</t>
  </si>
  <si>
    <t>ASSENTAMENTO DE CONEXÃO COM 1 ACESSO, FERRO FUNDIDO PARA REDE DE ÁGUA, DN  500 MM, JUNTA FLANGEADA (NÃO INCLUI O FORNECIMENTO). AF_09/2021</t>
  </si>
  <si>
    <t>174,83</t>
  </si>
  <si>
    <t>ASSENTAMENTO DE CONEXÃO COM 1 ACESSO, FERRO FUNDIDO PARA REDE DE ÁGUA, DN  600 MM, JUNTA FLANGEADA (NÃO INCLUI O FORNECIMENTO). AF_09/2021</t>
  </si>
  <si>
    <t>195,55</t>
  </si>
  <si>
    <t>ASSENTAMENTO DE CONEXÃO COM 1 ACESSO, FERRO FUNDIDO PARA REDE DE ÁGUA, DN  700 MM, JUNTA FLANGEADA (NÃO INCLUI O FORNECIMENTO). AF_09/2021</t>
  </si>
  <si>
    <t>235,69</t>
  </si>
  <si>
    <t>ASSENTAMENTO DE CONEXÃO COM 1 ACESSO, FERRO FUNDIDO PARA REDE DE ÁGUA, DN  800 MM, JUNTA FLANGEADA (NÃO INCLUI O FORNECIMENTO). AF_09/2021</t>
  </si>
  <si>
    <t>256,40</t>
  </si>
  <si>
    <t>ASSENTAMENTO DE CONEXÃO COM 1 ACESSO, FERRO FUNDIDO PARA REDE DE ÁGUA, DN  900 MM, JUNTA FLANGEADA (NÃO INCLUI O FORNECIMENTO). AF_09/2021</t>
  </si>
  <si>
    <t>296,52</t>
  </si>
  <si>
    <t>ASSENTAMENTO DE CONEXÃO COM 1 ACESSO, FERRO FUNDIDO PARA REDE DE ÁGUA, DN  1000 MM, JUNTA FLANGEADA (NÃO INCLUI O FORNECIMENTO). AF_09/2021</t>
  </si>
  <si>
    <t>317,27</t>
  </si>
  <si>
    <t>ASSENTAMENTO DE CONEXÃO COM 1 ACESSO, FERRO FUNDIDO PARA REDE DE ÁGUA, DN  1200 MM, JUNTA FLANGEADA (NÃO INCLUI O FORNECIMENTO). AF_09/2021</t>
  </si>
  <si>
    <t>378,14</t>
  </si>
  <si>
    <t>TUBO PEAD LISO PARA REDE DE ÁGUA OU ESGOTO, DIÂMETRO DE 20 MM, JUNTA SOLDADA (NÃO INCLUI A EXECUÇÃO DE SOLDA) - FORNECIMENTO E ASSENTAMENTO. AF_12/2021</t>
  </si>
  <si>
    <t>5,76</t>
  </si>
  <si>
    <t>TUBO PEAD LISO PARA REDE DE ÁGUA OU ESGOTO, DIÂMETRO DE 32 MM, JUNTA SOLDADA (NÃO INCLUI A EXECUÇÃO DE SOLDA) - FORNECIMENTO E ASSENTAMENTO. AF_12/2021</t>
  </si>
  <si>
    <t>11,30</t>
  </si>
  <si>
    <t>TUBO PEAD LISO PARA REDE DE ÁGUA OU ESGOTO, DIÂMETRO DE 110 MM, JUNTA SOLDADA (NÃO INCLUI A EXECUÇÃO DE SOLDA) - FORNECIMENTO E ASSENTAMENTO. AF_12/2021</t>
  </si>
  <si>
    <t>135,00</t>
  </si>
  <si>
    <t>TUBO PEAD LISO PARA REDE DE ÁGUA OU ESGOTO, DIÂMETRO DE 160 MM, JUNTA SOLDADA (NÃO INCLUI A EXECUÇÃO DE SOLDA) - FORNECIMENTO E ASSENTAMENTO. AF_12/2021</t>
  </si>
  <si>
    <t>289,04</t>
  </si>
  <si>
    <t>TUBO PEAD LISO PARA REDE DE ÁGUA OU ESGOTO, DIÂMETRO DE 200 MM, JUNTA SOLDADA (NÃO INCLUI A EXECUÇÃO DE SOLDA) - FORNECIMENTO E ASSENTAMENTO. AF_12/2021</t>
  </si>
  <si>
    <t>450,08</t>
  </si>
  <si>
    <t>TUBO PEAD LISO PARA REDE DE ÁGUA OU ESGOTO, DIÂMETRO DE 315 MM, JUNTA SOLDADA (NÃO INCLUI A EXECUÇÃO DE SOLDA) - FORNECIMENTO E ASSENTAMENTO. AF_12/2021</t>
  </si>
  <si>
    <t>1.103,28</t>
  </si>
  <si>
    <t>TUBO PEAD LISO PARA REDE DE ÁGUA OU ESGOTO, DIÂMETRO DE 400 MM, JUNTA SOLDADA (NÃO INCLUI A EXECUÇÃO DE SOLDA) - FORNECIMENTO E ASSENTAMENTO. AF_12/2021</t>
  </si>
  <si>
    <t>1.778,64</t>
  </si>
  <si>
    <t>TUBO PEAD LISO PARA REDE DE ÁGUA OU ESGOTO, DIÂMETRO DE 500 MM, JUNTA SOLDADA (NÃO INCLUI A EXECUÇÃO DE SOLDA) - FORNECIMENTO E ASSENTAMENTO. AF_12/2021</t>
  </si>
  <si>
    <t>3.120,65</t>
  </si>
  <si>
    <t>TUBO PEAD LISO PARA REDE DE ÁGUA OU ESGOTO, DIÂMETRO DE 630 MM, JUNTA SOLDADA (NÃO INCLUI A EXECUÇÃO DE SOLDA) - FORNECIMENTO E ASSENTAMENTO. AF_12/2021</t>
  </si>
  <si>
    <t>4.640,97</t>
  </si>
  <si>
    <t>TUBO PEAD LISO PARA REDE DE ÁGUA OU ESGOTO, DIÂMETRO DE 800 MM, JUNTA SOLDADA (NÃO INCLUI A EXECUÇÃO DE SOLDA) - FORNECIMENTO E ASSENTAMENTO. AF_12/2021</t>
  </si>
  <si>
    <t>3.054,50</t>
  </si>
  <si>
    <t>TUBO PEAD LISO PARA REDE DE ÁGUA OU ESGOTO, DIÂMETRO DE 900 MM, JUNTA SOLDADA (NÃO INCLUI A EXECUÇÃO DE SOLDA) - FORNECIMENTO E ASSENTAMENTO. AF_12/2021</t>
  </si>
  <si>
    <t>4.994,97</t>
  </si>
  <si>
    <t>TUBO PEAD LISO PARA REDE DE ÁGUA OU ESGOTO, DIÂMETRO DE 1000 MM, JUNTA SOLDADA (NÃO INCLUI A EXECUÇÃO DE SOLDA) - FORNECIMENTO E ASSENTAMENTO. AF_12/2021</t>
  </si>
  <si>
    <t>5.508,94</t>
  </si>
  <si>
    <t>TUBO PEAD LISO PARA REDE DE ÁGUA OU ESGOTO, DIÂMETRO DE 1200 MM, JUNTA SOLDADA (NÃO INCLUI A EXECUÇÃO DE SOLDA) - FORNECIMENTO E ASSENTAMENTO. AF_12/2021</t>
  </si>
  <si>
    <t>4.079,35</t>
  </si>
  <si>
    <t>TUBO PEAD LISO PARA REDE DE ÁGUA OU ESGOTO, DIÂMETRO DE 1400 MM, JUNTA SOLDADA (NÃO INCLUI A EXECUÇÃO DE SOLDA) - FORNECIMENTO E ASSENTAMENTO. AF_12/2021</t>
  </si>
  <si>
    <t>2.024,15</t>
  </si>
  <si>
    <t>TUBO PEAD LISO PARA REDE DE ÁGUA OU ESGOTO, DIÂMETRO DE 1600 MM, JUNTA SOLDADA (NÃO INCLUI A EXECUÇÃO DE SOLDA) - FORNECIMENTO E ASSENTAMENTO. AF_12/2021</t>
  </si>
  <si>
    <t>1.363,98</t>
  </si>
  <si>
    <t>ASSENTAMENTO DE CONEXÃO COM 2 ACESSOS, EM PEAD LISO PARA REDE DE ÁGUA OU ESGOTO, DIÂMETRO DE 20 MM, JUNTA SOLDADA (NÃO INCLUI O FORNECIMENTO E EXECUÇÃO DE SOLDA). AF_12/2021</t>
  </si>
  <si>
    <t>3,46</t>
  </si>
  <si>
    <t>ASSENTAMENTO DE CONEXÃO COM 2 ACESSOS, EM PEAD LISO PARA REDE DE ÁGUA OU ESGOTO, DIÂMETRO DE 32 MM, JUNTA SOLDADA (NÃO INCLUI O FORNECIMENTO E EXECUÇÃO DE SOLDA). AF_12/2021</t>
  </si>
  <si>
    <t>5,54</t>
  </si>
  <si>
    <t>ASSENTAMENTO DE CONEXÃO COM 2 ACESSOS, EM PEAD LISO PARA REDE DE ÁGUA OU ESGOTO, DIÂMETRO DE 63 MM, JUNTA SOLDADA (NÃO INCLUI O FORNECIMENTO E EXECUÇÃO DE SOLDA). AF_12/2021</t>
  </si>
  <si>
    <t>10,91</t>
  </si>
  <si>
    <t>ASSENTAMENTO DE CONEXÃO COM 2 ACESSOS, EM PEAD LISO PARA REDE DE ÁGUA OU ESGOTO, DIÂMETRO DE 90 MM, JUNTA SOLDADA (NÃO INCLUI O FORNECIMENTO E EXECUÇÃO DE SOLDA). AF_12/2021</t>
  </si>
  <si>
    <t>15,59</t>
  </si>
  <si>
    <t>ASSENTAMENTO DE CONEXÃO COM 2 ACESSOS, EM PEAD LISO PARA REDE DE ÁGUA OU ESGOTO, DIÂMETRO DE 110 MM, JUNTA SOLDADA (NÃO INCLUI O FORNECIMENTO E EXECUÇÃO DE SOLDA). AF_12/2021</t>
  </si>
  <si>
    <t>19,06</t>
  </si>
  <si>
    <t>ASSENTAMENTO DE CONEXÃO COM 2 ACESSOS, EM PEAD LISO PARA REDE DE ÁGUA OU ESGOTO, DIÂMETRO DE 160 MM, JUNTA SOLDADA (NÃO INCLUI O FORNECIMENTO E EXECUÇÃO DE SOLDA). AF_12/2021</t>
  </si>
  <si>
    <t>27,73</t>
  </si>
  <si>
    <t>ASSENTAMENTO DE CONEXÃO COM 2 ACESSOS, EM PEAD LISO PARA REDE DE ÁGUA OU ESGOTO, DIÂMETRO DE 180 MM, JUNTA SOLDADA (NÃO INCLUI O FORNECIMENTO E EXECUÇÃO DE SOLDA). AF_12/2021</t>
  </si>
  <si>
    <t>31,19</t>
  </si>
  <si>
    <t>ASSENTAMENTO DE CONEXÃO COM 2 ACESSOS, EM PEAD LISO PARA REDE DE ÁGUA OU ESGOTO, DIÂMETRO DE 200 MM, JUNTA SOLDADA (NÃO INCLUI O FORNECIMENTO E EXECUÇÃO DE SOLDA). AF_12/2021</t>
  </si>
  <si>
    <t>34,66</t>
  </si>
  <si>
    <t>ASSENTAMENTO DE CONEXÃO COM 2 ACESSOS, EM PEAD LISO PARA REDE DE ÁGUA OU ESGOTO, DIÂMETRO DE 225 MM, JUNTA SOLDADA (NÃO INCLUI O FORNECIMENTO E EXECUÇÃO DE SOLDA). AF_12/2021</t>
  </si>
  <si>
    <t>38,99</t>
  </si>
  <si>
    <t>ASSENTAMENTO DE CONEXÃO COM 2 ACESSOS, EM PEAD LISO PARA REDE DE ÁGUA OU ESGOTO, DIÂMETRO DE 250 MM, JUNTA SOLDADA (NÃO INCLUI O FORNECIMENTO E EXECUÇÃO DE SOLDA). AF_12/2021</t>
  </si>
  <si>
    <t>43,32</t>
  </si>
  <si>
    <t>ASSENTAMENTO DE CONEXÃO COM 2 ACESSOS, EM PEAD LISO PARA REDE DE ÁGUA OU ESGOTO, DIÂMETRO DE 280 MM, JUNTA SOLDADA (NÃO INCLUI O FORNECIMENTO E EXECUÇÃO DE SOLDA). AF_12/2021</t>
  </si>
  <si>
    <t>48,53</t>
  </si>
  <si>
    <t>ASSENTAMENTO DE CONEXÃO COM 2 ACESSOS, EM PEAD LISO PARA REDE DE ÁGUA OU ESGOTO, DIÂMETRO DE 315 MM, JUNTA SOLDADA (NÃO INCLUI O FORNECIMENTO E EXECUÇÃO DE SOLDA). AF_12/2021</t>
  </si>
  <si>
    <t>54,59</t>
  </si>
  <si>
    <t>ASSENTAMENTO DE CONEXÃO COM 2 ACESSOS, EM PEAD LISO PARA REDE DE ÁGUA OU ESGOTO, DIÂMETRO DE 355 MM, JUNTA SOLDADA (NÃO INCLUI O FORNECIMENTO E EXECUÇÃO DE SOLDA). AF_12/2021</t>
  </si>
  <si>
    <t>61,53</t>
  </si>
  <si>
    <t>ASSENTAMENTO DE CONEXÃO COM 2 ACESSOS, EM PEAD LISO PARA REDE DE ÁGUA OU ESGOTO, DIÂMETRO DE 400 MM, JUNTA SOLDADA (NÃO INCLUI O FORNECIMENTO E EXECUÇÃO DE SOLDA). AF_12/2021</t>
  </si>
  <si>
    <t>69,33</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</si>
  <si>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</si>
  <si>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</si>
  <si>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11,08</t>
  </si>
  <si>
    <t>ASSENTAMENTO DE CONEXÃO COM 3 ACESSOS, EM PEAD LISO PARA REDE DE ÁGUA OU ESGOTO, DIÂMETRO DE 63 MM, JUNTA SOLDADA (NÃO INCLUI O FORNECIMENTO E EXECUÇÃO DE SOLDA). AF_12/2021</t>
  </si>
  <si>
    <t>21,83</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</si>
  <si>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</si>
  <si>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</si>
  <si>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38,13</t>
  </si>
  <si>
    <t>ASSENTAMENTO DE CONEXÃO COM 3 ACESSOS, EM PEAD LISO PARA REDE DE ÁGUA OU ESGOTO, DIÂMETRO DE 160 MM, JUNTA SOLDADA (NÃO INCLUI O FORNECIMENTO E EXECUÇÃO DE SOLDA). AF_12/2021</t>
  </si>
  <si>
    <t>55,47</t>
  </si>
  <si>
    <t>ASSENTAMENTO DE CONEXÃO COM 3 ACESSOS, EM PEAD LISO PARA REDE DE ÁGUA OU ESGOTO, DIÂMETRO DE 180 MM, JUNTA SOLDADA (NÃO INCLUI O FORNECIMENTO E EXECUÇÃO DE SOLDA). AF_12/2021</t>
  </si>
  <si>
    <t>62,40</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</si>
  <si>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</si>
  <si>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</si>
  <si>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78,01</t>
  </si>
  <si>
    <t>ASSENTAMENTO DE CONEXÃO COM 3 ACESSOS, EM PEAD LISO PARA REDE DE ÁGUA OU ESGOTO, DIÂMETRO DE 250 MM, JUNTA SOLDADA (NÃO INCLUI O FORNECIMENTO E EXECUÇÃO DE SOLDA). AF_12/2021</t>
  </si>
  <si>
    <t>86,66</t>
  </si>
  <si>
    <t>ASSENTAMENTO DE CONEXÃO COM 3 ACESSOS, EM PEAD LISO PARA REDE DE ÁGUA OU ESGOTO, DIÂMETRO DE 280 MM, JUNTA SOLDADA (NÃO INCLUI O FORNECIMENTO E EXECUÇÃO DE SOLDA). AF_12/2021</t>
  </si>
  <si>
    <t>97,07</t>
  </si>
  <si>
    <t>ASSENTAMENTO DE CONEXÃO COM 3 ACESSOS, EM PEAD LISO PARA REDE DE ÁGUA OU ESGOTO, DIÂMETRO DE 315 MM, JUNTA SOLDADA (NÃO INCLUI O FORNECIMENTO E EXECUÇÃO DE SOLDA). AF_12/2021</t>
  </si>
  <si>
    <t>109,20</t>
  </si>
  <si>
    <t>ASSENTAMENTO DE CONEXÃO COM 3 ACESSOS, EM PEAD LISO PARA REDE DE ÁGUA OU ESGOTO, DIÂMETRO DE 355 MM, JUNTA SOLDADA (NÃO INCLUI O FORNECIMENTO E EXECUÇÃO DE SOLDA). AF_12/2021</t>
  </si>
  <si>
    <t>123,07</t>
  </si>
  <si>
    <t>ASSENTAMENTO DE CONEXÃO COM 3 ACESSOS, EM PEAD LISO PARA REDE DE ÁGUA OU ESGOTO, DIÂMETRO DE 400 MM, JUNTA SOLDADA (NÃO INCLUI O FORNECIMENTO E EXECUÇÃO DE SOLDA). AF_12/2021</t>
  </si>
  <si>
    <t>138,67</t>
  </si>
  <si>
    <t>LUVA, EM PEAD LISO PARA REDE DE ÁGUA OU ESGOTO, DIÂMETRO DE 20 MM, JUNTA SOLDADA POR ELETROFUSÃO (NÃO INCLUI A EXECUÇÃO DE SOLDA). AF_12/2021</t>
  </si>
  <si>
    <t>16,06</t>
  </si>
  <si>
    <t>LUVA, EM PEAD LISO PARA REDE DE ÁGUA OU ESGOTO, DIÂMETRO DE 32 MM, JUNTA SOLDADA POR ELETROFUSÃO (NÃO INCLUI A EXECUÇÃO DE SOLDA). AF_12/2021</t>
  </si>
  <si>
    <t>19,12</t>
  </si>
  <si>
    <t>LUVA, EM PEAD LISO PARA REDE DE ÁGUA OU ESGOTO, DIÂMETRO DE 63 MM, JUNTA SOLDADA POR ELETROFUSÃO (NÃO INCLUI A EXECUÇÃO DE SOLDA). AF_12/2021</t>
  </si>
  <si>
    <t>38,33</t>
  </si>
  <si>
    <t>LUVA, EM PEAD LISO PARA REDE DE ÁGUA OU ESGOTO, DIÂMETRO DE 200 MM, JUNTA SOLDADA POR ELETROFUSÃO (NÃO INCLUI A EXECUÇÃO DE SOLDA). AF_12/2021</t>
  </si>
  <si>
    <t>260,07</t>
  </si>
  <si>
    <t>LUVA, EM PEAD LISO PARA REDE DE ÁGUA OU ESGOTO, DIÂMETRO DE 400 MM, JUNTA SOLDADA POR ELETROFUSÃO (NÃO INCLUI A EXECUÇÃO DE SOLDA). AF_12/2021</t>
  </si>
  <si>
    <t>2.919,86</t>
  </si>
  <si>
    <t>COTOVELO 45 GRAUS, EM PEAD LISO PARA REDE DE ÁGUA OU ESGOTO, DIÂMETRO DE 32 MM, JUNTA SOLDADA POR ELETROFUSÃO (NÃO INCLUI A EXECUÇÃO DE SOLDA). AF_12/2021</t>
  </si>
  <si>
    <t>34,72</t>
  </si>
  <si>
    <t>COTOVELO 45 GRAUS, EM PEAD LISO PARA REDE DE ÁGUA OU ESGOTO, DIÂMETRO DE 63 MM, JUNTA SOLDADA POR ELETROFUSÃO (NÃO INCLUI A EXECUÇÃO DE SOLDA). AF_12/2021</t>
  </si>
  <si>
    <t>60,72</t>
  </si>
  <si>
    <t>COTOVELO 45 GRAUS, EM PEAD LISO PARA REDE DE ÁGUA OU ESGOTO, DIÂMETRO DE 200 MM, JUNTA SOLDADA POR ELETROFUSÃO (NÃO INCLUI A EXECUÇÃO DE SOLDA). AF_12/2021</t>
  </si>
  <si>
    <t>1.658,10</t>
  </si>
  <si>
    <t>COTOVELO 90 GRAUS, EM PEAD LISO PARA REDE DE ÁGUA OU ESGOTO, DIÂMETRO DE 20 MM, JUNTA SOLDADA POR ELETROFUSÃO (NÃO INCLUI A EXECUÇÃO DE SOLDA). AF_12/2021</t>
  </si>
  <si>
    <t>34,58</t>
  </si>
  <si>
    <t>COTOVELO 90 GRAUS, EM PEAD LISO PARA REDE DE ÁGUA OU ESGOTO, DIÂMETRO DE 32 MM, JUNTA SOLDADA POR ELETROFUSÃO (NÃO INCLUI A EXECUÇÃO DE SOLDA). AF_12/2021</t>
  </si>
  <si>
    <t>47,75</t>
  </si>
  <si>
    <t>COTOVELO 90 GRAUS, EM PEAD LISO PARA REDE DE ÁGUA OU ESGOTO, DIÂMETRO DE 63 MM, JUNTA SOLDADA POR ELETROFUSÃO (NÃO INCLUI A EXECUÇÃO DE SOLDA). AF_12/2021</t>
  </si>
  <si>
    <t>88,77</t>
  </si>
  <si>
    <t>COTOVELO 90 GRAUS, POLIETILENO DE ALTA DENSIDADE (PEAD) PARA REDE DE ÁGUA OU ESGOTO, DIÂMETRO DE 200 MM, JUNTA SOLDADA POR ELETROFUSÃO (NÃO INCLUI A EXECUÇÃO DE SOLDA). AF_12/2021</t>
  </si>
  <si>
    <t>2.349,90</t>
  </si>
  <si>
    <t>TÊ DE SERVIÇO, EM PEAD LISO PARA REDE DE ÁGUA OU ESGOTO, DIÂMETRO DE 63 X 20 MM, JUNTA SOLDADA POR ELETROFUSÃO (NÃO INCLUI A EXECUÇÃO DE SOLDA). AF_12/2021</t>
  </si>
  <si>
    <t>184,27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</si>
  <si>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</si>
  <si>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</si>
  <si>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217,48</t>
  </si>
  <si>
    <t>TÊ DE SERVIÇO, EM PEAD LISO PARA REDE DE ÁGUA OU ESGOTO, DIÂMETRO DE 200 X 20 MM, JUNTA SOLDADA POR ELETROFUSÃO (NÃO INCLUI A EXECUÇÃO DE SOLDA). AF_12/2021</t>
  </si>
  <si>
    <t>413,24</t>
  </si>
  <si>
    <t>TÊ DE SERVIÇO, EM PEAD LISO PARA REDE DE ÁGUA OU ESGOTO, DIÂMETRO DE 200 X 32 MM, JUNTA SOLDADA POR ELETROFUSÃO (NÃO INCLUI A EXECUÇÃO DE SOLDA). AF_12/2021</t>
  </si>
  <si>
    <t>418,62</t>
  </si>
  <si>
    <t>TÊ DE SERVIÇO, EM PEAD LISO PARA REDE DE ÁGUA OU ESGOTO, DIÂMETRO DE 200 X 63 MM, JUNTA SOLDADA POR ELETROFUSÃO (NÃO INCLUI A EXECUÇÃO DE SOLDA). AF_12/2021</t>
  </si>
  <si>
    <t>548,44</t>
  </si>
  <si>
    <t>EXECUÇÃO DE ESCRITÓRIO EM CANTEIRO DE OBRA EM ALVENARIA, NÃO INCLUSO MOBILIÁRIO E EQUIPAMENTOS. AF_02/2016</t>
  </si>
  <si>
    <t>M2</t>
  </si>
  <si>
    <t>1.112,60</t>
  </si>
  <si>
    <t>EXECUÇÃO DE ESCRITÓRIO EM CANTEIRO DE OBRA EM CHAPA DE MADEIRA COMPENSADA, NÃO INCLUSO MOBILIÁRIO E EQUIPAMENTOS. AF_02/2016</t>
  </si>
  <si>
    <t>1.249,72</t>
  </si>
  <si>
    <t>EXECUÇÃO DE ALMOXARIFADO EM CANTEIRO DE OBRA EM CHAPA DE MADEIRA COMPENSADA, INCLUSO PRATELEIRAS. AF_02/2016</t>
  </si>
  <si>
    <t>1.045,92</t>
  </si>
  <si>
    <t>EXECUÇÃO DE ALMOXARIFADO EM CANTEIRO DE OBRA EM ALVENARIA, INCLUSO PRATELEIRAS. AF_02/2016</t>
  </si>
  <si>
    <t>943,96</t>
  </si>
  <si>
    <t>EXECUÇÃO DE REFEITÓRIO EM CANTEIRO DE OBRA EM CHAPA DE MADEIRA COMPENSADA, NÃO INCLUSO MOBILIÁRIO E EQUIPAMENTOS. AF_02/2016</t>
  </si>
  <si>
    <t>628,85</t>
  </si>
  <si>
    <t>EXECUÇÃO DE REFEITÓRIO EM CANTEIRO DE OBRA EM ALVENARIA, NÃO INCLUSO MOBILIÁRIO E EQUIPAMENTOS. AF_02/2016</t>
  </si>
  <si>
    <t>592,12</t>
  </si>
  <si>
    <t>EXECUÇÃO DE SANITÁRIO E VESTIÁRIO EM CANTEIRO DE OBRA EM CHAPA DE MADEIRA COMPENSADA, NÃO INCLUSO MOBILIÁRIO. AF_02/2016</t>
  </si>
  <si>
    <t>1.077,47</t>
  </si>
  <si>
    <t>EXECUÇÃO DE SANITÁRIO E VESTIÁRIO EM CANTEIRO DE OBRA EM ALVENARIA, NÃO INCLUSO MOBILIÁRIO. AF_02/2016</t>
  </si>
  <si>
    <t>993,03</t>
  </si>
  <si>
    <t>EXECUÇÃO DE RESERVATÓRIO ELEVADO DE ÁGUA (1000 LITROS) EM CANTEIRO DE OBRA, APOIADO EM ESTRUTURA DE MADEIRA. AF_02/2016_PA</t>
  </si>
  <si>
    <t>8.474,03</t>
  </si>
  <si>
    <t>EXECUÇÃO DE RESERVATÓRIO ELEVADO DE ÁGUA (2000 LITROS) EM CANTEIRO DE OBRA, APOIADO EM ESTRUTURA DE MADEIRA. AF_02/2016_PA</t>
  </si>
  <si>
    <t>13.066,49</t>
  </si>
  <si>
    <t>EXECUÇÃO DE CENTRAL DE ARMADURA EM CANTEIRO DE OBRA, NÃO INCLUSO MOBILIÁRIO E EQUIPAMENTOS. AF_04/2016</t>
  </si>
  <si>
    <t>312,16</t>
  </si>
  <si>
    <t>EXECUÇÃO DE CENTRAL DE FÔRMAS, PRODUÇÃO DE ARGAMASSA OU CONCRETO EM CANTEIRO DE OBRA, NÃO INCLUSO MOBILIÁRIO E EQUIPAMENTOS. AF_04/2016</t>
  </si>
  <si>
    <t>486,45</t>
  </si>
  <si>
    <t>EXECUÇÃO DE DEPÓSITO EM CANTEIRO DE OBRA EM CHAPA DE MADEIRA COMPENSADA, NÃO INCLUSO MOBILIÁRIO. AF_04/2016</t>
  </si>
  <si>
    <t>1.037,31</t>
  </si>
  <si>
    <t>EXECUÇÃO DE GUARITA EM CANTEIRO DE OBRA EM CHAPA DE MADEIRA COMPENSADA, NÃO INCLUSO MOBILIÁRIO. AF_04/2016</t>
  </si>
  <si>
    <t>1.442,16</t>
  </si>
  <si>
    <t>PAREDE DE MADEIRA COMPENSADA PARA CONSTRUÇÃO TEMPORÁRIA EM CHAPA SIMPLES, EXTERNA, COM ÁREA LÍQUIDA MAIOR OU IGUAL A 6 M², SEM VÃO. AF_05/2018</t>
  </si>
  <si>
    <t>194,83</t>
  </si>
  <si>
    <t>PAREDE DE MADEIRA COMPENSADA PARA CONSTRUÇÃO TEMPORÁRIA EM CHAPA SIMPLES, EXTERNA, COM ÁREA LÍQUIDA MENOR QUE 6 M², SEM VÃO. AF_05/2018</t>
  </si>
  <si>
    <t>197,79</t>
  </si>
  <si>
    <t>PAREDE DE MADEIRA COMPENSADA PARA CONSTRUÇÃO TEMPORÁRIA EM CHAPA SIMPLES, INTERNA, COM ÁREA LÍQUIDA MAIOR OU IGUAL A 6 M², SEM VÃO. AF_05/2018</t>
  </si>
  <si>
    <t>173,29</t>
  </si>
  <si>
    <t>PAREDE DE MADEIRA COMPENSADA PARA CONSTRUÇÃO TEMPORÁRIA EM CHAPA SIMPLES, INTERNA, COM ÁREA LÍQUIDA MENOR QUE 6 M², SEM VÃO. AF_05/2018</t>
  </si>
  <si>
    <t>175,40</t>
  </si>
  <si>
    <t>PAREDE DE MADEIRA COMPENSADA PARA CONSTRUÇÃO TEMPORÁRIA EM CHAPA SIMPLES, EXTERNA, COM ÁREA LÍQUIDA MAIOR OU IGUAL A 6 M², COM VÃO. AF_05/2018</t>
  </si>
  <si>
    <t>236,33</t>
  </si>
  <si>
    <t>PAREDE DE MADEIRA COMPENSADA PARA CONSTRUÇÃO TEMPORÁRIA EM CHAPA SIMPLES, EXTERNA, COM ÁREA LÍQUIDA MENOR QUE 6 M², COM VÃO. AF_05/2018</t>
  </si>
  <si>
    <t>302,18</t>
  </si>
  <si>
    <t>PAREDE DE MADEIRA COMPENSADA PARA CONSTRUÇÃO TEMPORÁRIA EM CHAPA SIMPLES, INTERNA, COM ÁREA LÍQUIDA MAIOR OU IGUAL A 6 M², COM VÃO. AF_05/2018</t>
  </si>
  <si>
    <t>206,01</t>
  </si>
  <si>
    <t>PAREDE DE MADEIRA COMPENSADA PARA CONSTRUÇÃO TEMPORÁRIA EM CHAPA SIMPLES, INTERNA, COM ÁREA LÍQUIDA MENOR QUE 6 M², COM VÃO. AF_05/2018</t>
  </si>
  <si>
    <t>258,48</t>
  </si>
  <si>
    <t>PAREDE DE MADEIRA COMPENSADA PARA CONSTRUÇÃO TEMPORÁRIA EM CHAPA DUPLA, EXTERNA, COM ÁREA LÍQUIDA MAIOR OU IGUAL A 6 M², SEM VÃO. AF_05/2018</t>
  </si>
  <si>
    <t>230,85</t>
  </si>
  <si>
    <t>PAREDE DE MADEIRA COMPENSADA PARA CONSTRUÇÃO TEMPORÁRIA EM CHAPA DUPLA, EXTERNA, COM ÁREA LÍQUIDA MENOR QUE 6 M², SEM VÃO. AF_05/2018</t>
  </si>
  <si>
    <t>235,17</t>
  </si>
  <si>
    <t>PAREDE DE MADEIRA COMPENSADA PARA CONSTRUÇÃO TEMPORÁRIA EM CHAPA DUPLA, INTERNA, COM ÁREA LÍQUIDA MAIOR OU IGUAL A 6 M², SEM VÃO. AF_05/2018</t>
  </si>
  <si>
    <t>206,75</t>
  </si>
  <si>
    <t>PAREDE DE MADEIRA COMPENSADA PARA CONSTRUÇÃO TEMPORÁRIA EM CHAPA DUPLA, INTERNA, COM ÁREA LÍQUIDA MENOR QUE 6 M², SEM VÃO. AF_05/2018</t>
  </si>
  <si>
    <t>209,38</t>
  </si>
  <si>
    <t>PAREDE DE MADEIRA COMPENSADA PARA CONSTRUÇÃO TEMPORÁRIA EM CHAPA DUPLA, EXTERNA, COM ÁREA LÍQUIDA MAIOR OU IGUAL A QUE 6 M², COM VÃO. AF_05/2018</t>
  </si>
  <si>
    <t>277,53</t>
  </si>
  <si>
    <t>PAREDE DE MADEIRA COMPENSADA PARA CONSTRUÇÃO TEMPORÁRIA EM CHAPA DUPLA, EXTERNA, COM ÁREA LÍQUIDA MENOR QUE 6 M², COM VÃO. AF_05/2018</t>
  </si>
  <si>
    <t>355,85</t>
  </si>
  <si>
    <t>PAREDE DE MADEIRA COMPENSADA PARA CONSTRUÇÃO TEMPORÁRIA EM CHAPA DUPLA, INTERNA, COM ÁREA LÍQUIDA MAIOR OU IGUAL A 6 M², COM VÃO. AF_05/2018</t>
  </si>
  <si>
    <t>244,65</t>
  </si>
  <si>
    <t>PAREDE DE MADEIRA COMPENSADA PARA CONSTRUÇÃO TEMPORÁRIA EM CHAPA DUPLA, INTERNA, COM ÁREA LÍQUIDA MENOR QUE 6 M², COM VÃO. AF_05/2018</t>
  </si>
  <si>
    <t>308,75</t>
  </si>
  <si>
    <t>TAPUME COM COMPENSADO DE MADEIRA. AF_05/2018</t>
  </si>
  <si>
    <t>189,64</t>
  </si>
  <si>
    <t>TAPUME COM TELHA METÁLICA. AF_05/2018</t>
  </si>
  <si>
    <t>148,47</t>
  </si>
  <si>
    <t>PISO PARA CONSTRUÇÃO TEMPORÁRIA EM MADEIRA, SEM REAPROVEITAMENTO. AF_05/2018</t>
  </si>
  <si>
    <t>225,79</t>
  </si>
  <si>
    <t>ESTRUTURA DE MADEIRA PROVISÓRIA PARA SUPORTE DE CAIXA D ÁGUA ELEVADA DE 1000 LITROS. AF_05/2018_PS</t>
  </si>
  <si>
    <t>7.626,61</t>
  </si>
  <si>
    <t>ESTRUTURA DE MADEIRA PROVISÓRIA PARA SUPORTE DE CAIXA D ÁGUA ELEVADA DE 3000 LITROS. AF_05/2018_PS</t>
  </si>
  <si>
    <t>11.431,63</t>
  </si>
  <si>
    <t>ESCAVADEIRA HIDRÁULICA SOBRE ESTEIRAS, CAÇAMBA 0,80 M3, PESO OPERACIONAL 17 T, POTENCIA BRUTA 111 HP - CHP DIURNO. AF_06/2014</t>
  </si>
  <si>
    <t>CHP</t>
  </si>
  <si>
    <t>204,99</t>
  </si>
  <si>
    <t>RETROESCAVADEIRA SOBRE RODAS COM CARREGADEIRA, TRAÇÃO 4X4, POTÊNCIA LÍQ. 88 HP, CAÇAMBA CARREG. CAP. MÍN. 1 M3, CAÇAMBA RETRO CAP. 0,26 M3, PESO OPERACIONAL MÍN. 6.674 KG, PROFUNDIDADE ESCAVAÇÃO MÁX. 4,37 M - CHP DIURNO. AF_06/2014</t>
  </si>
  <si>
    <t>142,29</t>
  </si>
  <si>
    <t>RETROESCAVADEIRA SOBRE RODAS COM CARREGADEIRA, TRAÇÃO 4X2, POTÊNCIA LÍQ. 79 HP, CAÇAMBA CARREG. CAP. MÍN. 1 M3, CAÇAMBA RETRO CAP. 0,20 M3, PESO OPERACIONAL MÍN. 6.570 KG, PROFUNDIDADE ESCAVAÇÃO MÁX. 4,37 M - CHP DIURNO. AF_06/2014</t>
  </si>
  <si>
    <t>130,19</t>
  </si>
  <si>
    <t>ROLO COMPACTADOR VIBRATÓRIO DE UM CILINDRO AÇO LISO, POTÊNCIA 80 HP, PESO OPERACIONAL MÁXIMO 8,1 T, IMPACTO DINÂMICO 16,15 / 9,5 T, LARGURA DE TRABALHO 1,68 M - CHP DIURNO. AF_06/2014</t>
  </si>
  <si>
    <t>156,10</t>
  </si>
  <si>
    <t>GRADE DE DISCO CONTROLE REMOTO REBOCÁVEL, COM 24 DISCOS 24 X 6 MM COM PNEUS PARA TRANSPORTE - CHP DIURNO. AF_06/2014</t>
  </si>
  <si>
    <t>6,84</t>
  </si>
  <si>
    <t>MARTELETE OU ROMPEDOR PNEUMÁTICO MANUAL, 28 KG, COM SILENCIADOR - CHP DIURNO. AF_07/2016</t>
  </si>
  <si>
    <t>25,81</t>
  </si>
  <si>
    <t>CAMINHÃO BASCULANTE 6 M3, PESO BRUTO TOTAL 16.000 KG, CARGA ÚTIL MÁXIMA 13.071 KG, DISTÂNCIA ENTRE EIXOS 4,80 M, POTÊNCIA 230 CV INCLUSIVE CAÇAMBA METÁLICA - CHP DIURNO. AF_06/2014</t>
  </si>
  <si>
    <t>184,16</t>
  </si>
  <si>
    <t>USINA DE CONCRETO FIXA, CAPACIDADE NOMINAL DE 90 A 120 M3/H, SEM SILO - CHP DIURNO. AF_07/2016</t>
  </si>
  <si>
    <t>187,17</t>
  </si>
  <si>
    <t>CAMINHÃO TOCO, PBT 16.000 KG, CARGA ÚTIL MÁX. 10.685 KG, DIST. ENTRE EIXOS 4,8 M, POTÊNCIA 189 CV, INCLUSIVE CARROCERIA FIXA ABERTA DE MADEIRA P/ TRANSPORTE GERAL DE CARGA SECA, DIMEN. APROX. 2,5 X 7,00 X 0,50 M - CHP DIURNO. AF_06/2014</t>
  </si>
  <si>
    <t>196,59</t>
  </si>
  <si>
    <t>VIBROACABADORA DE ASFALTO SOBRE ESTEIRAS, LARGURA DE PAVIMENTAÇÃO 1,90 M A 5,30 M, POTÊNCIA 105 HP CAPACIDADE 450 T/H - CHP DIURNO. AF_11/2014</t>
  </si>
  <si>
    <t>380,48</t>
  </si>
  <si>
    <t>VASSOURA MECÂNICA REBOCÁVEL COM ESCOVA CILÍNDRICA, LARGURA ÚTIL DE VARRIMENTO DE 2,44 M - CHP DIURNO. AF_06/2014</t>
  </si>
  <si>
    <t>10,28</t>
  </si>
  <si>
    <t>TRATOR DE PNEUS, POTÊNCIA 122 CV, TRAÇÃO 4X4, PESO COM LASTRO DE 4.510 KG - CHP DIURNO. AF_06/2014</t>
  </si>
  <si>
    <t>164,43</t>
  </si>
  <si>
    <t>TRATOR DE ESTEIRAS, POTÊNCIA 170 HP, PESO OPERACIONAL 19 T, CAÇAMBA 5,2 M3 - CHP DIURNO. AF_06/2014</t>
  </si>
  <si>
    <t>240,04</t>
  </si>
  <si>
    <t>TRATOR DE ESTEIRAS, POTÊNCIA 150 HP, PESO OPERACIONAL 16,7 T, COM RODA MOTRIZ ELEVADA E LÂMINA 3,18 M3 - CHP DIURNO. AF_06/2014</t>
  </si>
  <si>
    <t>229,36</t>
  </si>
  <si>
    <t>TRATOR DE ESTEIRAS, POTÊNCIA 347 HP, PESO OPERACIONAL 38,5 T, COM LÂMINA 8,70 M3 - CHP DIURNO. AF_06/2014</t>
  </si>
  <si>
    <t>608,20</t>
  </si>
  <si>
    <t>ROLO COMPACTADOR VIBRATÓRIO REBOCÁVEL, CILINDRO DE AÇO LISO, POTÊNCIA DE TRAÇÃO DE 65 CV, PESO 4,7 T, IMPACTO DINÂMICO 18,3 T, LARGURA DE TRABALHO 1,67 M - CHP DIURNO. AF_02/2016</t>
  </si>
  <si>
    <t>24,53</t>
  </si>
  <si>
    <t>ROLO COMPACTADOR VIBRATÓRIO TANDEM AÇO LISO, POTÊNCIA 58 HP, PESO SEM/COM LASTRO 6,5 / 9,4 T, LARGURA DE TRABALHO 1,2 M - CHP DIURNO. AF_06/2014</t>
  </si>
  <si>
    <t>159,78</t>
  </si>
  <si>
    <t>RETROESCAVADEIRA SOBRE RODAS COM CARREGADEIRA, TRAÇÃO 4X4, POTÊNCIA LÍQ. 72 HP, CAÇAMBA CARREG. CAP. MÍN. 0,79 M3, CAÇAMBA RETRO CAP. 0,18 M3, PESO OPERACIONAL MÍN. 7.140 KG, PROFUNDIDADE ESCAVAÇÃO MÁX. 4,50 M - CHP DIURNO. AF_06/2014</t>
  </si>
  <si>
    <t>131,49</t>
  </si>
  <si>
    <t>ROLO COMPACTADOR VIBRATÓRIO PÉ DE CARNEIRO, OPERADO POR CONTROLE REMOTO, POTÊNCIA 12,5 KW, PESO OPERACIONAL 1,675 T, LARGURA DE TRABALHO 0,85 M - CHP DIURNO. AF_02/2016</t>
  </si>
  <si>
    <t>144,67</t>
  </si>
  <si>
    <t>USINA DE LAMA ASFÁLTICA, PROD 30 A 50 T/H, SILO DE AGREGADO 7 M3, RESERVATÓRIOS PARA EMULSÃO E ÁGUA DE 2,3 M3 CADA, MISTURADOR TIPO PUG MILL A SER MONTADO SOBRE CAMINHÃO - CHP DIURNO. AF_10/2014</t>
  </si>
  <si>
    <t>107,34</t>
  </si>
  <si>
    <t>CAMINHÃO TOCO, PESO BRUTO TOTAL 14.300 KG, CARGA ÚTIL MÁXIMA 9590 KG, DISTÂNCIA ENTRE EIXOS 4,76 M, POTÊNCIA 185 CV (NÃO INCLUI CARROCERIA) - CHP DIURNO. AF_06/2014</t>
  </si>
  <si>
    <t>184,66</t>
  </si>
  <si>
    <t>CAMINHÃO TOCO, PESO BRUTO TOTAL 16.000 KG, CARGA ÚTIL MÁXIMA DE 10.685 KG, DISTÂNCIA ENTRE EIXOS 4,80 M, POTÊNCIA 189 CV EXCLUSIVE CARROCERIA - CHP DIURNO. AF_06/2014</t>
  </si>
  <si>
    <t>192,37</t>
  </si>
  <si>
    <t>CAMINHÃO PIPA 10.000 L TRUCADO, PESO BRUTO TOTAL 23.000 KG, CARGA ÚTIL MÁXIMA 15.935 KG, DISTÂNCIA ENTRE EIXOS 4,8 M, POTÊNCIA 230 CV, INCLUSIVE TANQUE DE AÇO PARA TRANSPORTE DE ÁGUA - CHP DIURNO. AF_06/2014</t>
  </si>
  <si>
    <t>290,30</t>
  </si>
  <si>
    <t>ESPARGIDOR DE ASFALTO PRESSURIZADO COM TANQUE DE 2500 L, REBOCÁVEL COM MOTOR A GASOLINA POTÊNCIA 3,4 HP - CHP DIURNO. AF_07/2014</t>
  </si>
  <si>
    <t>28,69</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</si>
  <si>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</si>
  <si>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</si>
  <si>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250,39</t>
  </si>
  <si>
    <t>MOTONIVELADORA POTÊNCIA BÁSICA LÍQUIDA (PRIMEIRA MARCHA) 125 HP, PESO BRUTO 13032 KG, LARGURA DA LÂMINA DE 3,7 M - CHP DIURNO. AF_06/2014</t>
  </si>
  <si>
    <t>246,56</t>
  </si>
  <si>
    <t>PÁ CARREGADEIRA SOBRE RODAS, POTÊNCIA LÍQUIDA 128 HP, CAPACIDADE DA CAÇAMBA 1,7 A 2,8 M3, PESO OPERACIONAL 11632 KG - CHP DIURNO. AF_06/2014</t>
  </si>
  <si>
    <t>204,52</t>
  </si>
  <si>
    <t>PÁ CARREGADEIRA SOBRE RODAS, POTÊNCIA 197 HP, CAPACIDADE DA CAÇAMBA 2,5 A 3,5 M3, PESO OPERACIONAL 18338 KG - CHP DIURNO. AF_06/2014</t>
  </si>
  <si>
    <t>244,71</t>
  </si>
  <si>
    <t>COMPRESSOR DE AR REBOCÁVEL, VAZÃO 189 PCM, PRESSÃO EFETIVA DE TRABALHO 102 PSI, MOTOR DIESEL, POTÊNCIA 63 CV - CHP DIURNO. AF_06/2015</t>
  </si>
  <si>
    <t>55,80</t>
  </si>
  <si>
    <t>CAMINHÃO PIPA 6.000 L, PESO BRUTO TOTAL 13.000 KG, DISTÂNCIA ENTRE EIXOS 4,80 M, POTÊNCIA 189 CV INCLUSIVE TANQUE DE AÇO PARA TRANSPORTE DE ÁGUA, CAPACIDADE 6 M3 - CHP DIURNO. AF_06/2014</t>
  </si>
  <si>
    <t>233,63</t>
  </si>
  <si>
    <t>ROLO COMPACTADOR DE PNEUS ESTÁTICO, PRESSÃO VARIÁVEL, POTÊNCIA 111 HP, PESO SEM/COM LASTRO 9,5 / 26 T, LARGURA DE TRABALHO 1,90 M - CHP DIURNO. AF_07/2014</t>
  </si>
  <si>
    <t>208,53</t>
  </si>
  <si>
    <t>TANQUE DE ASFALTO ESTACIONÁRIO COM SERPENTINA, CAPACIDADE 30.000 L - CHP DIURNO. AF_06/2014</t>
  </si>
  <si>
    <t>246,29</t>
  </si>
  <si>
    <t>MOTOBOMBA TRASH (PARA ÁGUA SUJA) AUTO ESCORVANTE, MOTOR GASOLINA DE 6,41 HP, DIÂMETROS DE SUCÇÃO X RECALQUE: 3" X 3", HM/Q = 10 MCA / 60 M3/H A 23 MCA / 0 M3/H - CHP DIURNO. AF_10/2014</t>
  </si>
  <si>
    <t>21,50</t>
  </si>
  <si>
    <t>ROLO COMPACTADOR PE DE CARNEIRO VIBRATORIO, POTENCIA 125 HP, PESO OPERACIONAL SEM/COM LASTRO 11,95 / 13,30 T, IMPACTO DINAMICO 38,5 / 22,5 T, LARGURA DE TRABALHO 2,15 M - CHP DIURNO. AF_06/2014</t>
  </si>
  <si>
    <t>216,82</t>
  </si>
  <si>
    <t>CAMINHÃO BASCULANTE 6 M3 TOCO, PESO BRUTO TOTAL 16.000 KG, CARGA ÚTIL MÁXIMA 11.130 KG, DISTÂNCIA ENTRE EIXOS 5,36 M, POTÊNCIA 185 CV, INCLUSIVE CAÇAMBA METÁLICA - CHP DIURNO. AF_06/2014</t>
  </si>
  <si>
    <t>168,47</t>
  </si>
  <si>
    <t>GRUPO GERADOR ESTACIONÁRIO, MOTOR DIESEL POTÊNCIA 170 KVA - CHP DIURNO. AF_02/2016</t>
  </si>
  <si>
    <t>175,62</t>
  </si>
  <si>
    <t>ROLO COMPACTADOR VIBRATÓRIO PÉ DE CARNEIRO PARA SOLOS, POTÊNCIA 80 HP, PESO OPERACIONAL SEM/COM LASTRO 7,4 / 8,8 T, LARGURA DE TRABALHO 1,68 M - CHP DIURNO. AF_02/2016</t>
  </si>
  <si>
    <t>204,65</t>
  </si>
  <si>
    <t>CAMINHÃO TOCO, PBT 14.300 KG, CARGA ÚTIL MÁX. 9.710 KG, DIST. ENTRE EIXOS 3,56 M, POTÊNCIA 185 CV, INCLUSIVE CARROCERIA FIXA ABERTA DE MADEIRA P/ TRANSPORTE GERAL DE CARGA SECA, DIMEN. APROX. 2,50 X 6,50 X 0,50 M - CHP DIURNO. AF_06/2014</t>
  </si>
  <si>
    <t>225,78</t>
  </si>
  <si>
    <t>MOTOBOMBA CENTRÍFUGA, MOTOR A GASOLINA, POTÊNCIA 5,42 HP, BOCAIS 1 1/2" X 1", DIÂMETRO ROTOR 143 MM HM/Q = 6 MCA / 16,8 M3/H A 38 MCA / 6,6 M3/H - CHP DIURNO. AF_06/2014</t>
  </si>
  <si>
    <t>18,20</t>
  </si>
  <si>
    <t>ESPARGIDOR DE ASFALTO PRESSURIZADO, TANQUE 6 M3 COM ISOLAÇÃO TÉRMICA, AQUECIDO COM 2 MAÇARICOS, COM BARRA ESPARGIDORA 3,60 M, MONTADO SOBRE CAMINHÃO  TOCO, PBT 14.300 KG, POTÊNCIA 185 CV - CHP DIURNO. AF_08/2015</t>
  </si>
  <si>
    <t>240,24</t>
  </si>
  <si>
    <t>GRUPO DE SOLDAGEM COM GERADOR A DIESEL 60 CV PARA SOLDA ELÉTRICA, SOBRE 04 RODAS, COM MOTOR 4 CILINDROS 600 A - CHP DIURNO. AF_02/2016</t>
  </si>
  <si>
    <t>89,97</t>
  </si>
  <si>
    <t>BETONEIRA CAPACIDADE NOMINAL 400 L, CAPACIDADE DE MISTURA 310 L, MOTOR A DIESEL POTÊNCIA 5,0 HP, SEM CARREGADOR - CHP DIURNO. AF_06/2014</t>
  </si>
  <si>
    <t>5,08</t>
  </si>
  <si>
    <t>MISTURADOR DE ARGAMASSA, EIXO HORIZONTAL, CAPACIDADE DE MISTURA 300 KG, MOTOR ELÉTRICO POTÊNCIA 5 CV - CHP DIURNO. AF_06/2014</t>
  </si>
  <si>
    <t>4,83</t>
  </si>
  <si>
    <t>MISTURADOR DE ARGAMASSA, EIXO HORIZONTAL, CAPACIDADE DE MISTURA 600 KG, MOTOR ELÉTRICO POTÊNCIA 7,5 CV - CHP DIURNO. AF_06/2014</t>
  </si>
  <si>
    <t>6,52</t>
  </si>
  <si>
    <t>MISTURADOR DE ARGAMASSA, EIXO HORIZONTAL, CAPACIDADE DE MISTURA 160 KG, MOTOR ELÉTRICO POTÊNCIA 3 CV - CHP DIURNO. AF_06/2014</t>
  </si>
  <si>
    <t>3,68</t>
  </si>
  <si>
    <t>PROJETOR DE ARGAMASSA, CAPACIDADE DE PROJEÇÃO 1,5 M3/H, ALCANCE DE 30 ATÉ 60 M, MOTOR ELÉTRICO POTÊNCIA 7,5 HP - CHP DIURNO. AF_06/2014</t>
  </si>
  <si>
    <t>16,04</t>
  </si>
  <si>
    <t>PROJETOR DE ARGAMASSA, CAPACIDADE DE PROJEÇÃO 2 M3/H, ALCANCE ATÉ 50 M, MOTOR ELÉTRICO POTÊNCIA 7,5 HP - CHP DIURNO. AF_06/2014</t>
  </si>
  <si>
    <t>20,99</t>
  </si>
  <si>
    <t>BETONEIRA CAPACIDADE NOMINAL DE 400 L, CAPACIDADE DE MISTURA 280 L, MOTOR ELÉTRICO TRIFÁSICO POTÊNCIA DE 2 CV, SEM CARREGADOR - CHP DIURNO. AF_10/2014</t>
  </si>
  <si>
    <t>1,87</t>
  </si>
  <si>
    <t>TRATOR DE ESTEIRAS, POTÊNCIA 125 HP, PESO OPERACIONAL 12,9 T, COM LÂMINA 2,7 M3 - CHP DIURNO. AF_10/2014</t>
  </si>
  <si>
    <t>192,54</t>
  </si>
  <si>
    <t>ESCAVADEIRA HIDRÁULICA SOBRE ESTEIRAS, CAÇAMBA 1,20 M3, PESO OPERACIONAL 21 T, POTÊNCIA BRUTA 155 HP - CHP DIURNO. AF_06/2014</t>
  </si>
  <si>
    <t>241,41</t>
  </si>
  <si>
    <t>BOMBA SUBMERSÍVEL ELÉTRICA TRIFÁSICA, POTÊNCIA 2,96 HP, Ø ROTOR 144 MM SEMI-ABERTO, BOCAL DE SAÍDA Ø 2, HM/Q = 2 MCA / 38,8 M3/H A 28 MCA / 5 M3/H - CHP DIURNO. AF_06/2014</t>
  </si>
  <si>
    <t>2,58</t>
  </si>
  <si>
    <t>TANQUE DE ASFALTO ESTACIONÁRIO COM MAÇARICO, CAPACIDADE 20.000 L - CHP DIURNO. AF_06/2014</t>
  </si>
  <si>
    <t>165,97</t>
  </si>
  <si>
    <t>TRATOR DE ESTEIRAS, POTÊNCIA 100 HP, PESO OPERACIONAL 9,4 T, COM LÂMINA 2,19 M3 - CHP DIURNO. AF_06/2014</t>
  </si>
  <si>
    <t>174,02</t>
  </si>
  <si>
    <t>TRATOR DE PNEUS, POTÊNCIA 85 CV, TRAÇÃO 4X4, PESO COM LASTRO DE 4.675 KG - CHP DIURNO. AF_06/2014</t>
  </si>
  <si>
    <t>124,44</t>
  </si>
  <si>
    <t>BETONEIRA CAPACIDADE NOMINAL DE 600 L, CAPACIDADE DE MISTURA 360 L, MOTOR ELÉTRICO TRIFÁSICO POTÊNCIA DE 4 CV, SEM CARREGADOR - CHP DIURNO. AF_11/2014</t>
  </si>
  <si>
    <t>5,56</t>
  </si>
  <si>
    <t>FRESADORA DE ASFALTO A FRIO SOBRE RODAS, LARGURA FRESAGEM DE 1,0 M, POTÊNCIA 208 HP - CHP DIURNO. AF_11/2014</t>
  </si>
  <si>
    <t>579,79</t>
  </si>
  <si>
    <t>FRESADORA DE ASFALTO A FRIO SOBRE RODAS, LARGURA FRESAGEM DE 2,0 M, POTÊNCIA 550 HP - CHP DIURNO. AF_11/2014</t>
  </si>
  <si>
    <t>1.363,84</t>
  </si>
  <si>
    <t>RECICLADORA DE ASFALTO A FRIO SOBRE RODAS, LARGURA FRESAGEM DE 2,0 M, POTÊNCIA 422 HP - CHP DIURNO. AF_11/2014</t>
  </si>
  <si>
    <t>1.182,12</t>
  </si>
  <si>
    <t>VIBROACABADORA DE ASFALTO SOBRE ESTEIRAS, LARGURA DE PAVIMENTAÇÃO 2,13 M A 4,55 M, POTÊNCIA 100 HP CAPACIDADE 400 T/H - CHP DIURNO. AF_11/2014</t>
  </si>
  <si>
    <t>327,66</t>
  </si>
  <si>
    <t>GUINDASTE HIDRÁULICO AUTOPROPELIDO, COM LANÇA TELESCÓPICA 28,80 M, CAPACIDADE MÁXIMA 30 T, POTÊNCIA 97 KW, TRAÇÃO 4 X 4 - CHP DIURNO. AF_11/2014</t>
  </si>
  <si>
    <t>197,13</t>
  </si>
  <si>
    <t>BETONEIRA CAPACIDADE NOMINAL DE 600 L, CAPACIDADE DE MISTURA 440 L, MOTOR A DIESEL POTÊNCIA 10 HP, COM CARREGADOR - CHP DIURNO. AF_11/2014</t>
  </si>
  <si>
    <t>12,24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</si>
  <si>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</si>
  <si>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</si>
  <si>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307,00</t>
  </si>
  <si>
    <t>CAMINHÃO BASCULANTE 18 M3, COM CAVALO MECÂNICO DE CAPACIDADE MÁXIMA DE TRAÇÃO COMBINADO DE 45000 KG, POTÊNCIA 330 CV, INCLUSIVE SEMIREBOQUE COM CAÇAMBA METÁLICA - CHP DIURNO. AF_12/2014</t>
  </si>
  <si>
    <t>339,16</t>
  </si>
  <si>
    <t>VIBRADOR DE IMERSÃO, DIÂMETRO DE PONTEIRA 45MM, MOTOR ELÉTRICO TRIFÁSICO POTÊNCIA DE 2 CV - CHP DIURNO. AF_06/2015</t>
  </si>
  <si>
    <t>1,27</t>
  </si>
  <si>
    <t>PERFURATRIZ MANUAL, TORQUE MÁXIMO 83 N.M, POTÊNCIA 5 CV, COM DIÂMETRO MÁXIMO 4" - CHP DIURNO. AF_06/2015</t>
  </si>
  <si>
    <t>7,67</t>
  </si>
  <si>
    <t>PERFURATRIZ SOBRE ESTEIRA, TORQUE MÁXIMO 600 KGF, PESO MÉDIO 1000 KG, POTÊNCIA 20 HP, DIÂMETRO MÁXIMO 10" - CHP DIURNO. AF_06/2015</t>
  </si>
  <si>
    <t>145,96</t>
  </si>
  <si>
    <t>MISTURADOR DUPLO HORIZONTAL DE ALTA TURBULÊNCIA, CAPACIDADE / VOLUME 2 X 500 LITROS, MOTORES ELÉTRICOS MÍNIMO 5 CV CADA, PARA NATA CIMENTO, ARGAMASSA E OUTROS - CHP DIURNO. AF_06/2015</t>
  </si>
  <si>
    <t>15,98</t>
  </si>
  <si>
    <t>BOMBA TRIPLEX, PARA INJEÇÃO DE NATA DE CIMENTO, VAZÃO MÁXIMA DE 100 LITROS/MINUTO, PRESSÃO MÁXIMA DE 70 BAR - CHP DIURNO. AF_06/2015</t>
  </si>
  <si>
    <t>27,76</t>
  </si>
  <si>
    <t>BOMBA CENTRÍFUGA MONOESTÁGIO COM MOTOR ELÉTRICO MONOFÁSICO, POTÊNCIA 15 HP, DIÂMETRO DO ROTOR 173 MM, HM/Q = 30 MCA / 90 M3/H A 45 MCA / 55 M3/H - CHP DIURNO. AF_06/2015</t>
  </si>
  <si>
    <t>9,97</t>
  </si>
  <si>
    <t>BOMBA DE PROJEÇÃO DE CONCRETO SECO, POTÊNCIA 10 CV, VAZÃO 3 M3/H - CHP DIURNO. AF_06/2015</t>
  </si>
  <si>
    <t>15,78</t>
  </si>
  <si>
    <t>BOMBA DE PROJEÇÃO DE CONCRETO SECO, POTÊNCIA 10 CV, VAZÃO 6 M3/H - CHP DIURNO. AF_06/2015</t>
  </si>
  <si>
    <t>16,56</t>
  </si>
  <si>
    <t>PROJETOR PNEUMÁTICO DE ARGAMASSA PARA CHAPISCO E REBOCO COM RECIPIENTE ACOPLADO, TIPO CANEQUINHA, COM COMPRESSOR DE AR REBOCÁVEL VAZÃO 89 PCM E MOTOR DIESEL DE 20 CV - CHP DIURNO. AF_06/2015</t>
  </si>
  <si>
    <t>30,82</t>
  </si>
  <si>
    <t>PERFURATRIZ COM TORRE METÁLICA PARA EXECUÇÃO DE ESTACA HÉLICE CONTÍNUA, PROFUNDIDADE MÁXIMA DE 30 M, DIÂMETRO MÁXIMO DE 800 MM, POTÊNCIA INSTALADA DE 268 HP, MESA ROTATIVA COM TORQUE MÁXIMO DE 170 KNM - CHP DIURNO. AF_06/2015</t>
  </si>
  <si>
    <t>682,06</t>
  </si>
  <si>
    <t>PERFURATRIZ HIDRÁULICA SOBRE CAMINHÃO COM TRADO CURTO ACOPLADO, PROFUNDIDADE MÁXIMA DE 20 M, DIÂMETRO MÁXIMO DE 1500 MM, POTÊNCIA INSTALADA DE 137 HP, MESA ROTATIVA COM TORQUE MÁXIMO DE 30 KNM - CHP DIURNO. AF_06/2015</t>
  </si>
  <si>
    <t>400,36</t>
  </si>
  <si>
    <t>MANIPULADOR TELESCÓPICO, POTÊNCIA DE 85 HP, CAPACIDADE DE CARGA DE 3.500 KG, ALTURA MÁXIMA DE ELEVAÇÃO DE 12,3 M - CHP DIURNO. AF_06/2015</t>
  </si>
  <si>
    <t>154,62</t>
  </si>
  <si>
    <t>MINICARREGADEIRA SOBRE RODAS, POTÊNCIA LÍQUIDA DE 47 HP, CAPACIDADE NOMINAL DE OPERAÇÃO DE 646 KG - CHP DIURNO. AF_06/2015</t>
  </si>
  <si>
    <t>117,15</t>
  </si>
  <si>
    <t>COMPRESSOR DE AR REBOCÁVEL, VAZÃO 89 PCM, PRESSÃO EFETIVA DE TRABALHO 102 PSI, MOTOR DIESEL, POTÊNCIA 20 CV - CHP DIURNO. AF_06/2015</t>
  </si>
  <si>
    <t>30,72</t>
  </si>
  <si>
    <t>COMPRESSOR DE AR REBOCAVEL, VAZÃO 250 PCM, PRESSAO DE TRABALHO 102 PSI, MOTOR A DIESEL POTÊNCIA 81 CV - CHP DIURNO. AF_06/2015</t>
  </si>
  <si>
    <t>72,42</t>
  </si>
  <si>
    <t>COMPRESSOR DE AR REBOCÁVEL, VAZÃO 748 PCM, PRESSÃO EFETIVA DE TRABALHO 102 PSI, MOTOR DIESEL, POTÊNCIA 210 CV - CHP DIURNO. AF_06/2015</t>
  </si>
  <si>
    <t>186,96</t>
  </si>
  <si>
    <t>ESCAVADEIRA HIDRÁULICA SOBRE ESTEIRAS, CAÇAMBA 0,80 M3, PESO OPERACIONAL 17,8 T, POTÊNCIA LÍQUIDA 110 HP - CHP DIURNO. AF_10/2014</t>
  </si>
  <si>
    <t>199,08</t>
  </si>
  <si>
    <t>COMPRESSOR DE AR REBOCAVEL, VAZÃO 400 PCM, PRESSAO DE TRABALHO 102 PSI, MOTOR A DIESEL POTÊNCIA 110 CV - CHP DIURNO. AF_06/2015</t>
  </si>
  <si>
    <t>95,43</t>
  </si>
  <si>
    <t>CAMINHÃO TRUCADO (C/ TERCEIRO EIXO) ELETRÔNICO - POTÊNCIA 231CV - PBT = 22000KG - DIST. ENTRE EIXOS 5170 MM - INCLUI CARROCERIA FIXA ABERTA DE MADEIRA - CHP DIURNO. AF_06/2015</t>
  </si>
  <si>
    <t>235,86</t>
  </si>
  <si>
    <t>PLACA VIBRATÓRIA REVERSÍVEL COM MOTOR 4 TEMPOS A GASOLINA, FORÇA CENTRÍFUGA DE 25 KN (2500 KGF), POTÊNCIA 5,5 CV - CHP DIURNO. AF_08/2015</t>
  </si>
  <si>
    <t>8,34</t>
  </si>
  <si>
    <t>CORTADORA DE PISO COM MOTOR 4 TEMPOS A GASOLINA, POTÊNCIA DE 13 HP, COM DISCO DE CORTE DIAMANTADO SEGMENTADO PARA CONCRETO, DIÂMETRO DE 350 MM, FURO DE 1" (14 X 1") - CHP DIURNO. AF_08/2015</t>
  </si>
  <si>
    <t>9,14</t>
  </si>
  <si>
    <t>CAMINHÃO BASCULANTE 10 M3, TRUCADO CABINE SIMPLES, PESO BRUTO TOTAL 23.000 KG, CARGA ÚTIL MÁXIMA 15.935 KG, DISTÂNCIA ENTRE EIXOS 4,80 M, POTÊNCIA 230 CV INCLUSIVE CAÇAMBA METÁLICA - CHP DIURNO. AF_06/2014</t>
  </si>
  <si>
    <t>242,57</t>
  </si>
  <si>
    <t>COMPACTADOR DE SOLOS DE PERCUSSÃO (SOQUETE) COM MOTOR A GASOLINA 4 TEMPOS, POTÊNCIA 4 CV - CHP DIURNO. AF_08/2015</t>
  </si>
  <si>
    <t>32,31</t>
  </si>
  <si>
    <t>GUINDAUTO HIDRÁULICO, CAPACIDADE MÁXIMA DE CARGA 6500 KG, MOMENTO MÁXIMO DE CARGA 5,8 TM, ALCANCE MÁXIMO HORIZONTAL 7,60 M, INCLUSIVE CAMINHÃO TOCO PBT 9.700 KG, POTÊNCIA DE 160 CV - CHP DIURNO. AF_08/2015</t>
  </si>
  <si>
    <t>211,98</t>
  </si>
  <si>
    <t>CAMINHÃO DE TRANSPORTE DE MATERIAL ASFÁLTICO 30.000 L, COM CAVALO MECÂNICO DE CAPACIDADE MÁXIMA DE TRAÇÃO COMBINADO DE 66.000 KG, POTÊNCIA 360 CV, INCLUSIVE TANQUE DE ASFALTO COM SERPENTINA - CHP DIURNO. AF_08/2015</t>
  </si>
  <si>
    <t>441,51</t>
  </si>
  <si>
    <t>SERRA CIRCULAR DE BANCADA COM MOTOR ELÉTRICO POTÊNCIA DE 5HP, COM COIFA PARA DISCO 10" - CHP DIURNO. AF_08/2015</t>
  </si>
  <si>
    <t>26,83</t>
  </si>
  <si>
    <t>DISTRIBUIDOR DE AGREGADOS REBOCAVEL, CAPACIDADE 1,9 M³, LARGURA DE TRABALHO 3,66 M - CHP DIURNO. AF_11/2015</t>
  </si>
  <si>
    <t>11,48</t>
  </si>
  <si>
    <t>CAMINHÃO PARA EQUIPAMENTO DE LIMPEZA A SUCÇÃO, COM CAMINHÃO TRUCADO DE PESO BRUTO TOTAL 23000 KG, CARGA ÚTIL MÁXIMA 15935 KG, DISTÂNCIA ENTRE EIXOS 4,80 M, POTÊNCIA 230 CV, INCLUSIVE LIMPADORA A SUCÇÃO, TANQUE 12000 L - CHP DIURNO. AF_11/2015</t>
  </si>
  <si>
    <t>318,84</t>
  </si>
  <si>
    <t>PENEIRA ROTATIVA COM MOTOR ELÉTRICO TRIFÁSICO DE 2 CV, CILINDRO DE 1 M X 0,60 M, COM FUROS DE 3,17 MM - CHP DIURNO. AF_11/2015</t>
  </si>
  <si>
    <t>3,73</t>
  </si>
  <si>
    <t>DOSADOR DE AREIA, CAPACIDADE DE 26 LITROS - CHP DIURNO. AF_11/2015</t>
  </si>
  <si>
    <t>0,52</t>
  </si>
  <si>
    <t>CAMINHONETE COM MOTOR A DIESEL, POTÊNCIA 180 CV, CABINE DUPLA, 4X4 - CHP DIURNO. AF_11/2015</t>
  </si>
  <si>
    <t>87,92</t>
  </si>
  <si>
    <t>CAMINHONETE CABINE SIMPLES COM MOTOR 1.6 FLEX, CÂMBIO MANUAL, POTÊNCIA 101/104 CV, 2 PORTAS - CHP DIURNO. AF_11/2015</t>
  </si>
  <si>
    <t>69,10</t>
  </si>
  <si>
    <t>CAMINHÃO DE TRANSPORTE DE MATERIAL ASFÁLTICO 20.000 L, COM CAVALO MECÂNICO DE CAPACIDADE MÁXIMA DE TRAÇÃO COMBINADO DE 45.000 KG, POTÊNCIA 330 CV, INCLUSIVE TANQUE DE ASFALTO COM MAÇARICO - CHP DIURNO. AF_12/2015</t>
  </si>
  <si>
    <t>381,66</t>
  </si>
  <si>
    <t>APARELHO PARA CORTE E SOLDA OXI-ACETILENO SOBRE RODAS, INCLUSIVE CILINDROS E MAÇARICOS - CHP DIURNO. AF_12/2015</t>
  </si>
  <si>
    <t>101,08</t>
  </si>
  <si>
    <t>MÁQUINA EXTRUSORA DE CONCRETO PARA GUIAS E SARJETAS, MOTOR A DIESEL, POTÊNCIA 14 CV - CHP DIURNO. AF_12/2015</t>
  </si>
  <si>
    <t>20,12</t>
  </si>
  <si>
    <t>MARTELO PERFURADOR PNEUMÁTICO MANUAL, HASTE 25 X 75 MM, 21 KG - CHP DIURNO. AF_12/2015</t>
  </si>
  <si>
    <t>25,92</t>
  </si>
  <si>
    <t>PERFURATRIZ COM TORRE METÁLICA PARA EXECUÇÃO DE ESTACA HÉLICE CONTÍNUA, PROFUNDIDADE MÁXIMA DE 32 M, DIÂMETRO MÁXIMO DE 1000 MM, POTÊNCIA INSTALADA DE 350 HP, MESA ROTATIVA COM TORQUE MÁXIMO DE 263 KNM - CHP DIURNO. AF_01/2016</t>
  </si>
  <si>
    <t>1.019,22</t>
  </si>
  <si>
    <t>BETONEIRA CAPACIDADE NOMINAL 400 L, CAPACIDADE DE MISTURA 310 L, MOTOR A GASOLINA POTÊNCIA 5,5 HP, SEM CARREGADOR - CHP DIURNO. AF_02/2016</t>
  </si>
  <si>
    <t>5,09</t>
  </si>
  <si>
    <t>GRUA ASCENSIONAL, LANCA DE 30 M, CAPACIDADE DE 1,0 T A 30 M, ALTURA ATE 39 M - CHP DIURNO. AF_03/2016</t>
  </si>
  <si>
    <t>86,82</t>
  </si>
  <si>
    <t>GUINCHO ELÉTRICO DE COLUNA, CAPACIDADE 400 KG, COM MOTO FREIO, MOTOR TRIFÁSICO DE 1,25 CV - CHP DIURNO. AF_03/2016</t>
  </si>
  <si>
    <t>25,72</t>
  </si>
  <si>
    <t>GUINDASTE HIDRÁULICO AUTOPROPELIDO, COM LANÇA TELESCÓPICA 40 M, CAPACIDADE MÁXIMA 60 T, POTÊNCIA 260 KW - CHP DIURNO. AF_03/2016</t>
  </si>
  <si>
    <t>317,30</t>
  </si>
  <si>
    <t>GUINDAUTO HIDRÁULICO, CAPACIDADE MÁXIMA DE CARGA 3300 KG, MOMENTO MÁXIMO DE CARGA 5,8 TM, ALCANCE MÁXIMO HORIZONTAL 7,60 M, INCLUSIVE CAMINHÃO TOCO PBT 16.000 KG, POTÊNCIA DE 189 CV - CHP DIURNO. AF_03/2016</t>
  </si>
  <si>
    <t>244,85</t>
  </si>
  <si>
    <t>MÁQUINA JATO DE PRESSAO PORTÁTIL, CAMARA DE 1 SAIDA, CAPACIDADE 280 L, DIAMETRO 670 MM, BICO DE JATO CURTO VENTURI DE 5/16'' , MANGUEIRA DE 1'' COM COMPRESSOR DE AR REBOCÁVEL 189 PCM E MOTOR DIESEL 63 CV - CHP DIURNO. AF_03/2016</t>
  </si>
  <si>
    <t>88,03</t>
  </si>
  <si>
    <t>GERADOR PORTÁTIL MONOFÁSICO, POTÊNCIA 5500 VA, MOTOR A GASOLINA, POTÊNCIA DO MOTOR 13 CV - CHP DIURNO. AF_03/2016</t>
  </si>
  <si>
    <t>13,41</t>
  </si>
  <si>
    <t>GRUPO GERADOR REBOCÁVEL, POTÊNCIA 66 KVA, MOTOR A DIESEL - CHP DIURNO. AF_03/2016</t>
  </si>
  <si>
    <t>70,21</t>
  </si>
  <si>
    <t>GRUPO GERADOR ESTACIONÁRIO, POTÊNCIA 150 KVA, MOTOR A DIESEL- CHP DIURNO. AF_03/2016</t>
  </si>
  <si>
    <t>159,01</t>
  </si>
  <si>
    <t>USINA DE MISTURA ASFÁLTICA À QUENTE, TIPO CONTRA FLUXO, PROD 40 A 80 TON/HORA - CHP DIURNO. AF_03/2016</t>
  </si>
  <si>
    <t>2.404,38</t>
  </si>
  <si>
    <t>USINA DE ASFALTO À FRIO, CAPACIDADE DE 40 A 60 TON/HORA, ELÉTRICA POTÊNCIA 30 CV - CHP DIURNO. AF_03/2016</t>
  </si>
  <si>
    <t>216,33</t>
  </si>
  <si>
    <t>USINA MISTURADORA DE SOLOS, CAPACIDADE DE 200 A 500 TON/H, POTENCIA 75KW - CHP DIURNO. AF_07/2016</t>
  </si>
  <si>
    <t>294,52</t>
  </si>
  <si>
    <t>DISTRIBUIDOR DE AGREGADOS AUTOPROPELIDO, CAP 3 M3, A DIESEL, POTÊNCIA 176CV - CHP DIURNO. AF_07/2016</t>
  </si>
  <si>
    <t>196,80</t>
  </si>
  <si>
    <t>MÁQUINA DEMARCADORA DE FAIXA DE TRÁFEGO À FRIO, AUTOPROPELIDA, POTÊNCIA 38 HP - CHP DIURNO. AF_07/2016</t>
  </si>
  <si>
    <t>159,97</t>
  </si>
  <si>
    <t>TALHA MANUAL DE CORRENTE, CAPACIDADE DE 2 TON. COM ELEVAÇÃO DE 3 M - CHP DIURNO. AF_07/2016</t>
  </si>
  <si>
    <t>0,05</t>
  </si>
  <si>
    <t>GRUA ASCENCIONAL, LANCA DE 42 M, CAPACIDADE DE 1,5 T A 30 M, ALTURA ATE 39 M - CHP DIURNO. AF_08/2016</t>
  </si>
  <si>
    <t>146,20</t>
  </si>
  <si>
    <t>MARTELO DEMOLIDOR PNEUMÁTICO MANUAL, 32 KG - CHP DIURNO. AF_09/2016</t>
  </si>
  <si>
    <t>25,38</t>
  </si>
  <si>
    <t>COMPACTADOR DE SOLOS DE PERCUSÃO (SOQUETE) COM MOTOR A GASOLINA, POTÊNCIA 3 CV - CHP DIURNO. AF_09/2016</t>
  </si>
  <si>
    <t>6,15</t>
  </si>
  <si>
    <t>RÉGUA VIBRATÓRIA DUPLA PARA CONCRETO, PESO DE 60KG, COMPRIMENTO 4 M, COM MOTOR A GASOLINA, POTÊNCIA 5,5 HP - CHP DIURNO. AF_09/2016</t>
  </si>
  <si>
    <t>8,41</t>
  </si>
  <si>
    <t>POLIDORA DE PISO (POLITRIZ), PESO DE 100KG, DIÂMETRO 450 MM, MOTOR ELÉTRICO, POTÊNCIA 4 HP - CHP DIURNO. AF_09/2016</t>
  </si>
  <si>
    <t>2,97</t>
  </si>
  <si>
    <t>DESEMPENADEIRA DE CONCRETO, PESO DE 78 KG, 4 PÁS, MOTOR A GASOLINA, POTÊNCIA 5,5 HP - CHP DIURNO. AF_09/2016</t>
  </si>
  <si>
    <t>8,61</t>
  </si>
  <si>
    <t>PERFURATRIZ PNEUMATICA MANUAL DE PESO MEDIO, MARTELETE, 18KG, COMPRIMENTO MÁXIMO DE CURSO DE 6 M, DIAMETRO DO PISTAO DE 5,5 CM - CHP DIURNO. AF_11/2016</t>
  </si>
  <si>
    <t>24,76</t>
  </si>
  <si>
    <t>ROLO COMPACTADOR VIBRATORIO TANDEM, ACO LISO, POTENCIA 125 HP, PESO SEM/COM LASTRO 10,20/11,65 T, LARGURA DE TRABALHO 1,73 M - CHP DIURNO. AF_11/2016</t>
  </si>
  <si>
    <t>225,74</t>
  </si>
  <si>
    <t>PERFURATRIZ MANUAL, TORQUE MAXIMO 55 KGF.M, POTENCIA 5 CV, COM DIAMETRO MAXIMO 8 1/2" - CHP DIURNO. AF_11/2016</t>
  </si>
  <si>
    <t>39,55</t>
  </si>
  <si>
    <t>PERFURATRIZ SOBRE ESTEIRA, TORQUE MÁXIMO 600 KGF, POTÊNCIA ENTRE 50 E 60 HP, DIÂMETRO MÁXIMO 10 - CHP DIURNO. AF_11/2016</t>
  </si>
  <si>
    <t>143,12</t>
  </si>
  <si>
    <t>ESCAVADEIRA HIDRAULICA SOBRE ESTEIRA, COM GARRA GIRATORIA DE MANDIBULAS, PESO OPERACIONAL ENTRE 22,00 E 25,50 TON, POTENCIA LIQUIDA ENTRE 150 E 160 HP - CHP DIURNO. AF_11/2016</t>
  </si>
  <si>
    <t>248,43</t>
  </si>
  <si>
    <t>ESCAVADEIRA HIDRAULICA SOBRE ESTEIRA, EQUIPADA COM CLAMSHELL, COM CAPACIDADE DA CAÇAMBA ENTRE 1,20 E 1,50 M3, PESO OPERACIONAL ENTRE 20,00 E 22,00 TON, POTENCIA LIQUIDA ENTRE 150 E 160 HP - CHP DIURNO. AF_11/2016</t>
  </si>
  <si>
    <t>243,31</t>
  </si>
  <si>
    <t>GRUPO GERADOR COM CARENAGEM, MOTOR DIESEL POTÊNCIA STANDART ENTRE 250 E 260 KVA - CHP DIURNO. AF_12/2016</t>
  </si>
  <si>
    <t>269,58</t>
  </si>
  <si>
    <t>TRATOR DE PNEUS COM POTÊNCIA DE 122 CV, TRAÇÃO 4X4, COM VASSOURA MECÂNICA ACOPLADA - CHP DIURNO. AF_02/2017</t>
  </si>
  <si>
    <t>173,59</t>
  </si>
  <si>
    <t>TRATOR DE PNEUS COM POTÊNCIA DE 122 CV, TRAÇÃO 4X4, COM GRADE DE DISCOS ACOPLADA - CHP DIURNO. AF_02/2017</t>
  </si>
  <si>
    <t>173,06</t>
  </si>
  <si>
    <t>TRATOR DE PNEUS COM POTÊNCIA DE 85 CV, TRAÇÃO 4X4, COM GRADE DE DISCOS ACOPLADA - CHP DIURNO. AF_02/2017</t>
  </si>
  <si>
    <t>133,07</t>
  </si>
  <si>
    <t>CAMINHÃO BASCULANTE 10 M3, TRUCADO, POTÊNCIA 230 CV, INCLUSIVE CAÇAMBA METÁLICA, COM DISTRIBUIDOR DE AGREGADOS ACOPLADO - CHP DIURNO. AF_02/2017</t>
  </si>
  <si>
    <t>251,49</t>
  </si>
  <si>
    <t>TRATOR DE PNEUS COM POTÊNCIA DE 85 CV, TRAÇÃO 4X4, COM VASSOURA MECÂNICA ACOPLADA - CHP DIURNO. AF_03/2017</t>
  </si>
  <si>
    <t>133,60</t>
  </si>
  <si>
    <t>MINICARREGADEIRA SOBRE RODAS POTENCIA 47HP CAPACIDADE OPERACAO 646 KG, COM VASSOURA MECÂNICA ACOPLADA - CHP DIURNO. AF_03/2017</t>
  </si>
  <si>
    <t>131,63</t>
  </si>
  <si>
    <t>MINIESCAVADEIRA SOBRE ESTEIRAS, POTENCIA LIQUIDA DE *30* HP, PESO OPERACIONAL DE *3.500* KG - CHP DIURNO. AF_04/2017</t>
  </si>
  <si>
    <t>100,90</t>
  </si>
  <si>
    <t>ROLO COMPACTADOR DE PNEUS, ESTATICO, PRESSAO VARIAVEL, POTENCIA 110 HP, PESO SEM/COM LASTRO 10,8/27 T, LARGURA DE ROLAGEM 2,30 M - CHP DIURNO. AF_06/2017</t>
  </si>
  <si>
    <t>215,79</t>
  </si>
  <si>
    <t>INVERSOR DE SOLDA MONOFÁSICO DE 160 A, POTÊNCIA DE 5400 W, TENSÃO DE 220 V, PARA SOLDA COM ELETRODOS DE 2,0 A 4,0 MM E PROCESSO TIG - CHP DIURNO. AF_06/2018</t>
  </si>
  <si>
    <t>3,85</t>
  </si>
  <si>
    <t>LAVADORA DE ALTA PRESSAO (LAVA-JATO) PARA AGUA FRIA, PRESSAO DE OPERACAO ENTRE 1400 E 1900 LIB/POL2, VAZAO MAXIMA ENTRE 400 E 700 L/H - CHP DIURNO. AF_04/2019</t>
  </si>
  <si>
    <t>3,92</t>
  </si>
  <si>
    <t>USINA DE MISTURA ASFÁLTICA À QUENTE, TIPO CONTRA FLUXO, PROD 100 A 140 TON/HORA - CHP DIURNO. AF_12/2019</t>
  </si>
  <si>
    <t>4.377,20</t>
  </si>
  <si>
    <t>USINA DE ASFALTO, TIPO GRAVIMÉTRICA, PROD 150 TON/HORA - CHP DIURNO. AF_12/2019</t>
  </si>
  <si>
    <t>5.937,66</t>
  </si>
  <si>
    <t>MARTELO DEMOLIDOR ELÉTRICO, COM POTÊNCIA DE 2.000 W, 1.000 IMPACTOS POR MINUTO, PESO DE 30 KG - CHP DIURNO. AF_01/2021</t>
  </si>
  <si>
    <t>25,00</t>
  </si>
  <si>
    <t>TERMOFUSORA PARA TUBOS E CONEXÕES EM PPR COM DIÂMETROS DE 20 A 63 MM, POTÊNCIA DE 800 W, TENSAO 220 V - CHP DIURNO. AF_05/2022</t>
  </si>
  <si>
    <t>0,72</t>
  </si>
  <si>
    <t>TERMOFUSORA PARA TUBOS E CONEXÕES EM PPR COM DIÂMETROS DE 75 A 110 MM, POTÊNCIA DE *1100* W, TENSÃO 220 V - CHP DIURNO. AF_05/2022</t>
  </si>
  <si>
    <t>1,01</t>
  </si>
  <si>
    <t>ESCAVADEIRA HIDRÁULICA SOBRE ESTEIRAS, CAÇAMBA 0,80 M3, PESO OPERACIONAL 17 T, POTENCIA BRUTA 111 HP - CHI DIURNO. AF_06/2014</t>
  </si>
  <si>
    <t>CHI</t>
  </si>
  <si>
    <t>84,92</t>
  </si>
  <si>
    <t>RETROESCAVADEIRA SOBRE RODAS COM CARREGADEIRA, TRAÇÃO 4X4, POTÊNCIA LÍQ. 88 HP, CAÇAMBA CARREG. CAP. MÍN. 1 M3, CAÇAMBA RETRO CAP. 0,26 M3, PESO OPERACIONAL MÍN. 6.674 KG, PROFUNDIDADE ESCAVAÇÃO MÁX. 4,37 M - CHI DIURNO. AF_06/2014</t>
  </si>
  <si>
    <t>60,90</t>
  </si>
  <si>
    <t>RETROESCAVADEIRA SOBRE RODAS COM CARREGADEIRA, TRAÇÃO 4X2, POTÊNCIA LÍQ. 79 HP, CAÇAMBA CARREG. CAP. MÍN. 1 M3, CAÇAMBA RETRO CAP. 0,20 M3, PESO OPERACIONAL MÍN. 6.570 KG, PROFUNDIDADE ESCAVAÇÃO MÁX. 4,37 M - CHI DIURNO. AF_06/2014</t>
  </si>
  <si>
    <t>57,40</t>
  </si>
  <si>
    <t>ROLO COMPACTADOR VIBRATÓRIO DE UM CILINDRO AÇO LISO, POTÊNCIA 80 HP, PESO OPERACIONAL MÁXIMO 8,1 T, IMPACTO DINÂMICO 16,15 / 9,5 T, LARGURA DE TRABALHO 1,68 M - CHI DIURNO. AF_06/2014</t>
  </si>
  <si>
    <t>61,39</t>
  </si>
  <si>
    <t>GRADE DE DISCO CONTROLE REMOTO REBOCÁVEL, COM 24 DISCOS 24 X 6 MM COM PNEUS PARA TRANSPORTE - CHI DIURNO. AF_06/2014</t>
  </si>
  <si>
    <t>4,25</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</si>
  <si>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</si>
  <si>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</si>
  <si>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</si>
  <si>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52,76</t>
  </si>
  <si>
    <t>USINA DE CONCRETO FIXA, CAPACIDADE NOMINAL DE 90 A 120 M3/H, SEM SILO - CHI DIURNO. AF_07/2016</t>
  </si>
  <si>
    <t>132,90</t>
  </si>
  <si>
    <t>VIBROACABADORA DE ASFALTO SOBRE ESTEIRAS, LARGURA DE PAVIMENTAÇÃO 1,90 M A 5,30 M, POTÊNCIA 105 HP CAPACIDADE 450 T/H - CHI DIURNO. AF_11/2014</t>
  </si>
  <si>
    <t>142,90</t>
  </si>
  <si>
    <t>VASSOURA MECÂNICA REBOCÁVEL COM ESCOVA CILÍNDRICA, LARGURA ÚTIL DE VARRIMENTO DE 2,44 M - CHI DIURNO. AF_06/2014</t>
  </si>
  <si>
    <t>4,89</t>
  </si>
  <si>
    <t>TRATOR DE PNEUS, POTÊNCIA 122 CV, TRAÇÃO 4X4, PESO COM LASTRO DE 4.510 KG - CHI DIURNO. AF_06/2014</t>
  </si>
  <si>
    <t>51,94</t>
  </si>
  <si>
    <t>TRATOR DE ESTEIRAS, POTÊNCIA 170 HP, PESO OPERACIONAL 19 T, CAÇAMBA 5,2 M3 - CHI DIURNO. AF_06/2014</t>
  </si>
  <si>
    <t>74,01</t>
  </si>
  <si>
    <t>TRATOR DE ESTEIRAS, POTÊNCIA 150 HP, PESO OPERACIONAL 16,7 T, COM RODA MOTRIZ ELEVADA E LÂMINA 3,18 M3 - CHI DIURNO. AF_06/2014</t>
  </si>
  <si>
    <t>74,31</t>
  </si>
  <si>
    <t>TRATOR DE ESTEIRAS, POTÊNCIA 347 HP, PESO OPERACIONAL 38,5 T, COM LÂMINA 8,70 M3 - CHI DIURNO. AF_06/2014</t>
  </si>
  <si>
    <t>182,68</t>
  </si>
  <si>
    <t>ROLO COMPACTADOR VIBRATÓRIO REBOCÁVEL, CILINDRO DE AÇO LISO, POTÊNCIA DE TRAÇÃO DE 65 CV, PESO 4,7 T, IMPACTO DINÂMICO 18,3 T, LARGURA DE TRABALHO 1,67 M - CHI DIURNO. AF_02/2016</t>
  </si>
  <si>
    <t>11,68</t>
  </si>
  <si>
    <t>ROLO COMPACTADOR VIBRATÓRIO TANDEM AÇO LISO, POTÊNCIA 58 HP, PESO SEM/COM LASTRO 6,5 / 9,4 T, LARGURA DE TRABALHO 1,2 M - CHI DIURNO. AF_06/2014</t>
  </si>
  <si>
    <t>70,22</t>
  </si>
  <si>
    <t>RETROESCAVADEIRA SOBRE RODAS COM CARREGADEIRA, TRAÇÃO 4X4, POTÊNCIA LÍQ. 72 HP, CAÇAMBA CARREG. CAP. MÍN. 0,79 M3, CAÇAMBA RETRO CAP. 0,18 M3, PESO OPERACIONAL MÍN. 7.140 KG, PROFUNDIDADE ESCAVAÇÃO MÁX. 4,50 M - CHI DIURNO. AF_06/2014</t>
  </si>
  <si>
    <t>59,78</t>
  </si>
  <si>
    <t>ROLO COMPACTADOR VIBRATÓRIO PÉ DE CARNEIRO, OPERADO POR CONTROLE REMOTO, POTÊNCIA 12,5 KW, PESO OPERACIONAL 1,675 T, LARGURA DE TRABALHO 0,85 M - CHI DIURNO. AF_02/2016</t>
  </si>
  <si>
    <t>75,59</t>
  </si>
  <si>
    <t>USINA DE LAMA ASFÁLTICA, PROD 30 A 50 T/H, SILO DE AGREGADO 7 M3, RESERVATÓRIOS PARA EMULSÃO E ÁGUA DE 2,3 M3 CADA, MISTURADOR TIPO PUG MILL A SER MONTADO SOBRE CAMINHÃO - CHI DIURNO. AF_10/2014</t>
  </si>
  <si>
    <t>43,03</t>
  </si>
  <si>
    <t>CAMINHÃO TOCO, PESO BRUTO TOTAL 14.300 KG, CARGA ÚTIL MÁXIMA 9590 KG, DISTÂNCIA ENTRE EIXOS 4,76 M, POTÊNCIA 185 CV (NÃO INCLUI CARROCERIA) - CHI DIURNO. AF_06/2014</t>
  </si>
  <si>
    <t>48,36</t>
  </si>
  <si>
    <t>CAMINHÃO TOCO, PESO BRUTO TOTAL 16.000 KG, CARGA ÚTIL MÁXIMA DE 10.685 KG, DISTÂNCIA ENTRE EIXOS 4,80 M, POTÊNCIA 189 CV EXCLUSIVE CARROCERIA - CHI DIURNO. AF_06/2014</t>
  </si>
  <si>
    <t>50,67</t>
  </si>
  <si>
    <t>CAMINHÃO PIPA 10.000 L TRUCADO, PESO BRUTO TOTAL 23.000 KG, CARGA ÚTIL MÁXIMA 15.935 KG, DISTÂNCIA ENTRE EIXOS 4,8 M, POTÊNCIA 230 CV, INCLUSIVE TANQUE DE AÇO PARA TRANSPORTE DE ÁGUA - CHI DIURNO. AF_06/2014</t>
  </si>
  <si>
    <t>63,73</t>
  </si>
  <si>
    <t>ESPARGIDOR DE ASFALTO PRESSURIZADO COM TANQUE DE 2500 L, REBOCÁVEL COM MOTOR A GASOLINA POTÊNCIA 3,4 HP - CHI DIURNO. AF_07/2014</t>
  </si>
  <si>
    <t>22,00</t>
  </si>
  <si>
    <t>GRADE DE DISCO REBOCÁVEL COM 20 DISCOS 24" X 6 MM COM PNEUS PARA TRANSPORTE - CHI DIURNO. AF_06/2014</t>
  </si>
  <si>
    <t>3,33</t>
  </si>
  <si>
    <t>GUINDAUTO HIDRÁULICO, CAPACIDADE MÁXIMA DE CARGA 6200 KG, MOMENTO MÁXIMO DE CARGA 11,7 TM, ALCANCE MÁXIMO HORIZONTAL 9,70 M, INCLUSIVE CAMINHÃO TOCO PBT 16.000 KG, POTÊNCIA DE 189 CV - CHI DIURNO. AF_06/2014</t>
  </si>
  <si>
    <t>61,07</t>
  </si>
  <si>
    <t>MOTONIVELADORA POTÊNCIA BÁSICA LÍQUIDA (PRIMEIRA MARCHA) 125 HP, PESO BRUTO 13032 KG, LARGURA DA LÂMINA DE 3,7 M - CHI DIURNO. AF_06/2014</t>
  </si>
  <si>
    <t>90,84</t>
  </si>
  <si>
    <t>PÁ CARREGADEIRA SOBRE RODAS, POTÊNCIA LÍQUIDA 128 HP, CAPACIDADE DA CAÇAMBA 1,7 A 2,8 M3, PESO OPERACIONAL 11632 KG - CHI DIURNO. AF_06/2014</t>
  </si>
  <si>
    <t>81,06</t>
  </si>
  <si>
    <t>PÁ CARREGADEIRA SOBRE RODAS, POTÊNCIA 197 HP, CAPACIDADE DA CAÇAMBA 2,5 A 3,5 M3, PESO OPERACIONAL 18338 KG - CHI DIURNO. AF_06/2014</t>
  </si>
  <si>
    <t>101,16</t>
  </si>
  <si>
    <t>MARTELETE OU ROMPEDOR PNEUMÁTICO MANUAL, 28 KG, COM SILENCIADOR - CHI DIURNO. AF_07/2016</t>
  </si>
  <si>
    <t>23,77</t>
  </si>
  <si>
    <t>COMPRESSOR DE AR REBOCÁVEL, VAZÃO 189 PCM, PRESSÃO EFETIVA DE TRABALHO 102 PSI, MOTOR DIESEL, POTÊNCIA 63 CV - CHI DIURNO. AF_06/2015</t>
  </si>
  <si>
    <t>6,09</t>
  </si>
  <si>
    <t>CAMINHÃO BASCULANTE 6 M3, PESO BRUTO TOTAL 16.000 KG, CARGA ÚTIL MÁXIMA 13.071 KG, DISTÂNCIA ENTRE EIXOS 4,80 M, POTÊNCIA 230 CV INCLUSIVE CAÇAMBA METÁLICA - CHI DIURNO. AF_06/2014</t>
  </si>
  <si>
    <t>52,75</t>
  </si>
  <si>
    <t>CAMINHÃO PIPA 6.000 L, PESO BRUTO TOTAL 13.000 KG, DISTÂNCIA ENTRE EIXOS 4,80 M, POTÊNCIA 189 CV INCLUSIVE TANQUE DE AÇO PARA TRANSPORTE DE ÁGUA, CAPACIDADE 6 M3 - CHI DIURNO. AF_06/2014</t>
  </si>
  <si>
    <t>52,83</t>
  </si>
  <si>
    <t>ROLO COMPACTADOR DE PNEUS ESTÁTICO, PRESSÃO VARIÁVEL, POTÊNCIA 111 HP, PESO SEM/COM LASTRO 9,5 / 26 T, LARGURA DE TRABALHO 1,90 M - CHI DIURNO. AF_07/2014</t>
  </si>
  <si>
    <t>83,20</t>
  </si>
  <si>
    <t>TANQUE DE ASFALTO ESTACIONÁRIO COM SERPENTINA, CAPACIDADE 30.000 L - CHI DIURNO. AF_06/2014</t>
  </si>
  <si>
    <t>5,96</t>
  </si>
  <si>
    <t>MOTOBOMBA TRASH (PARA ÁGUA SUJA) AUTO ESCORVANTE, MOTOR GASOLINA DE 6,41 HP, DIÂMETROS DE SUCÇÃO X RECALQUE: 3" X 3", HM/Q = 10 MCA / 60 M3/H A 23 MCA / 0 M3/H - CHI DIURNO. AF_10/2014</t>
  </si>
  <si>
    <t>0,36</t>
  </si>
  <si>
    <t>ROLO COMPACTADOR PE DE CARNEIRO VIBRATORIO, POTENCIA 125 HP, PESO OPERACIONAL SEM/COM LASTRO 11,95 / 13,30 T, IMPACTO DINAMICO 38,5 / 22,5 T, LARGURA DE TRABALHO 2,15 M - CHI DIURNO. AF_06/2014</t>
  </si>
  <si>
    <t>76,35</t>
  </si>
  <si>
    <t>CAMINHÃO BASCULANTE 6 M3 TOCO, PESO BRUTO TOTAL 16.000 KG, CARGA ÚTIL MÁXIMA 11.130 KG, DISTÂNCIA ENTRE EIXOS 5,36 M, POTÊNCIA 185 CV, INCLUSIVE CAÇAMBA METÁLICA - CHI DIURNO. AF_06/2014</t>
  </si>
  <si>
    <t>53,78</t>
  </si>
  <si>
    <t>GRUPO GERADOR ESTACIONÁRIO, MOTOR DIESEL POTÊNCIA 170 KVA - CHI DIURNO. AF_02/2016</t>
  </si>
  <si>
    <t>8,15</t>
  </si>
  <si>
    <t>GRUPO DE SOLDAGEM COM GERADOR A DIESEL 60 CV PARA SOLDA ELÉTRICA, SOBRE 04 RODAS, COM MOTOR 4 CILINDROS 600 A - CHI DIURNO. AF_02/2016</t>
  </si>
  <si>
    <t>35,95</t>
  </si>
  <si>
    <t>ESCAVADEIRA HIDRÁULICA SOBRE ESTEIRAS, CAÇAMBA 0,80 M3, PESO OPERACIONAL 17,8 T, POTÊNCIA LÍQUIDA 110 HP - CHI DIURNO. AF_10/2014</t>
  </si>
  <si>
    <t>82,37</t>
  </si>
  <si>
    <t>BETONEIRA CAPACIDADE NOMINAL 400 L, CAPACIDADE DE MISTURA 310 L, MOTOR A DIESEL POTÊNCIA 5,0 HP, SEM CARREGADOR - CHI DIURNO. AF_06/2014</t>
  </si>
  <si>
    <t>0,59</t>
  </si>
  <si>
    <t>MISTURADOR DE ARGAMASSA, EIXO HORIZONTAL, CAPACIDADE DE MISTURA 300 KG, MOTOR ELÉTRICO POTÊNCIA 5 CV - CHI DIURNO. AF_06/2014</t>
  </si>
  <si>
    <t>1,16</t>
  </si>
  <si>
    <t>MISTURADOR DE ARGAMASSA, EIXO HORIZONTAL, CAPACIDADE DE MISTURA 600 KG, MOTOR ELÉTRICO POTÊNCIA 7,5 CV - CHI DIURNO. AF_06/2014</t>
  </si>
  <si>
    <t>1,38</t>
  </si>
  <si>
    <t>MISTURADOR DE ARGAMASSA, EIXO HORIZONTAL, CAPACIDADE DE MISTURA 160 KG, MOTOR ELÉTRICO POTÊNCIA 3 CV - CHI DIURNO. AF_06/2014</t>
  </si>
  <si>
    <t>1,09</t>
  </si>
  <si>
    <t>PROJETOR DE ARGAMASSA, CAPACIDADE DE PROJEÇÃO 1,5 M3/H, ALCANCE DE 30 ATÉ 60 M, MOTOR ELÉTRICO POTÊNCIA 7,5 HP - CHI DIURNO. AF_06/2014</t>
  </si>
  <si>
    <t>7,17</t>
  </si>
  <si>
    <t>PROJETOR DE ARGAMASSA, CAPACIDADE DE PROJEÇÃO 2 M3/H, ALCANCE ATÉ 50 M, MOTOR ELÉTRICO POTÊNCIA 7,5 HP - CHI DIURNO. AF_06/2014</t>
  </si>
  <si>
    <t>9,51</t>
  </si>
  <si>
    <t>BETONEIRA CAPACIDADE NOMINAL DE 400 L, CAPACIDADE DE MISTURA 280 L, MOTOR ELÉTRICO TRIFÁSICO POTÊNCIA DE 2 CV, SEM CARREGADOR - CHI DIURNO. AF_10/2014</t>
  </si>
  <si>
    <t>0,43</t>
  </si>
  <si>
    <t>TRATOR DE ESTEIRAS, POTÊNCIA 125 HP, PESO OPERACIONAL 12,9 T, COM LÂMINA 2,7 M3 - CHI DIURNO. AF_10/2014</t>
  </si>
  <si>
    <t>65,13</t>
  </si>
  <si>
    <t>ESCAVADEIRA HIDRÁULICA SOBRE ESTEIRAS, CAÇAMBA 1,20 M3, PESO OPERACIONAL 21 T, POTÊNCIA BRUTA 155 HP - CHI DIURNO. AF_06/2014</t>
  </si>
  <si>
    <t>91,19</t>
  </si>
  <si>
    <t>BOMBA SUBMERSÍVEL ELÉTRICA TRIFÁSICA, POTÊNCIA 2,96 HP, Ø ROTOR 144 MM SEMI-ABERTO, BOCAL DE SAÍDA Ø 2, HM/Q = 2 MCA / 38,8 M3/H A 28 MCA / 5 M3/H - CHI DIURNO. AF_06/2014</t>
  </si>
  <si>
    <t>0,51</t>
  </si>
  <si>
    <t>TANQUE DE ASFALTO ESTACIONÁRIO COM MAÇARICO, CAPACIDADE 20.000 L - CHI DIURNO. AF_06/2014</t>
  </si>
  <si>
    <t>4,84</t>
  </si>
  <si>
    <t>TRATOR DE ESTEIRAS, POTÊNCIA 100 HP, PESO OPERACIONAL 9,4 T, COM LÂMINA 2,19 M3 - CHI DIURNO. AF_06/2014</t>
  </si>
  <si>
    <t>63,41</t>
  </si>
  <si>
    <t>TRATOR DE PNEUS, POTÊNCIA 85 CV, TRAÇÃO 4X4, PESO COM LASTRO DE 4.675 KG - CHI DIURNO. AF_06/2014</t>
  </si>
  <si>
    <t>45,19</t>
  </si>
  <si>
    <t>BATE-ESTACAS POR GRAVIDADE, POTÊNCIA DE 160 HP, PESO DO MARTELO ATÉ 3 TONELADAS - CHI DIURNO. AF_11/2014</t>
  </si>
  <si>
    <t>92,78</t>
  </si>
  <si>
    <t>BETONEIRA CAPACIDADE NOMINAL DE 600 L, CAPACIDADE DE MISTURA 360 L, MOTOR ELÉTRICO TRIFÁSICO POTÊNCIA DE 4 CV, SEM CARREGADOR - CHI DIURNO. AF_11/2014</t>
  </si>
  <si>
    <t>1,79</t>
  </si>
  <si>
    <t>FRESADORA DE ASFALTO A FRIO SOBRE RODAS, LARGURA FRESAGEM DE 1,0 M, POTÊNCIA 208 HP - CHI DIURNO. AF_11/2014</t>
  </si>
  <si>
    <t>185,30</t>
  </si>
  <si>
    <t>FRESADORA DE ASFALTO A FRIO SOBRE RODAS, LARGURA FRESAGEM DE 2,0 M, POTÊNCIA 550 HP - CHI DIURNO. AF_11/2014</t>
  </si>
  <si>
    <t>395,27</t>
  </si>
  <si>
    <t>RECICLADORA DE ASFALTO A FRIO SOBRE RODAS, LARGURA FRESAGEM DE 2,0 M, POTÊNCIA 422 HP - CHI DIURNO. AF_11/2014</t>
  </si>
  <si>
    <t>347,15</t>
  </si>
  <si>
    <t>VIBROACABADORA DE ASFALTO SOBRE ESTEIRAS, LARGURA DE PAVIMENTAÇÃO 2,13 M A 4,55 M, POTÊNCIA 100 HP, CAPACIDADE 400 T/H - CHI DIURNO. AF_11/2014</t>
  </si>
  <si>
    <t>122,18</t>
  </si>
  <si>
    <t>GUINDASTE HIDRÁULICO AUTOPROPELIDO, COM LANÇA TELESCÓPICA 28,80 M, CAPACIDADE MÁXIMA 30 T, POTÊNCIA 97 KW, TRAÇÃO 4 X 4 - CHI DIURNO. AF_11/2014</t>
  </si>
  <si>
    <t>89,75</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</si>
  <si>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</si>
  <si>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</si>
  <si>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76,89</t>
  </si>
  <si>
    <t>CAMINHÃO BASCULANTE 18 M3, COM CAVALO MECÂNICO DE CAPACIDADE MÁXIMA DE TRAÇÃO COMBINADO DE 45000 KG, POTÊNCIA 330 CV, INCLUSIVE SEMIREBOQUE COM CAÇAMBA METÁLICA - CHI DIURNO. AF_12/2014</t>
  </si>
  <si>
    <t>80,30</t>
  </si>
  <si>
    <t>VIBRADOR DE IMERSÃO, DIÂMETRO DE PONTEIRA 45MM, MOTOR ELÉTRICO TRIFÁSICO POTÊNCIA DE 2 CV - CHI DIURNO. AF_06/2015</t>
  </si>
  <si>
    <t>0,50</t>
  </si>
  <si>
    <t>PERFURATRIZ MANUAL, TORQUE MÁXIMO 83 N.M, POTÊNCIA 5 CV, COM DIÂMETRO MÁXIMO 4" - CHI DIURNO. AF_06/2015</t>
  </si>
  <si>
    <t>2,42</t>
  </si>
  <si>
    <t>PERFURATRIZ SOBRE ESTEIRA, TORQUE MÁXIMO 600 KGF, PESO MÉDIO 1000 KG, POTÊNCIA 20 HP, DIÂMETRO MÁXIMO 10" - CHI DIURNO. AF_06/2015</t>
  </si>
  <si>
    <t>82,32</t>
  </si>
  <si>
    <t>MISTURADOR DUPLO HORIZONTAL DE ALTA TURBULÊNCIA, CAPACIDADE / VOLUME 2 X 500 LITROS, MOTORES ELÉTRICOS MÍNIMO 5 CV CADA, PARA NATA CIMENTO, ARGAMASSA E OUTROS - CHI DIURNO. AF_06/2015</t>
  </si>
  <si>
    <t>5,51</t>
  </si>
  <si>
    <t>BOMBA TRIPLEX, PARA INJEÇÃO DE NATA DE CIMENTO, VAZÃO MÁXIMA DE 100 LITROS/MINUTO, PRESSÃO MÁXIMA DE 70 BAR - CHI DIURNO. AF_06/2015</t>
  </si>
  <si>
    <t>8,24</t>
  </si>
  <si>
    <t>BOMBA CENTRÍFUGA MONOESTÁGIO COM MOTOR ELÉTRICO MONOFÁSICO, POTÊNCIA 15 HP, DIÂMETRO DO ROTOR 173 MM, HM/Q = 30 MCA / 90 M3/H A 45 MCA / 55 M3/H - CHI DIURNO. AF_06/2015</t>
  </si>
  <si>
    <t>1,05</t>
  </si>
  <si>
    <t>BOMBA DE PROJEÇÃO DE CONCRETO SECO, POTÊNCIA 10 CV, VAZÃO 3 M3/H - CHI DIURNO. AF_06/2015</t>
  </si>
  <si>
    <t>5,35</t>
  </si>
  <si>
    <t>BOMBA DE PROJEÇÃO DE CONCRETO SECO, POTÊNCIA 10 CV, VAZÃO 6 M3/H - CHI DIURNO. AF_06/2015</t>
  </si>
  <si>
    <t>5,75</t>
  </si>
  <si>
    <t>PROJETOR PNEUMÁTICO DE ARGAMASSA PARA CHAPISCO E REBOCO COM RECIPIENTE ACOPLADO, TIPO CANEQUINHA, COM COMPRESSOR DE AR REBOCÁVEL VAZÃO 89 PCM E MOTOR DIESEL DE 20 CV - CHI DIURNO. AF_06/2015</t>
  </si>
  <si>
    <t>8,18</t>
  </si>
  <si>
    <t>PERFURATRIZ COM TORRE METÁLICA PARA EXECUÇÃO DE ESTACA HÉLICE CONTÍNUA, PROFUNDIDADE MÁXIMA DE 30 M, DIÂMETRO MÁXIMO DE 800 MM, POTÊNCIA INSTALADA DE 268 HP, MESA ROTATIVA COM TORQUE MÁXIMO DE 170 KNM - CHI DIURNO. AF_06/2015</t>
  </si>
  <si>
    <t>286,37</t>
  </si>
  <si>
    <t>PERFURATRIZ HIDRÁULICA SOBRE CAMINHÃO COM TRADO CURTO ACOPLADO, PROFUNDIDADE MÁXIMA DE 20 M, DIÂMETRO MÁXIMO DE 1500 MM, POTÊNCIA INSTALADA DE 137 HP, MESA ROTATIVA COM TORQUE MÁXIMO DE 30 KNM - CHI DIURNO. AF_06/2015</t>
  </si>
  <si>
    <t>165,33</t>
  </si>
  <si>
    <t>MANIPULADOR TELESCÓPICO, POTÊNCIA DE 85 HP, CAPACIDADE DE CARGA DE 3.500 KG, ALTURA MÁXIMA DE ELEVAÇÃO DE 12,3 M - CHI DIURNO. AF_06/2015</t>
  </si>
  <si>
    <t>66,30</t>
  </si>
  <si>
    <t>MINICARREGADEIRA SOBRE RODAS, POTÊNCIA LÍQUIDA DE 47 HP, CAPACIDADE NOMINAL DE OPERAÇÃO DE 646 KG - CHI DIURNO. AF_06/2015</t>
  </si>
  <si>
    <t>53,29</t>
  </si>
  <si>
    <t>COMPRESSOR DE AR REBOCÁVEL, VAZÃO 89 PCM, PRESSÃO EFETIVA DE TRABALHO 102 PSI, MOTOR DIESEL, POTÊNCIA 20 CV - CHI DIURNO. AF_06/2015</t>
  </si>
  <si>
    <t>8,13</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</si>
  <si>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</si>
  <si>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</si>
  <si>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20,71</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</si>
  <si>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</si>
  <si>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</si>
  <si>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57,70</t>
  </si>
  <si>
    <t>PLACA VIBRATÓRIA REVERSÍVEL COM MOTOR 4 TEMPOS A GASOLINA, FORÇA CENTRÍFUGA DE 25 KN (2500 KGF), POTÊNCIA 5,5 CV - CHI DIURNO. AF_08/2015</t>
  </si>
  <si>
    <t>0,46</t>
  </si>
  <si>
    <t>CORTADORA DE PISO COM MOTOR 4 TEMPOS A GASOLINA, POTÊNCIA DE 13 HP, COM DISCO DE CORTE DIAMANTADO SEGMENTADO PARA CONCRETO, DIÂMETRO DE 350 MM, FURO DE 1" (14 X 1") - CHI DIURNO. AF_08/2015</t>
  </si>
  <si>
    <t>0,80</t>
  </si>
  <si>
    <t>CAMINHÃO BASCULANTE 10 M3, TRUCADO CABINE SIMPLES, PESO BRUTO TOTAL 23.000 KG, CARGA ÚTIL MÁXIMA 15.935 KG, DISTÂNCIA ENTRE EIXOS 4,80 M, POTÊNCIA 230 CV INCLUSIVE CAÇAMBA METÁLICA - CHI DIURNO. AF_06/2014</t>
  </si>
  <si>
    <t>61,98</t>
  </si>
  <si>
    <t>CAMINHÃO TOCO, PBT 14.300 KG, CARGA ÚTIL MÁX. 9.710 KG, DIST. ENTRE EIXOS 3,56 M, POTÊNCIA 185 CV, INCLUSIVE CARROCERIA FIXA ABERTA DE MADEIRA P/ TRANSPORTE GERAL DE CARGA SECA, DIMEN. APROX. 2,50 X 6,50 X 0,50 M - CHI DIURNO. AF_06/2014</t>
  </si>
  <si>
    <t>50,31</t>
  </si>
  <si>
    <t>ESPARGIDOR DE ASFALTO PRESSURIZADO, TANQUE 6 M3 COM ISOLAÇÃO TÉRMICA, AQUECIDO COM 2 MAÇARICOS, COM BARRA ESPARGIDORA 3,60 M, MONTADO SOBRE CAMINHÃO  TOCO, PBT 14.300 KG, POTÊNCIA 185 CV - CHI DIURNO. AF_08/2015</t>
  </si>
  <si>
    <t>57,79</t>
  </si>
  <si>
    <t>COMPACTADOR DE SOLOS DE PERCUSSÃO (SOQUETE) COM MOTOR A GASOLINA 4 TEMPOS, POTÊNCIA 4 CV - CHI DIURNO. AF_08/2015</t>
  </si>
  <si>
    <t>26,28</t>
  </si>
  <si>
    <t>GUINDAUTO HIDRÁULICO, CAPACIDADE MÁXIMA DE CARGA 6500 KG, MOMENTO MÁXIMO DE CARGA 5,8 TM, ALCANCE MÁXIMO HORIZONTAL 7,60 M, INCLUSIVE CAMINHÃO TOCO PBT 9.700 KG, POTÊNCIA DE 160 CV - CHI DIURNO. AF_08/2015</t>
  </si>
  <si>
    <t>53,79</t>
  </si>
  <si>
    <t>CAMINHÃO DE TRANSPORTE DE MATERIAL ASFÁLTICO 30.000 L, COM CAVALO MECÂNICO DE CAPACIDADE MÁXIMA DE TRAÇÃO COMBINADO DE 66.000 KG, POTÊNCIA 360 CV, INCLUSIVE TANQUE DE ASFALTO COM SERPENTINA - CHI DIURNO. AF_08/2015</t>
  </si>
  <si>
    <t>89,88</t>
  </si>
  <si>
    <t>SERRA CIRCULAR DE BANCADA COM MOTOR ELÉTRICO POTÊNCIA DE 5HP, COM COIFA PARA DISCO 10" - CHI DIURNO. AF_08/2015</t>
  </si>
  <si>
    <t>25,68</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</si>
  <si>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</si>
  <si>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</si>
  <si>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77,48</t>
  </si>
  <si>
    <t>PENEIRA ROTATIVA COM MOTOR ELÉTRICO TRIFÁSICO DE 2 CV, CILINDRO DE 1 M X 0,60 M, COM FUROS DE 3,17 MM - CHI DIURNO. AF_11/2015</t>
  </si>
  <si>
    <t>1,28</t>
  </si>
  <si>
    <t>DOSADOR DE AREIA, CAPACIDADE DE 26 LITROS - CHI DIURNO. AF_11/2015</t>
  </si>
  <si>
    <t>0,32</t>
  </si>
  <si>
    <t>CAMINHONETE COM MOTOR A DIESEL, POTÊNCIA 180 CV, CABINE DUPLA, 4X4 - CHI DIURNO. AF_11/2015</t>
  </si>
  <si>
    <t>39,48</t>
  </si>
  <si>
    <t>CAMINHONETE CABINE SIMPLES COM MOTOR 1.6 FLEX, CÂMBIO MANUAL, POTÊNCIA 101/104 CV, 2 PORTAS - CHI DIURNO. AF_11/2015</t>
  </si>
  <si>
    <t>28,88</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</si>
  <si>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</si>
  <si>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</si>
  <si>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0,19</t>
  </si>
  <si>
    <t>MÁQUINA EXTRUSORA DE CONCRETO PARA GUIAS E SARJETAS, MOTOR A DIESEL, POTÊNCIA 14 CV - CHI DIURNO. AF_12/2015</t>
  </si>
  <si>
    <t>5,89</t>
  </si>
  <si>
    <t>MARTELO PERFURADOR PNEUMÁTICO MANUAL, HASTE 25 X 75 MM, 21 KG - CHI DIURNO. AF_12/2015</t>
  </si>
  <si>
    <t>23,82</t>
  </si>
  <si>
    <t>PERFURATRIZ COM TORRE METÁLICA PARA EXECUÇÃO DE ESTACA HÉLICE CONTÍNUA, PROFUNDIDADE MÁXIMA DE 32 M, DIÂMETRO MÁXIMO DE 1000 MM, POTÊNCIA INSTALADA DE 350 HP, MESA ROTATIVA COM TORQUE MÁXIMO DE 263 KNM - CHI DIURNO. AF_01/2016</t>
  </si>
  <si>
    <t>431,09</t>
  </si>
  <si>
    <t>BETONEIRA CAPACIDADE NOMINAL 400 L, CAPACIDADE DE MISTURA 310 L, MOTOR A GASOLINA POTÊNCIA 5,5 HP, SEM CARREGADOR - CHI DIURNO. AF_02/2016</t>
  </si>
  <si>
    <t>0,54</t>
  </si>
  <si>
    <t>ROLO COMPACTADOR VIBRATÓRIO PÉ DE CARNEIRO PARA SOLOS, POTÊNCIA 80 HP, PESO OPERACIONAL SEM/COM LASTRO 7,4 / 8,8 T, LARGURA DE TRABALHO 1,68 M - CHI DIURNO. AF_02/2016</t>
  </si>
  <si>
    <t>62,93</t>
  </si>
  <si>
    <t>GRUA ASCENSIONAL, LANÇA DE 30 M, CAPACIDADE DE 1,0 T A 30 M, ALTURA ATÉ 39 M - CHI DIURNO. AF_03/2016</t>
  </si>
  <si>
    <t>54,07</t>
  </si>
  <si>
    <t>GUINCHO ELÉTRICO DE COLUNA, CAPACIDADE 400 KG, COM MOTO FREIO, MOTOR TRIFÁSICO DE 1,25 CV - CHI DIURNO. AF_03/2016</t>
  </si>
  <si>
    <t>24,85</t>
  </si>
  <si>
    <t>GUINDASTE HIDRÁULICO AUTOPROPELIDO, COM LANÇA TELESCÓPICA 40 M, CAPACIDADE MÁXIMA 60 T, POTÊNCIA 260 KW - CHI DIURNO. AF_03/2016</t>
  </si>
  <si>
    <t>151,20</t>
  </si>
  <si>
    <t>GUINDAUTO HIDRÁULICO, CAPACIDADE MÁXIMA DE CARGA 3300 KG, MOMENTO MÁXIMO DE CARGA 5,8 TM, ALCANCE MÁXIMO HORIZONTAL 7,60 M, INCLUSIVE CAMINHÃO TOCO PBT 16.000 KG, POTÊNCIA DE 189 CV - CHI DIURNO. AF_03/2016</t>
  </si>
  <si>
    <t>58,32</t>
  </si>
  <si>
    <t>MÁQUINA JATO DE PRESSAO PORTÁTIL, CAMARA DE 1 SAIDA, CAPACIDADE 280 L, DIAMETRO 670 MM, BICO DE JATO CURTO VENTURI DE 5/16'' , MANGUEIRA DE 1'' COM COMPRESSOR DE AR REBOCÁVEL 189 PCM E MOTOR DIESEL 63 CV - CHI DIURNO. AF_03/2016</t>
  </si>
  <si>
    <t>35,56</t>
  </si>
  <si>
    <t>GERADOR PORTÁTIL MONOFÁSICO, POTÊNCIA 5500 VA, MOTOR A GASOLINA, POTÊNCIA DO MOTOR 13 CV - CHI DIURNO. AF_03/2016</t>
  </si>
  <si>
    <t>0,38</t>
  </si>
  <si>
    <t>GRUPO GERADOR REBOCÁVEL, POTÊNCIA 66 KVA, MOTOR A DIESEL - CHI DIURNO. AF_03/2016</t>
  </si>
  <si>
    <t>5,13</t>
  </si>
  <si>
    <t>GRUPO GERADOR ESTACIONÁRIO, POTÊNCIA 150 KVA, MOTOR A DIESEL- CHI DIURNO. AF_03/2016</t>
  </si>
  <si>
    <t>7,25</t>
  </si>
  <si>
    <t>USINA DE MISTURA ASFÁLTICA À QUENTE, TIPO CONTRA FLUXO, PROD 40 A 80 TON/HORA - CHI DIURNO. AF_03/2016</t>
  </si>
  <si>
    <t>260,67</t>
  </si>
  <si>
    <t>USINA DE ASFALTO À FRIO, CAPACIDADE DE 40 A 60 TON/HORA, ELÉTRICA POTÊNCIA 30 CV - CHI DIURNO. AF_03/2016</t>
  </si>
  <si>
    <t>105,11</t>
  </si>
  <si>
    <t>USINA MISTURADORA DE SOLOS, CAPACIDADE DE 200 A 500 TON/H, POTENCIA 75KW - CHI DIURNO. AF_07/2016</t>
  </si>
  <si>
    <t>171,45</t>
  </si>
  <si>
    <t>DISTRIBUIDOR DE AGREGADOS AUTOPROPELIDO, CAP 3 M3, A DIESEL, POTÊNCIA 176CV - CHI DIURNO. AF_07/2016</t>
  </si>
  <si>
    <t>44,53</t>
  </si>
  <si>
    <t>TALHA MANUAL DE CORRENTE, CAPACIDADE DE 2 TON. COM ELEVAÇÃO DE 3 M - CHI DIURNO. AF_07/2016</t>
  </si>
  <si>
    <t>0,03</t>
  </si>
  <si>
    <t>GRUA ASCENCIONAL, LANÇA DE 42 M, CAPACIDADE DE 1,5 T A 30 M, ALTURA ATÉ 39 M - CHI DIURNO. AF_08/2016</t>
  </si>
  <si>
    <t>81,57</t>
  </si>
  <si>
    <t>MARTELO DEMOLIDOR PNEUMÁTICO MANUAL, 32 KG - CHI DIURNO. AF_09/2016</t>
  </si>
  <si>
    <t>23,57</t>
  </si>
  <si>
    <t>COMPACTADOR DE SOLOS DE PERCUSÃO (SOQUETE) COM MOTOR A GASOLINA, POTÊNCIA 3 CV - CHI DIURNO. AF_09/2016</t>
  </si>
  <si>
    <t>0,65</t>
  </si>
  <si>
    <t>RÉGUA VIBRATÓRIA DUPLA PARA CONCRETO, PESO DE 60KG, COMPRIMENTO 4 M, COM MOTOR A GASOLINA, POTÊNCIA 5,5 HP - CHI DIURNO. AF_09/2016</t>
  </si>
  <si>
    <t>0,55</t>
  </si>
  <si>
    <t>POLIDORA DE PISO (POLITRIZ), PESO DE 100KG, DIÂMETRO 450 MM, MOTOR ELÉTRICO, POTÊNCIA 4 HP - CHI DIURNO. AF_09/2016</t>
  </si>
  <si>
    <t>DESEMPENADEIRA DE CONCRETO, PESO DE 78 KG, 4 PÁS, MOTOR A GASOLINA, POTÊNCIA 5,5 HP - CHI DIURNO. AF_09/2016</t>
  </si>
  <si>
    <t>0,66</t>
  </si>
  <si>
    <t>PERFURATRIZ PNEUMATICA MANUAL DE PESO MEDIO, MARTELETE, 18KG, COMPRIMENTO MÁXIMO DE CURSO DE 6 M, DIAMETRO DO PISTAO DE 5,5 CM - CHI DIURNO. AF_11/2016</t>
  </si>
  <si>
    <t>23,28</t>
  </si>
  <si>
    <t>ROLO COMPACTADOR VIBRATORIO TANDEM, ACO LISO, POTENCIA 125 HP, PESO SEM/COM LASTRO 10,20/11,65 T, LARGURA DE TRABALHO 1,73 M - CHI DIURNO. AF_11/2016</t>
  </si>
  <si>
    <t>80,60</t>
  </si>
  <si>
    <t>PERFURATRIZ MANUAL, TORQUE MAXIMO 55 KGF.M, POTENCIA 5 CV, COM DIAMETRO MAXIMO 8 1/2" - CHI DIURNO. AF_11/2016</t>
  </si>
  <si>
    <t>30,99</t>
  </si>
  <si>
    <t>PERFURATRIZ SOBRE ESTEIRA, TORQUE MÁXIMO 600 KGF, POTÊNCIA ENTRE 50 E 60 HP, DIÂMETRO MÁXIMO 10 - CHI DIURNO. AF_11/2016</t>
  </si>
  <si>
    <t>79,96</t>
  </si>
  <si>
    <t>ESCAVADEIRA HIDRAULICA SOBRE ESTEIRA, COM GARRA GIRATORIA DE MANDIBULAS, PESO OPERACIONAL ENTRE 22,00 E 25,50 TON, POTENCIA LIQUIDA ENTRE 150 E 160 HP - CHI DIURNO. AF_11/2016</t>
  </si>
  <si>
    <t>94,53</t>
  </si>
  <si>
    <t>ESCAVADEIRA HIDRAULICA SOBRE ESTEIRA, EQUIPADA COM CLAMSHELL, COM CAPACIDADE DA CAÇAMBA ENTRE 1,20 E 1,50 M3, PESO OPERACIONAL ENTRE 20,00 E 22,00 TON, POTENCIA LIQUIDA ENTRE 150 E 160 HP - CHI DIURNO. AF_11/2016</t>
  </si>
  <si>
    <t>92,09</t>
  </si>
  <si>
    <t>GRUPO GERADOR COM CARENAGEM, MOTOR DIESEL POTÊNCIA STANDART ENTRE 250 E 260 KVA - CHI DIURNO. AF_12/2016</t>
  </si>
  <si>
    <t>11,61</t>
  </si>
  <si>
    <t>TRATOR DE PNEUS COM POTÊNCIA DE 122 CV, TRAÇÃO 4X4, COM VASSOURA MECÂNICA ACOPLADA - CHI DIURNO. AF_02/2017</t>
  </si>
  <si>
    <t>56,61</t>
  </si>
  <si>
    <t>TRATOR DE PNEUS COM POTÊNCIA DE 122 CV, TRAÇÃO 4X4, COM GRADE DE DISCOS ACOPLADA - CHI DIURNO. AF_02/2017</t>
  </si>
  <si>
    <t>56,34</t>
  </si>
  <si>
    <t>TRATOR DE PNEUS COM POTÊNCIA DE 85 CV, TRAÇÃO 4X4, COM GRADE DE DISCOS ACOPLADA - CHI DIURNO. AF_02/2017</t>
  </si>
  <si>
    <t>49,59</t>
  </si>
  <si>
    <t>CAMINHÃO BASCULANTE 10 M3, TRUCADO, POTÊNCIA 230 CV, INCLUSIVE CAÇAMBA METÁLICA, COM DISTRIBUIDOR DE AGREGADOS ACOPLADO - CHI DIURNO. AF_02/2017</t>
  </si>
  <si>
    <t>66,79</t>
  </si>
  <si>
    <t>TRATOR DE PNEUS COM POTÊNCIA DE 85 CV, TRAÇÃO 4X4, COM VASSOURA MECÂNICA ACOPLADA - CHI DIURNO. AF_02/2017</t>
  </si>
  <si>
    <t>49,86</t>
  </si>
  <si>
    <t>MINICARREGADEIRA SOBRE RODAS POTENCIA 47HP CAPACIDADE OPERACAO 646 KG, COM VASSOURA MECÂNICA ACOPLADA - CHI DIURNO. AF_03/2017</t>
  </si>
  <si>
    <t>60,07</t>
  </si>
  <si>
    <t>MÁQUINA DEMARCADORA DE FAIXA DE TRÁFEGO À FRIO, AUTOPROPELIDA, POTÊNCIA 38 HP - CHI DIURNO. AF_07/2016</t>
  </si>
  <si>
    <t>78,96</t>
  </si>
  <si>
    <t>MINIESCAVADEIRA SOBRE ESTEIRAS, POTENCIA LIQUIDA DE *30* HP, PESO OPERACIONAL DE *3.500* KG - CHI DIURNO. AF_04/2017</t>
  </si>
  <si>
    <t>ROLO COMPACTADOR DE PNEUS, ESTATICO, PRESSAO VARIAVEL, POTENCIA 110 HP, PESO SEM/COM LASTRO 10,8/27 T, LARGURA DE ROLAGEM 2,30 M - CHI DIURNO. AF_06/2017</t>
  </si>
  <si>
    <t>86,92</t>
  </si>
  <si>
    <t>INVERSOR DE SOLDA MONOFÁSICO DE 160 A, POTÊNCIA DE 5400 W, TENSÃO DE 220 V, PARA SOLDA COM ELETRODOS DE 2,0 A 4,0 MM E PROCESSO TIG - CHI DIURNO. AF_06/2018</t>
  </si>
  <si>
    <t>0,06</t>
  </si>
  <si>
    <t>LAVADORA DE ALTA PRESSAO (LAVA-JATO) PARA AGUA FRIA, PRESSAO DE OPERACAO ENTRE 1400 E 1900 LIB/POL2, VAZAO MAXIMA ENTRE 400 E 700 L/H - CHI DIURNO. AF_04/2019</t>
  </si>
  <si>
    <t>0,21</t>
  </si>
  <si>
    <t>USINA DE MISTURA ASFÁLTICA À QUENTE, TIPO CONTRA FLUXO, PROD 100 A 140 TON/HORA - CHI DIURNO. AF_12/2019</t>
  </si>
  <si>
    <t>227,23</t>
  </si>
  <si>
    <t>USINA DE ASFALTO, TIPO GRAVIMÉTRICA, PROD 150 TON/HORA - CHI DIURNO. AF_12/2019</t>
  </si>
  <si>
    <t>447,63</t>
  </si>
  <si>
    <t>MARTELO DEMOLIDOR ELÉTRICO, COM POTÊNCIA DE 2.000 W, 1.000 IMPACTOS POR MINUTO, PESO DE 30 KG -  CHI DIURNO. AF_01/2021</t>
  </si>
  <si>
    <t>22,74</t>
  </si>
  <si>
    <t>TERMOFUSORA PARA TUBOS E CONEXÕES EM PPR COM DIÂMETROS DE 20 A 63 MM, POTÊNCIA DE 800 W, TENSAO 220 V - CHI DIURNO. AF_05/2022</t>
  </si>
  <si>
    <t>0,11</t>
  </si>
  <si>
    <t>TERMOFUSORA PARA TUBOS E CONEXÕES EM PPR COM DIÂMETROS DE 75 A 110 MM, POTÊNCIA DE *1100* W, TENSÃO 220 V - CHI DIURNO. AF_05/2022</t>
  </si>
  <si>
    <t>0,16</t>
  </si>
  <si>
    <t>ROLO COMPACTADOR VIBRATÓRIO PÉ DE CARNEIRO PARA SOLOS, POTÊNCIA 80 HP, PESO OPERACIONAL SEM/COM LASTRO 7,4 / 8,8 T, LARGURA DE TRABALHO 1,68 M - MANUTENÇÃO. AF_02/2016</t>
  </si>
  <si>
    <t>H</t>
  </si>
  <si>
    <t>44,26</t>
  </si>
  <si>
    <t>ESCAVADEIRA HIDRÁULICA SOBRE ESTEIRAS, CAÇAMBA 0,80 M3, PESO OPERACIONAL 17 T, POTENCIA BRUTA 111 HP - DEPRECIAÇÃO. AF_06/2014</t>
  </si>
  <si>
    <t>49,01</t>
  </si>
  <si>
    <t>ESCAVADEIRA HIDRÁULICA SOBRE ESTEIRAS, CAÇAMBA 0,80 M3, PESO OPERACIONAL 17 T, POTENCIA BRUTA 111 HP - JUROS. AF_06/2014</t>
  </si>
  <si>
    <t>6,65</t>
  </si>
  <si>
    <t>ESCAVADEIRA HIDRÁULICA SOBRE ESTEIRAS, CAÇAMBA 0,80 M3, PESO OPERACIONAL 17 T, POTENCIA BRUTA 111 HP - MANUTENÇÃO. AF_06/2014</t>
  </si>
  <si>
    <t>61,27</t>
  </si>
  <si>
    <t>ESCAVADEIRA HIDRÁULICA SOBRE ESTEIRAS, CAÇAMBA 0,80 M3, PESO OPERACIONAL 17 T, POTENCIA BRUTA 111 HP - MATERIAIS NA OPERAÇÃO. AF_06/2014</t>
  </si>
  <si>
    <t>58,80</t>
  </si>
  <si>
    <t>GRADE DE DISCO CONTROLE REMOTO REBOCÁVEL, COM 24 DISCOS 24 X 6 MM COM PNEUS PARA TRANSPORTE - MANUTENÇÃO. AF_06/2014</t>
  </si>
  <si>
    <t>2,59</t>
  </si>
  <si>
    <t>RETROESCAVADEIRA SOBRE RODAS COM CARREGADEIRA, TRAÇÃO 4X4, POTÊNCIA LÍQ. 88 HP, CAÇAMBA CARREG. CAP. MÍN. 1 M3, CAÇAMBA RETRO CAP. 0,26 M3, PESO OPERACIONAL MÍN. 6.674 KG, PROFUNDIDADE ESCAVAÇÃO MÁX. 4,37 M - MANUTENÇÃO. AF_06/2014</t>
  </si>
  <si>
    <t>34,82</t>
  </si>
  <si>
    <t>RETROESCAVADEIRA SOBRE RODAS COM CARREGADEIRA, TRAÇÃO 4X2, POTÊNCIA LÍQ. 79 HP, CAÇAMBA CARREG. CAP. MÍN. 1 M3, CAÇAMBA RETRO CAP. 0,20 M3, PESO OPERACIONAL MÍN. 6.570 KG, PROFUNDIDADE ESCAVAÇÃO MÁX. 4,37 M - MANUTENÇÃO. AF_06/2014</t>
  </si>
  <si>
    <t>30,97</t>
  </si>
  <si>
    <t>RETROESCAVADEIRA SOBRE RODAS COM CARREGADEIRA, TRAÇÃO 4X2, POTÊNCIA LÍQ. 79 HP, CAÇAMBA CARREG. CAP. MÍN. 1 M3, CAÇAMBA RETRO CAP. 0,20 M3, PESO OPERACIONAL MÍN. 6.570 KG, PROFUNDIDADE ESCAVAÇÃO MÁX. 4,37 M - MATERIAIS NA OPERAÇÃO. AF_06/2014</t>
  </si>
  <si>
    <t>41,82</t>
  </si>
  <si>
    <t>ROLO COMPACTADOR VIBRATÓRIO DE UM CILINDRO AÇO LISO, POTÊNCIA 80 HP, PESO OPERACIONAL MÁXIMO 8,1 T, IMPACTO DINÂMICO 16,15 / 9,5 T, LARGURA DE TRABALHO 1,68 M - MANUTENÇÃO. AF_06/2014</t>
  </si>
  <si>
    <t>42,57</t>
  </si>
  <si>
    <t>MOTOBOMBA CENTRÍFUGA, MOTOR A GASOLINA, POTÊNCIA 5,42 HP, BOCAIS 1 1/2" X 1", DIÂMETRO ROTOR 143 MM HM/Q = 6 MCA / 16,8 M3/H A 38 MCA / 6,6 M3/H - MANUTENÇÃO. AF_06/2014</t>
  </si>
  <si>
    <t>0,29</t>
  </si>
  <si>
    <t>MOTOBOMBA CENTRÍFUGA, MOTOR A GASOLINA, POTÊNCIA 5,42 HP, BOCAIS 1 1/2" X 1", DIÂMETRO ROTOR 143 MM HM/Q = 6 MCA / 16,8 M3/H A 38 MCA / 6,6 M3/H - MATERIAIS NA OPERAÇÃO. AF_06/2014</t>
  </si>
  <si>
    <t>17,61</t>
  </si>
  <si>
    <t>CAMINHÃO BASCULANTE 6 M3, PESO BRUTO TOTAL 16.000 KG, CARGA ÚTIL MÁXIMA 13.071 KG, DISTÂNCIA ENTRE EIXOS 4,80 M, POTÊNCIA 230 CV INCLUSIVE CAÇAMBA METÁLICA - MANUTENÇÃO. AF_06/2014</t>
  </si>
  <si>
    <t>38,98</t>
  </si>
  <si>
    <t>USINA DE CONCRETO FIXA, CAPACIDADE NOMINAL DE 90 A 120 M3/H, SEM SILO - MATERIAIS NA OPERAÇÃO. AF_07/2016</t>
  </si>
  <si>
    <t>19,27</t>
  </si>
  <si>
    <t>CAMINHÃO TOCO, PBT 16.000 KG, CARGA ÚTIL MÁX. 10.685 KG, DIST. ENTRE EIXOS 4,8 M, POTÊNCIA 189 CV, INCLUSIVE CARROCERIA FIXA ABERTA DE MADEIRA P/ TRANSPORTE GERAL DE CARGA SECA, DIMEN. APROX. 2,5 X 7,00 X 0,50 M - MANUTENÇÃO. AF_06/2014</t>
  </si>
  <si>
    <t>37,53</t>
  </si>
  <si>
    <t>USINA MISTURADORA DE SOLOS, CAPACIDADE DE 200 A 500 TON/H, POTENCIA 75KW - MANUTENÇÃO. AF_07/2016</t>
  </si>
  <si>
    <t>71,44</t>
  </si>
  <si>
    <t>VIBROACABADORA DE ASFALTO SOBRE ESTEIRAS, LARGURA DE PAVIMENTAÇÃO 1,90 M A 5,30 M, POTÊNCIA 105 HP CAPACIDADE 450 T/H - MANUTENÇÃO. AF_11/2014</t>
  </si>
  <si>
    <t>156,34</t>
  </si>
  <si>
    <t>VIBROACABADORA DE ASFALTO SOBRE ESTEIRAS, LARGURA DE PAVIMENTAÇÃO 1,90 M A 5,30 M, POTÊNCIA 105 HP CAPACIDADE 450 T/H - MATERIAIS NA OPERAÇÃO. AF_11/2014</t>
  </si>
  <si>
    <t>81,24</t>
  </si>
  <si>
    <t>TRATOR DE PNEUS, POTÊNCIA 85 CV, TRAÇÃO 4X4, PESO COM LASTRO DE 4.675 KG - MANUTENÇÃO. AF_06/2014</t>
  </si>
  <si>
    <t>17,78</t>
  </si>
  <si>
    <t>TRATOR DE PNEUS, POTÊNCIA 85 CV, TRAÇÃO 4X4, PESO COM LASTRO DE 4.675 KG - MATERIAIS NA OPERAÇÃO. AF_06/2014</t>
  </si>
  <si>
    <t>61,47</t>
  </si>
  <si>
    <t>TRATOR DE ESTEIRAS, POTÊNCIA 170 HP, PESO OPERACIONAL 19 T, CAÇAMBA 5,2 M3 - MATERIAIS NA OPERAÇÃO. AF_06/2014</t>
  </si>
  <si>
    <t>96,96</t>
  </si>
  <si>
    <t>TRATOR DE ESTEIRAS, POTÊNCIA 150 HP, PESO OPERACIONAL 16,7 T, COM RODA MOTRIZ ELEVADA E LÂMINA 3,18 M3 - MATERIAIS NA OPERAÇÃO. AF_06/2014</t>
  </si>
  <si>
    <t>85,55</t>
  </si>
  <si>
    <t>TRATOR DE ESTEIRAS, POTÊNCIA 347 HP, PESO OPERACIONAL 38,5 T, COM LÂMINA 8,70 M3 - MATERIAIS NA OPERAÇÃO. AF_06/2014</t>
  </si>
  <si>
    <t>197,87</t>
  </si>
  <si>
    <t>TRATOR DE ESTEIRAS, POTÊNCIA 100 HP, PESO OPERACIONAL 9,4 T, COM LÂMINA 2,19 M3 - MANUTENÇÃO. AF_06/2014</t>
  </si>
  <si>
    <t>53,61</t>
  </si>
  <si>
    <t>ROLO COMPACTADOR VIBRATÓRIO REBOCÁVEL, CILINDRO DE AÇO LISO, POTÊNCIA DE TRAÇÃO DE 65 CV, PESO 4,7 T, IMPACTO DINÂMICO 18,3 T, LARGURA DE TRABALHO 1,67 M - MANUTENÇÃO. AF_02/2016</t>
  </si>
  <si>
    <t>12,85</t>
  </si>
  <si>
    <t>ROLO COMPACTADOR VIBRATÓRIO TANDEM AÇO LISO, POTÊNCIA 58 HP, PESO SEM/COM LASTRO 6,5 / 9,4 T, LARGURA DE TRABALHO 1,2 M - MANUTENÇÃO. AF_06/2014</t>
  </si>
  <si>
    <t>52,27</t>
  </si>
  <si>
    <t>ROLO COMPACTADOR VIBRATÓRIO TANDEM AÇO LISO, POTÊNCIA 58 HP, PESO SEM/COM LASTRO 6,5 / 9,4 T, LARGURA DE TRABALHO 1,2 M - MATERIAIS NA OPERAÇÃO. AF_06/2014</t>
  </si>
  <si>
    <t>37,29</t>
  </si>
  <si>
    <t>RETROESCAVADEIRA SOBRE RODAS COM CARREGADEIRA, TRAÇÃO 4X4, POTÊNCIA LÍQ. 72 HP, CAÇAMBA CARREG. CAP. MÍN. 0,79 M3, CAÇAMBA RETRO CAP. 0,18 M3, PESO OPERACIONAL MÍN. 7.140 KG, PROFUNDIDADE ESCAVAÇÃO MÁX. 4,50 M - MANUTENÇÃO. AF_06/2014</t>
  </si>
  <si>
    <t>33,60</t>
  </si>
  <si>
    <t>RETROESCAVADEIRA SOBRE RODAS COM CARREGADEIRA, TRAÇÃO 4X4, POTÊNCIA LÍQ. 72 HP, CAÇAMBA CARREG. CAP. MÍN. 0,79 M3, CAÇAMBA RETRO CAP. 0,18 M3, PESO OPERACIONAL MÍN. 7.140 KG, PROFUNDIDADE ESCAVAÇÃO MÁX. 4,50 M - MATERIAIS NA OPERAÇÃO. AF_06/2014</t>
  </si>
  <si>
    <t>38,11</t>
  </si>
  <si>
    <t>ROLO COMPACTADOR VIBRATÓRIO PÉ DE CARNEIRO, OPERADO POR CONTROLE REMOTO, POTÊNCIA 12,5 KW, PESO OPERACIONAL 1,675 T, LARGURA DE TRABALHO 0,85 M - DEPRECIAÇÃO. AF_02/2016</t>
  </si>
  <si>
    <t>46,48</t>
  </si>
  <si>
    <t>ROLO COMPACTADOR VIBRATÓRIO PÉ DE CARNEIRO, OPERADO POR CONTROLE REMOTO, POTÊNCIA 12,5 KW, PESO OPERACIONAL 1,675 T, LARGURA DE TRABALHO 0,85 M - MANUTENÇÃO. AF_02/2016</t>
  </si>
  <si>
    <t>58,16</t>
  </si>
  <si>
    <t>USINA DE LAMA ASFÁLTICA, PROD 30 A 50 T/H, SILO DE AGREGADO 7 M3, RESERVATÓRIOS PARA EMULSÃO E ÁGUA DE 2,3 M3 CADA, MISTURADOR TIPO PUG MILL A SER MONTADO SOBRE CAMINHÃO - MANUTENÇÃO. AF_10/2014</t>
  </si>
  <si>
    <t>39,14</t>
  </si>
  <si>
    <t>USINA DE LAMA ASFÁLTICA, PROD 30 A 50 T/H, SILO DE AGREGADO 7 M3, RESERVATÓRIOS PARA EMULSÃO E ÁGUA DE 2,3 M3 CADA, MISTURADOR TIPO PUG MILL A SER MONTADO SOBRE CAMINHÃO - MATERIAIS NA OPERAÇÃO. AF_10/2014</t>
  </si>
  <si>
    <t>25,17</t>
  </si>
  <si>
    <t>CAMINHÃO PIPA 6.000 L, PESO BRUTO TOTAL 13.000 KG, DISTÂNCIA ENTRE EIXOS 4,80 M, POTÊNCIA 189 CV INCLUSIVE TANQUE DE AÇO PARA TRANSPORTE DE ÁGUA, CAPACIDADE 6 M3 - MATERIAIS NA OPERAÇÃO. AF_06/2014</t>
  </si>
  <si>
    <t>144,30</t>
  </si>
  <si>
    <t>CAMINHÃO TOCO, PESO BRUTO TOTAL 14.300 KG, CARGA ÚTIL MÁXIMA 9590 KG, DISTÂNCIA ENTRE EIXOS 4,76 M, POTÊNCIA 185 CV (NÃO INCLUI CARROCERIA) - MANUTENÇÃO. AF_06/2014</t>
  </si>
  <si>
    <t>32,24</t>
  </si>
  <si>
    <t>CAMINHÃO TOCO, PESO BRUTO TOTAL 16.000 KG, CARGA ÚTIL MÁXIMA DE 10.685 KG, DISTÂNCIA ENTRE EIXOS 4,80 M, POTÊNCIA 189 CV EXCLUSIVE CARROCERIA - MANUTENÇÃO. AF_06/2014</t>
  </si>
  <si>
    <t>35,40</t>
  </si>
  <si>
    <t>CAMINHÃO PIPA 10.000 L TRUCADO, PESO BRUTO TOTAL 23.000 KG, CARGA ÚTIL MÁXIMA 15.935 KG, DISTÂNCIA ENTRE EIXOS 4,8 M, POTÊNCIA 230 CV, INCLUSIVE TANQUE DE AÇO PARA TRANSPORTE DE ÁGUA - MANUTENÇÃO. AF_06/2014</t>
  </si>
  <si>
    <t>50,98</t>
  </si>
  <si>
    <t>ESPARGIDOR DE ASFALTO PRESSURIZADO COM TANQUE DE 2500 L, REBOCÁVEL COM MOTOR A GASOLINA POTÊNCIA 3,4 HP - MANUTENÇÃO. AF_07/2014</t>
  </si>
  <si>
    <t>4,24</t>
  </si>
  <si>
    <t>ESPARGIDOR DE ASFALTO PRESSURIZADO COM TANQUE DE 2500 L, REBOCÁVEL COM MOTOR A GASOLINA POTÊNCIA 3,4 HP - MATERIAIS NA OPERAÇÃO. AF_07/2014</t>
  </si>
  <si>
    <t>2,45</t>
  </si>
  <si>
    <t>MOTONIVELADORA POTÊNCIA BÁSICA LÍQUIDA (PRIMEIRA MARCHA) 125 HP, PESO BRUTO 13032 KG, LARGURA DA LÂMINA DE 3,7 M - MANUTENÇÃO. AF_06/2014</t>
  </si>
  <si>
    <t>79,34</t>
  </si>
  <si>
    <t>PÁ CARREGADEIRA SOBRE RODAS, POTÊNCIA 197 HP, CAPACIDADE DA CAÇAMBA 2,5 A 3,5 M3, PESO OPERACIONAL 18338 KG - MATERIAIS NA OPERAÇÃO. AF_06/2014</t>
  </si>
  <si>
    <t>64,20</t>
  </si>
  <si>
    <t>COMPRESSOR DE AR REBOCÁVEL, VAZÃO 189 PCM, PRESSÃO EFETIVA DE TRABALHO 102 PSI, MOTOR DIESEL, POTÊNCIA 63 CV - MANUTENÇÃO. AF_06/2015</t>
  </si>
  <si>
    <t>6,69</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</si>
  <si>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</si>
  <si>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</si>
  <si>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5,06</t>
  </si>
  <si>
    <t>TANQUE DE ASFALTO ESTACIONÁRIO COM SERPENTINA, CAPACIDADE 30.000 L - JUROS. AF_06/2014</t>
  </si>
  <si>
    <t>0,90</t>
  </si>
  <si>
    <t>TANQUE DE ASFALTO ESTACIONÁRIO COM SERPENTINA, CAPACIDADE 30.000 L - MANUTENÇÃO. AF_06/2014</t>
  </si>
  <si>
    <t>6,32</t>
  </si>
  <si>
    <t>TANQUE DE ASFALTO ESTACIONÁRIO COM SERPENTINA, CAPACIDADE 30.000 L - MATERIAIS NA OPERAÇÃO. AF_06/2014</t>
  </si>
  <si>
    <t>234,01</t>
  </si>
  <si>
    <t>ROLO COMPACTADOR DE PNEUS ESTÁTICO, PRESSÃO VARIÁVEL, POTÊNCIA 111 HP, PESO SEM/COM LASTRO 9,5 / 26 T, LARGURA DE TRABALHO 1,90 M - DEPRECIAÇÃO. AF_07/2014</t>
  </si>
  <si>
    <t>53,16</t>
  </si>
  <si>
    <t>ROLO COMPACTADOR DE PNEUS ESTÁTICO, PRESSÃO VARIÁVEL, POTÊNCIA 111 HP, PESO SEM/COM LASTRO 9,5 / 26 T, LARGURA DE TRABALHO 1,90 M - JUROS. AF_07/2014</t>
  </si>
  <si>
    <t>7,38</t>
  </si>
  <si>
    <t>ROLO COMPACTADOR DE PNEUS ESTÁTICO, PRESSÃO VARIÁVEL, POTÊNCIA 111 HP, PESO SEM/COM LASTRO 9,5 / 26 T, LARGURA DE TRABALHO 1,90 M - MANUTENÇÃO. AF_07/2014</t>
  </si>
  <si>
    <t>66,53</t>
  </si>
  <si>
    <t>MOTOBOMBA TRASH (PARA ÁGUA SUJA) AUTO ESCORVANTE, MOTOR GASOLINA DE 6,41 HP, DIÂMETROS DE SUCÇÃO X RECALQUE: 3" X 3", HM/Q = 10 MCA / 60 M3/H A 23 MCA / 0 M3/H - DEPRECIAÇÃO. AF_10/2014</t>
  </si>
  <si>
    <t>0,33</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</si>
  <si>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</si>
  <si>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</si>
  <si>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</si>
  <si>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20,78</t>
  </si>
  <si>
    <t>ROLO COMPACTADOR PE DE CARNEIRO VIBRATORIO, POTENCIA 125 HP, PESO OPERACIONAL SEM/COM LASTRO 11,95 / 13,30 T, IMPACTO DINAMICO 38,5 / 22,5 T, LARGURA DE TRABALHO 2,15 M - DEPRECIAÇÃO. AF_06/2014</t>
  </si>
  <si>
    <t>47,15</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</si>
  <si>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</si>
  <si>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</si>
  <si>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59,01</t>
  </si>
  <si>
    <t>ROLO COMPACTADOR PE DE CARNEIRO VIBRATORIO, POTENCIA 125 HP, PESO OPERACIONAL SEM/COM LASTRO 11,95 / 13,30 T, IMPACTO DINAMICO 38,5 / 22,5 T, LARGURA DE TRABALHO 2,15 M - MATERIAIS NA OPERAÇÃO. AF_06/2014</t>
  </si>
  <si>
    <t>81,46</t>
  </si>
  <si>
    <t>CAMINHÃO BASCULANTE 6 M3 TOCO, PESO BRUTO TOTAL 16.000 KG, CARGA ÚTIL MÁXIMA 11.130 KG, DISTÂNCIA ENTRE EIXOS 5,36 M, POTÊNCIA 185 CV, INCLUSIVE CAÇAMBA METÁLICA - DEPRECIAÇÃO. AF_06/2014</t>
  </si>
  <si>
    <t>22,36</t>
  </si>
  <si>
    <t>CAMINHÃO BASCULANTE 6 M3 TOCO, PESO BRUTO TOTAL 16.000 KG, CARGA ÚTIL MÁXIMA 11.130 KG, DISTÂNCIA ENTRE EIXOS 5,36 M, POTÊNCIA 185 CV, INCLUSIVE CAÇAMBA METÁLICA - JUROS. AF_06/2014</t>
  </si>
  <si>
    <t>4,39</t>
  </si>
  <si>
    <t>CAMINHÃO BASCULANTE 6 M3 TOCO, PESO BRUTO TOTAL 16.000 KG, CARGA ÚTIL MÁXIMA 11.130 KG, DISTÂNCIA ENTRE EIXOS 5,36 M, POTÊNCIA 185 CV, INCLUSIVE CAÇAMBA METÁLICA - MANUTENÇÃO. AF_06/2014</t>
  </si>
  <si>
    <t>40,33</t>
  </si>
  <si>
    <t>CAMINHÃO BASCULANTE 6 M3 TOCO, PESO BRUTO TOTAL 16.000 KG, CARGA ÚTIL MÁXIMA 11.130 KG, DISTÂNCIA ENTRE EIXOS 5,36 M, POTÊNCIA 185 CV, INCLUSIVE CAÇAMBA METÁLICA - MATERIAIS NA OPERAÇÃO. AF_06/2014</t>
  </si>
  <si>
    <t>74,36</t>
  </si>
  <si>
    <t>TRATOR DE PNEUS, POTÊNCIA 122 CV, TRAÇÃO 4X4, PESO COM LASTRO DE 4.510 KG - DEPRECIAÇÃO. AF_06/2014</t>
  </si>
  <si>
    <t>22,18</t>
  </si>
  <si>
    <t>TRATOR DE PNEUS, POTÊNCIA 122 CV, TRAÇÃO 4X4, PESO COM LASTRO DE 4.510 KG - JUROS. AF_06/2014</t>
  </si>
  <si>
    <t>3,07</t>
  </si>
  <si>
    <t>TRATOR DE PNEUS, POTÊNCIA 122 CV, TRAÇÃO 4X4, PESO COM LASTRO DE 4.510 KG - MANUTENÇÃO. AF_06/2014</t>
  </si>
  <si>
    <t>24,26</t>
  </si>
  <si>
    <t>TRATOR DE PNEUS, POTÊNCIA 122 CV, TRAÇÃO 4X4, PESO COM LASTRO DE 4.510 KG - MATERIAIS NA OPERAÇÃO. AF_06/2014</t>
  </si>
  <si>
    <t>88,23</t>
  </si>
  <si>
    <t>RETROESCAVADEIRA SOBRE RODAS COM CARREGADEIRA, TRAÇÃO 4X4, POTÊNCIA LÍQ. 88 HP, CAÇAMBA CARREG. CAP. MÍN. 1 M3, CAÇAMBA RETRO CAP. 0,26 M3, PESO OPERACIONAL MÍN. 6.674 KG, PROFUNDIDADE ESCAVAÇÃO MÁX. 4,37 M - MATERIAIS NA OPERAÇÃO. AF_06/2014</t>
  </si>
  <si>
    <t>46,57</t>
  </si>
  <si>
    <t>ROLO COMPACTADOR VIBRATÓRIO DE UM CILINDRO AÇO LISO, POTÊNCIA 80 HP, PESO OPERACIONAL MÁXIMO 8,1 T, IMPACTO DINÂMICO 16,15 / 9,5 T, LARGURA DE TRABALHO 1,68 M - MATERIAIS NA OPERAÇÃO. AF_06/2014</t>
  </si>
  <si>
    <t>52,14</t>
  </si>
  <si>
    <t>CAMINHÃO BASCULANTE 6 M3, PESO BRUTO TOTAL 16.000 KG, CARGA ÚTIL MÁXIMA 13.071 KG, DISTÂNCIA ENTRE EIXOS 4,80 M, POTÊNCIA 230 CV INCLUSIVE CAÇAMBA METÁLICA - MATERIAIS NA OPERAÇÃO. AF_06/2014</t>
  </si>
  <si>
    <t>92,43</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</si>
  <si>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</si>
  <si>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</si>
  <si>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</si>
  <si>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106,30</t>
  </si>
  <si>
    <t>VASSOURA MECÂNICA REBOCÁVEL COM ESCOVA CILÍNDRICA, LARGURA ÚTIL DE VARRIMENTO DE 2,44 M - MANUTENÇÃO. AF_06/2014</t>
  </si>
  <si>
    <t>5,39</t>
  </si>
  <si>
    <t>TRATOR DE ESTEIRAS, POTÊNCIA 170 HP, PESO OPERACIONAL 19 T, CAÇAMBA 5,2 M3 - MANUTENÇÃO. AF_06/2014</t>
  </si>
  <si>
    <t>69,07</t>
  </si>
  <si>
    <t>TRATOR DE ESTEIRAS, POTÊNCIA 150 HP, PESO OPERACIONAL 16,7 T, COM RODA MOTRIZ ELEVADA E LÂMINA 3,18 M3 - MANUTENÇÃO. AF_06/2014</t>
  </si>
  <si>
    <t>69,50</t>
  </si>
  <si>
    <t>TRATOR DE ESTEIRAS, POTÊNCIA 347 HP, PESO OPERACIONAL 38,5 T, COM LÂMINA 8,70 M3 - MANUTENÇÃO. AF_06/2014</t>
  </si>
  <si>
    <t>227,65</t>
  </si>
  <si>
    <t>TRATOR DE ESTEIRAS, POTÊNCIA 100 HP, PESO OPERACIONAL 9,4 T, COM LÂMINA 2,19 M3 - MATERIAIS NA OPERAÇÃO. AF_06/2014</t>
  </si>
  <si>
    <t>57,00</t>
  </si>
  <si>
    <t>ROLO COMPACTADOR VIBRATÓRIO REBOCÁVEL, CILINDRO DE AÇO LISO, POTÊNCIA DE TRAÇÃO DE 65 CV, PESO 4,7 T, IMPACTO DINÂMICO 18,3 T, LARGURA DE TRABALHO 1,67 M - DEPRECIAÇÃO. AF_02/2016</t>
  </si>
  <si>
    <t>10,26</t>
  </si>
  <si>
    <t>CAMINHÃO TOCO, PESO BRUTO TOTAL 14.300 KG, CARGA ÚTIL MÁXIMA 9590 KG, DISTÂNCIA ENTRE EIXOS 4,76 M, POTÊNCIA 185 CV (NÃO INCLUI CARROCERIA) - MATERIAIS NA OPERAÇÃO. AF_06/2014</t>
  </si>
  <si>
    <t>104,06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</si>
  <si>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</si>
  <si>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</si>
  <si>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175,59</t>
  </si>
  <si>
    <t>GRADE DE DISCO REBOCÁVEL COM 20 DISCOS 24" X 6 MM COM PNEUS PARA TRANSPORTE - DEPRECIAÇÃO. AF_06/2014</t>
  </si>
  <si>
    <t>2,92</t>
  </si>
  <si>
    <t>GRADE DE DISCO REBOCÁVEL COM 20 DISCOS 24" X 6 MM COM PNEUS PARA TRANSPORTE - MANUTENÇÃO. AF_06/2014</t>
  </si>
  <si>
    <t>2,03</t>
  </si>
  <si>
    <t>MOTONIVELADORA POTÊNCIA BÁSICA LÍQUIDA (PRIMEIRA MARCHA) 125 HP, PESO BRUTO 13032 KG, LARGURA DA LÂMINA DE 3,7 M - MATERIAIS NA OPERAÇÃO. AF_06/2014</t>
  </si>
  <si>
    <t>76,38</t>
  </si>
  <si>
    <t>PÁ CARREGADEIRA SOBRE RODAS, POTÊNCIA LÍQUIDA 128 HP, CAPACIDADE DA CAÇAMBA 1,7 A 2,8 M3, PESO OPERACIONAL 11632 KG - MANUTENÇÃO. AF_06/2014</t>
  </si>
  <si>
    <t>81,75</t>
  </si>
  <si>
    <t>PÁ CARREGADEIRA SOBRE RODAS, POTÊNCIA LÍQUIDA 128 HP, CAPACIDADE DA CAÇAMBA 1,7 A 2,8 M3, PESO OPERACIONAL 11632 KG - MATERIAIS NA OPERAÇÃO. AF_06/2014</t>
  </si>
  <si>
    <t>41,71</t>
  </si>
  <si>
    <t>PÁ CARREGADEIRA SOBRE RODAS, POTÊNCIA 197 HP, CAPACIDADE DA CAÇAMBA 2,5 A 3,5 M3, PESO OPERACIONAL 18338 KG - MANUTENÇÃO. AF_06/2014</t>
  </si>
  <si>
    <t>79,35</t>
  </si>
  <si>
    <t>MARTELETE OU ROMPEDOR PNEUMÁTICO MANUAL, 28 KG, COM SILENCIADOR - MANUTENÇÃO. AF_07/2016</t>
  </si>
  <si>
    <t>2,04</t>
  </si>
  <si>
    <t>COMPRESSOR DE AR REBOCÁVEL, VAZÃO 189 PCM, PRESSÃO EFETIVA DE TRABALHO 102 PSI, MOTOR DIESEL, POTÊNCIA 63 CV - MATERIAIS NA OPERAÇÃO. AF_06/2015</t>
  </si>
  <si>
    <t>43,02</t>
  </si>
  <si>
    <t>BOMBA SUBMERSÍVEL ELÉTRICA TRIFÁSICA, POTÊNCIA 2,96 HP, Ø ROTOR 144 MM SEMI-ABERTO, BOCAL DE SAÍDA Ø 2, HM/Q = 2 MCA / 38,8 M3/H A 28 MCA / 5 M3/H - MATERIAIS NA OPERAÇÃO. AF_06/2014</t>
  </si>
  <si>
    <t>1,56</t>
  </si>
  <si>
    <t>CAMINHÃO PIPA 6.000 L, PESO BRUTO TOTAL 13.000 KG, DISTÂNCIA ENTRE EIXOS 4,80 M, POTÊNCIA 189 CV INCLUSIVE TANQUE DE AÇO PARA TRANSPORTE DE ÁGUA, CAPACIDADE 6 M3 - MANUTENÇÃO. AF_06/2014</t>
  </si>
  <si>
    <t>36,50</t>
  </si>
  <si>
    <t>ROLO COMPACTADOR DE PNEUS ESTÁTICO, PRESSÃO VARIÁVEL, POTÊNCIA 111 HP, PESO SEM/COM LASTRO 9,5 / 26 T, LARGURA DE TRABALHO 1,90 M - MATERIAIS NA OPERAÇÃO. AF_07/2014</t>
  </si>
  <si>
    <t>GRUPO GERADOR ESTACIONÁRIO, MOTOR DIESEL POTÊNCIA 170 KVA - DEPRECIAÇÃO. AF_02/2016</t>
  </si>
  <si>
    <t>6,91</t>
  </si>
  <si>
    <t>GRUPO GERADOR ESTACIONÁRIO, MOTOR DIESEL POTÊNCIA 170 KVA - MANUTENÇÃO. AF_02/2016</t>
  </si>
  <si>
    <t>6,17</t>
  </si>
  <si>
    <t>ROLO COMPACTADOR VIBRATÓRIO PÉ DE CARNEIRO PARA SOLOS, POTÊNCIA 80 HP, PESO OPERACIONAL SEM/COM LASTRO 7,4 / 8,8 T, LARGURA DE TRABALHO 1,68 M - DEPRECIAÇÃO. AF_02/2016</t>
  </si>
  <si>
    <t>35,36</t>
  </si>
  <si>
    <t>GRUPO GERADOR ESTACIONÁRIO, MOTOR DIESEL POTÊNCIA 170 KVA - MATERIAIS NA OPERAÇÃO. AF_02/2016</t>
  </si>
  <si>
    <t>162,54</t>
  </si>
  <si>
    <t>ROLO COMPACTADOR VIBRATÓRIO PÉ DE CARNEIRO PARA SOLOS, POTÊNCIA 80 HP, PESO OPERACIONAL SEM/COM LASTRO 7,4 / 8,8 T, LARGURA DE TRABALHO 1,68 M - JUROS. AF_02/2016</t>
  </si>
  <si>
    <t>4,91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</si>
  <si>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</si>
  <si>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</si>
  <si>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34,22</t>
  </si>
  <si>
    <t>CAMINHÃO TOCO, PBT 14.300 KG, CARGA ÚTIL MÁX. 9.710 KG, DIST. ENTRE EIXOS 3,56 M, POTÊNCIA 185 CV, INCLUSIVE CARROCERIA FIXA ABERTA DE MADEIRA P/ TRANSPORTE GERAL DE CARGA SECA, DIMEN. APROX. 2,50 X 6,50 X 0,50 M - MATERIAIS NA OPERAÇÃO. AF_06/2014</t>
  </si>
  <si>
    <t>141,25</t>
  </si>
  <si>
    <t>ESPARGIDOR DE ASFALTO PRESSURIZADO, TANQUE 6 M3 COM ISOLAÇÃO TÉRMICA, AQUECIDO COM 2 MAÇARICOS, COM BARRA ESPARGIDORA 3,60 M, MONTADO SOBRE CAMINHÃO  TOCO, PBT 14.300 KG, POTÊNCIA 185 CV - MANUTENÇÃO. AF_08/2015</t>
  </si>
  <si>
    <t>41,20</t>
  </si>
  <si>
    <t>GRUPO DE SOLDAGEM COM GERADOR A DIESEL 60 CV PARA SOLDA ELÉTRICA, SOBRE 04 RODAS, COM MOTOR 4 CILINDROS 600 A - DEPRECIAÇÃO. AF_02/2016</t>
  </si>
  <si>
    <t>9,21</t>
  </si>
  <si>
    <t>GRUPO DE SOLDAGEM COM GERADOR A DIESEL 60 CV PARA SOLDA ELÉTRICA, SOBRE 04 RODAS, COM MOTOR 4 CILINDROS 600 A - MANUTENÇÃO. AF_02/2016</t>
  </si>
  <si>
    <t>8,22</t>
  </si>
  <si>
    <t>GRUPO DE SOLDAGEM COM GERADOR A DIESEL 60 CV PARA SOLDA ELÉTRICA, SOBRE 04 RODAS, COM MOTOR 4 CILINDROS 600 A - MATERIAIS NA OPERAÇÃO. AF_02/2016</t>
  </si>
  <si>
    <t>45,80</t>
  </si>
  <si>
    <t>GRUPO DE SOLDAGEM COM GERADOR A DIESEL 60 CV PARA SOLDA ELÉTRICA, SOBRE 04 RODAS, COM MOTOR 4 CILINDROS 600 A - JUROS. AF_02/2016</t>
  </si>
  <si>
    <t>1,65</t>
  </si>
  <si>
    <t>GRADE DE DISCO REBOCÁVEL COM 20 DISCOS 24" X 6 MM COM PNEUS PARA TRANSPORTE - JUROS. AF_06/2014</t>
  </si>
  <si>
    <t>0,41</t>
  </si>
  <si>
    <t>BETONEIRA CAPACIDADE NOMINAL 400 L, CAPACIDADE DE MISTURA 310 L, MOTOR A DIESEL POTÊNCIA 5,0 CV, SEM CARREGADOR - DEPRECIAÇÃO. AF_06/2014</t>
  </si>
  <si>
    <t>0,53</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</si>
  <si>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</si>
  <si>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</si>
  <si>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0,67</t>
  </si>
  <si>
    <t>BETONEIRA CAPACIDADE NOMINAL 400 L, CAPACIDADE DE MISTURA 310 L, MOTOR A DIESEL POTÊNCIA 5,0 CV, SEM CARREGADOR - MATERIAIS NA OPERAÇÃO. AF_06/2014</t>
  </si>
  <si>
    <t>3,82</t>
  </si>
  <si>
    <t>MISTURADOR DE ARGAMASSA, EIXO HORIZONTAL, CAPACIDADE DE MISTURA 300 KG, MOTOR ELÉTRICO POTÊNCIA 5 CV - DEPRECIAÇÃO. AF_06/2014</t>
  </si>
  <si>
    <t>1,04</t>
  </si>
  <si>
    <t>MISTURADOR DE ARGAMASSA, EIXO HORIZONTAL, CAPACIDADE DE MISTURA 300 KG, MOTOR ELÉTRICO POTÊNCIA 5 CV - JUROS. AF_06/2014</t>
  </si>
  <si>
    <t>0,12</t>
  </si>
  <si>
    <t>MISTURADOR DE ARGAMASSA, EIXO HORIZONTAL, CAPACIDADE DE MISTURA 300 KG, MOTOR ELÉTRICO POTÊNCIA 5 CV - MANUTENÇÃO. AF_06/2014</t>
  </si>
  <si>
    <t>1,14</t>
  </si>
  <si>
    <t>MISTURADOR DE ARGAMASSA, EIXO HORIZONTAL, CAPACIDADE DE MISTURA 300 KG, MOTOR ELÉTRICO POTÊNCIA 5 CV - MATERIAIS NA OPERAÇÃO. AF_06/2014</t>
  </si>
  <si>
    <t>2,53</t>
  </si>
  <si>
    <t>MISTURADOR DE ARGAMASSA, EIXO HORIZONTAL, CAPACIDADE DE MISTURA 600 KG, MOTOR ELÉTRICO POTÊNCIA 7,5 CV - DEPRECIAÇÃO. AF_06/2014</t>
  </si>
  <si>
    <t>1,24</t>
  </si>
  <si>
    <t>MISTURADOR DE ARGAMASSA, EIXO HORIZONTAL, CAPACIDADE DE MISTURA 600 KG, MOTOR ELÉTRICO POTÊNCIA 7,5 CV - JUROS. AF_06/2014</t>
  </si>
  <si>
    <t>0,14</t>
  </si>
  <si>
    <t>MISTURADOR DE ARGAMASSA, EIXO HORIZONTAL, CAPACIDADE DE MISTURA 600 KG, MOTOR ELÉTRICO POTÊNCIA 7,5 CV - MANUTENÇÃO. AF_06/2014</t>
  </si>
  <si>
    <t>1,35</t>
  </si>
  <si>
    <t>MISTURADOR DE ARGAMASSA, EIXO HORIZONTAL, CAPACIDADE DE MISTURA 600 KG, MOTOR ELÉTRICO POTÊNCIA 7,5 CV - MATERIAIS NA OPERAÇÃO. AF_06/2014</t>
  </si>
  <si>
    <t>3,79</t>
  </si>
  <si>
    <t>MISTURADOR DE ARGAMASSA, EIXO HORIZONTAL, CAPACIDADE DE MISTURA 160 KG, MOTOR ELÉTRICO POTÊNCIA 3 CV - DEPRECIAÇÃO. AF_06/2014</t>
  </si>
  <si>
    <t>0,98</t>
  </si>
  <si>
    <t>MISTURADOR DE ARGAMASSA, EIXO HORIZONTAL, CAPACIDADE DE MISTURA 160 KG, MOTOR ELÉTRICO POTÊNCIA 3 CV - JUROS. AF_06/2014</t>
  </si>
  <si>
    <t>MISTURADOR DE ARGAMASSA, EIXO HORIZONTAL, CAPACIDADE DE MISTURA 160 KG, MOTOR ELÉTRICO POTÊNCIA 3 CV - MANUTENÇÃO. AF_06/2014</t>
  </si>
  <si>
    <t>1,07</t>
  </si>
  <si>
    <t>MISTURADOR DE ARGAMASSA, EIXO HORIZONTAL, CAPACIDADE DE MISTURA 160 KG, MOTOR ELÉTRICO POTÊNCIA 3 CV - MATERIAIS NA OPERAÇÃO. AF_06/2014</t>
  </si>
  <si>
    <t>1,52</t>
  </si>
  <si>
    <t>PROJETOR DE ARGAMASSA, CAPACIDADE DE PROJEÇÃO 1,5 M3/H, ALCANCE DE 30 ATÉ 60 M, MOTOR ELÉTRICO POTÊNCIA 7,5 HP - DEPRECIAÇÃO. AF_06/2014</t>
  </si>
  <si>
    <t>6,41</t>
  </si>
  <si>
    <t>PROJETOR DE ARGAMASSA, CAPACIDADE DE PROJEÇÃO 1,5 M3/H, ALCANCE DE 30 ATÉ 60 M, MOTOR ELÉTRICO POTÊNCIA 7,5 HP - JUROS. AF_06/2014</t>
  </si>
  <si>
    <t>0,76</t>
  </si>
  <si>
    <t>PROJETOR DE ARGAMASSA, CAPACIDADE DE PROJEÇÃO 1,5 M3/H, ALCANCE DE 30 ATÉ 60 M, MOTOR ELÉTRICO POTÊNCIA 7,5 HP - MANUTENÇÃO. AF_06/2014</t>
  </si>
  <si>
    <t>8,02</t>
  </si>
  <si>
    <t>PROJETOR DE ARGAMASSA, CAPACIDADE DE PROJEÇÃO 1,5 M3/H, ALCANCE DE 30 ATÉ 60 M, MOTOR ELÉTRICO POTÊNCIA 7,5 HP - MATERIAIS NA OPERAÇÃO. AF_06/2014</t>
  </si>
  <si>
    <t>0,85</t>
  </si>
  <si>
    <t>PROJETOR DE ARGAMASSA, CAPACIDADE DE PROJEÇÃO 2 M3/H, ALCANCE ATÉ 50 M, MOTOR ELÉTRICO POTÊNCIA 7,5 HP - DEPRECIAÇÃO. AF_06/2014</t>
  </si>
  <si>
    <t>8,50</t>
  </si>
  <si>
    <t>PROJETOR DE ARGAMASSA, CAPACIDADE DE PROJEÇÃO 2 M3/H, ALCANCE ATÉ 50 M, MOTOR ELÉTRICO POTÊNCIA 7,5 HP - JUROS. AF_06/2014</t>
  </si>
  <si>
    <t>PROJETOR DE ARGAMASSA, CAPACIDADE DE PROJEÇÃO 2 M3/H, ALCANCE ATÉ 50 M, MOTOR ELÉTRICO POTÊNCIA 7,5 HP - MANUTENÇÃO. AF_06/2014</t>
  </si>
  <si>
    <t>10,63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</si>
  <si>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</si>
  <si>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</si>
  <si>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3,63</t>
  </si>
  <si>
    <t>ESPARGIDOR DE ASFALTO PRESSURIZADO COM TANQUE DE 2500 L, REBOCÁVEL COM MOTOR A GASOLINA POTÊNCIA 3,4 HP - JUROS. AF_07/2014</t>
  </si>
  <si>
    <t>0,60</t>
  </si>
  <si>
    <t>BETONEIRA CAPACIDADE NOMINAL DE 400 L, CAPACIDADE DE MISTURA 280 L, MOTOR ELÉTRICO TRIFÁSICO POTÊNCIA DE 2 CV, SEM CARREGADOR - DEPRECIAÇÃO. AF_10/2014</t>
  </si>
  <si>
    <t>0,39</t>
  </si>
  <si>
    <t>BETONEIRA CAPACIDADE NOMINAL DE 400 L, CAPACIDADE DE MISTURA 280 L, MOTOR ELÉTRICO TRIFÁSICO POTÊNCIA DE 2 CV, SEM CARREGADOR - JUROS. AF_10/2014</t>
  </si>
  <si>
    <t>0,04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</si>
  <si>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</si>
  <si>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</si>
  <si>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</si>
  <si>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46,77</t>
  </si>
  <si>
    <t>ESCAVADEIRA HIDRÁULICA SOBRE ESTEIRAS, CAÇAMBA 0,80 M3, PESO OPERACIONAL 17,8 T, POTÊNCIA LÍQUIDA 110 HP - JUROS. AF_10/2014</t>
  </si>
  <si>
    <t>6,34</t>
  </si>
  <si>
    <t>ESCAVADEIRA HIDRÁULICA SOBRE ESTEIRAS, CAÇAMBA 0,80 M3, PESO OPERACIONAL 17,8 T, POTÊNCIA LÍQUIDA 110 HP - MANUTENÇÃO. AF_10/2014</t>
  </si>
  <si>
    <t>58,46</t>
  </si>
  <si>
    <t>ESCAVADEIRA HIDRÁULICA SOBRE ESTEIRAS, CAÇAMBA 0,80 M3, PESO OPERACIONAL 17,8 T, POTÊNCIA LÍQUIDA 110 HP - MATERIAIS NA OPERAÇÃO. AF_10/2014</t>
  </si>
  <si>
    <t>58,25</t>
  </si>
  <si>
    <t>TRATOR DE ESTEIRAS, POTÊNCIA 125 HP, PESO OPERACIONAL 12,9 T, COM LÂMINA 2,7 M3 - DEPRECIAÇÃO. AF_10/2014</t>
  </si>
  <si>
    <t>31,38</t>
  </si>
  <si>
    <t>TRATOR DE ESTEIRAS, POTÊNCIA 125 HP, PESO OPERACIONAL 12,9 T, COM LÂMINA 2,7 M3 - JUROS. AF_10/2014</t>
  </si>
  <si>
    <t>7,06</t>
  </si>
  <si>
    <t>TRATOR DE ESTEIRAS, POTÊNCIA 125 HP, PESO OPERACIONAL 12,9 T, COM LÂMINA 2,7 M3 - MANUTENÇÃO. AF_10/2014</t>
  </si>
  <si>
    <t>56,11</t>
  </si>
  <si>
    <t>TRATOR DE ESTEIRAS, POTÊNCIA 125 HP, PESO OPERACIONAL 12,9 T, COM LÂMINA 2,7 M3 - MATERIAIS NA OPERAÇÃO. AF_10/2014</t>
  </si>
  <si>
    <t>71,30</t>
  </si>
  <si>
    <t>USINA DE LAMA ASFÁLTICA, PROD 30 A 50 T/H, SILO DE AGREGADO 7 M3, RESERVATÓRIOS PARA EMULSÃO E ÁGUA DE 2,3 M3 CADA, MISTURADOR TIPO PUG MILL A SER MONTADO SOBRE CAMINHÃO - DEPRECIAÇÃO. AF_10/2014</t>
  </si>
  <si>
    <t>20,88</t>
  </si>
  <si>
    <t>USINA DE LAMA ASFÁLTICA, PROD 30 A 50 T/H, SILO DE AGREGADO 7 M3, RESERVATÓRIOS PARA EMULSÃO E ÁGUA DE 2,3 M3 CADA, MISTURADOR TIPO PUG MILL A SER MONTADO SOBRE CAMINHÃO - JUROS. AF_10/2014</t>
  </si>
  <si>
    <t>4,38</t>
  </si>
  <si>
    <t>MOTOBOMBA CENTRÍFUGA, MOTOR A GASOLINA, POTÊNCIA 5,42 HP, BOCAIS 1 1/2" X 1", DIÂMETRO ROTOR 143 MM HM/Q = 6 MCA / 16,8 M3/H A 38 MCA / 6,6 M3/H - DEPRECIAÇÃO. AF_06/2014</t>
  </si>
  <si>
    <t>0,27</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</si>
  <si>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</si>
  <si>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</si>
  <si>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</si>
  <si>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</si>
  <si>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27,86</t>
  </si>
  <si>
    <t>RETROESCAVADEIRA SOBRE RODAS COM CARREGADEIRA, TRAÇÃO 4X4, POTÊNCIA LÍQ. 88 HP, CAÇAMBA CARREG. CAP. MÍN. 1 M3, CAÇAMBA RETRO CAP. 0,26 M3, PESO OPERACIONAL MÍN. 6.674 KG, PROFUNDIDADE ESCAVAÇÃO MÁX. 4,37 M - JUROS. AF_06/2014</t>
  </si>
  <si>
    <t>3,78</t>
  </si>
  <si>
    <t>RETROESCAVADEIRA SOBRE RODAS COM CARREGADEIRA, TRAÇÃO 4X2, POTÊNCIA LÍQ. 79 HP, CAÇAMBA CARREG. CAP. MÍN. 1 M3, CAÇAMBA RETRO CAP. 0,20 M3, PESO OPERACIONAL MÍN. 6.570 KG, PROFUNDIDADE ESCAVAÇÃO MÁX. 4,37 M - DEPRECIAÇÃO. AF_06/2014</t>
  </si>
  <si>
    <t>24,78</t>
  </si>
  <si>
    <t>RETROESCAVADEIRA SOBRE RODAS COM CARREGADEIRA, TRAÇÃO 4X2, POTÊNCIA LÍQ. 79 HP, CAÇAMBA CARREG. CAP. MÍN. 1 M3, CAÇAMBA RETRO CAP. 0,20 M3, PESO OPERACIONAL MÍN. 6.570 KG, PROFUNDIDADE ESCAVAÇÃO MÁX. 4,37 M - JUROS. AF_06/2014</t>
  </si>
  <si>
    <t>3,36</t>
  </si>
  <si>
    <t>ESCAVADEIRA HIDRÁULICA SOBRE ESTEIRAS, CAÇAMBA 1,20 M3, PESO OPERACIONAL 21 T, POTÊNCIA BRUTA 155 HP - DEPRECIAÇÃO. AF_06/2014</t>
  </si>
  <si>
    <t>54,53</t>
  </si>
  <si>
    <t>ESCAVADEIRA HIDRÁULICA SOBRE ESTEIRAS, CAÇAMBA 1,20 M3, PESO OPERACIONAL 21 T, POTÊNCIA BRUTA 155 HP - JUROS. AF_06/2014</t>
  </si>
  <si>
    <t>7,40</t>
  </si>
  <si>
    <t>ESCAVADEIRA HIDRÁULICA SOBRE ESTEIRAS, CAÇAMBA 1,20 M3, PESO OPERACIONAL 21 T, POTÊNCIA BRUTA 155 HP - MANUTENÇÃO. AF_06/2014</t>
  </si>
  <si>
    <t>68,16</t>
  </si>
  <si>
    <t>ESCAVADEIRA HIDRÁULICA SOBRE ESTEIRAS, CAÇAMBA 1,20 M3, PESO OPERACIONAL 21 T, POTÊNCIA BRUTA 155 HP - MATERIAIS NA OPERAÇÃO. AF_06/2014</t>
  </si>
  <si>
    <t>82,06</t>
  </si>
  <si>
    <t>TRATOR DE ESTEIRAS, POTÊNCIA 150 HP, PESO OPERACIONAL 16,7 T, COM RODA MOTRIZ ELEVADA E LÂMINA 3,18 M3 - DEPRECIAÇÃO. AF_06/2014</t>
  </si>
  <si>
    <t>38,87</t>
  </si>
  <si>
    <t>TRATOR DE ESTEIRAS, POTÊNCIA 150 HP, PESO OPERACIONAL 16,7 T, COM RODA MOTRIZ ELEVADA E LÂMINA 3,18 M3 - JUROS. AF_06/2014</t>
  </si>
  <si>
    <t>8,75</t>
  </si>
  <si>
    <t>RETROESCAVADEIRA SOBRE RODAS COM CARREGADEIRA, TRAÇÃO 4X4, POTÊNCIA LÍQ. 72 HP, CAÇAMBA CARREG. CAP. MÍN. 0,79 M3, CAÇAMBA RETRO CAP. 0,18 M3, PESO OPERACIONAL MÍN. 7.140 KG, PROFUNDIDADE ESCAVAÇÃO MÁX. 4,50 M - DEPRECIAÇÃO. AF_06/2014</t>
  </si>
  <si>
    <t>26,88</t>
  </si>
  <si>
    <t>RETROESCAVADEIRA SOBRE RODAS COM CARREGADEIRA, TRAÇÃO 4X4, POTÊNCIA LÍQ. 72 HP, CAÇAMBA CARREG. CAP. MÍN. 0,79 M3, CAÇAMBA RETRO CAP. 0,18 M3, PESO OPERACIONAL MÍN. 7.140 KG, PROFUNDIDADE ESCAVAÇÃO MÁX. 4,50 M - JUROS. AF_06/2014</t>
  </si>
  <si>
    <t>3,64</t>
  </si>
  <si>
    <t>TRATOR DE ESTEIRAS, POTÊNCIA 347 HP, PESO OPERACIONAL 38,5 T, COM LÂMINA 8,70 M3 - DEPRECIAÇÃO. AF_06/2014</t>
  </si>
  <si>
    <t>127,33</t>
  </si>
  <si>
    <t>TRATOR DE ESTEIRAS, POTÊNCIA 347 HP, PESO OPERACIONAL 38,5 T, COM LÂMINA 8,70 M3 - JUROS. AF_06/2014</t>
  </si>
  <si>
    <t>28,66</t>
  </si>
  <si>
    <t>VASSOURA MECÂNICA REBOCÁVEL COM ESCOVA CILÍNDRICA, LARGURA ÚTIL DE VARRIMENTO DE 2,44 M - DEPRECIAÇÃO. AF_06/2014</t>
  </si>
  <si>
    <t>4,31</t>
  </si>
  <si>
    <t>VASSOURA MECÂNICA REBOCÁVEL COM ESCOVA CILÍNDRICA, LARGURA ÚTIL DE VARRIMENTO DE 2,44 M - JUROS. AF_06/2014</t>
  </si>
  <si>
    <t>0,58</t>
  </si>
  <si>
    <t>TRATOR DE ESTEIRAS, POTÊNCIA 170 HP, PESO OPERACIONAL 19 T, CAÇAMBA 5,2 M3 - DEPRECIAÇÃO. AF_06/2014</t>
  </si>
  <si>
    <t>38,63</t>
  </si>
  <si>
    <t>TRATOR DE ESTEIRAS, POTÊNCIA 170 HP, PESO OPERACIONAL 19 T, CAÇAMBA 5,2 M3 - JUROS. AF_06/2014</t>
  </si>
  <si>
    <t>8,69</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</si>
  <si>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</si>
  <si>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</si>
  <si>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</si>
  <si>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4,11</t>
  </si>
  <si>
    <t>TANQUE DE ASFALTO ESTACIONÁRIO COM MAÇARICO, CAPACIDADE 20.000 L - JUROS. AF_06/2014</t>
  </si>
  <si>
    <t>0,73</t>
  </si>
  <si>
    <t>TANQUE DE ASFALTO ESTACIONÁRIO COM MAÇARICO, CAPACIDADE 20.000 L - MANUTENÇÃO. AF_06/2014</t>
  </si>
  <si>
    <t>5,14</t>
  </si>
  <si>
    <t>TANQUE DE ASFALTO ESTACIONÁRIO COM MAÇARICO, CAPACIDADE 20.000 L - MATERIAIS NA OPERAÇÃO. AF_06/2014</t>
  </si>
  <si>
    <t>155,99</t>
  </si>
  <si>
    <t>TRATOR DE ESTEIRAS, POTÊNCIA 100 HP, PESO OPERACIONAL 9,4 T, COM LÂMINA 2,19 M3 - DEPRECIAÇÃO. AF_06/2014</t>
  </si>
  <si>
    <t>29,98</t>
  </si>
  <si>
    <t>TRATOR DE ESTEIRAS, POTÊNCIA 100 HP, PESO OPERACIONAL 9,4 T, COM LÂMINA 2,19 M3 - JUROS. AF_06/2014</t>
  </si>
  <si>
    <t>6,74</t>
  </si>
  <si>
    <t>TRATOR DE PNEUS, POTÊNCIA 85 CV, TRAÇÃO 4X4, PESO COM LASTRO DE 4.675 KG - DEPRECIAÇÃO. AF_06/2014</t>
  </si>
  <si>
    <t>16,25</t>
  </si>
  <si>
    <t>TRATOR DE PNEUS, POTÊNCIA 85 CV, TRAÇÃO 4X4, PESO COM LASTRO DE 4.675 KG - JUROS. AF_06/2014</t>
  </si>
  <si>
    <t>2,25</t>
  </si>
  <si>
    <t>PÁ CARREGADEIRA SOBRE RODAS, POTÊNCIA LÍQUIDA 128 HP, CAPACIDADE DA CAÇAMBA 1,7 A 2,8 M3, PESO OPERACIONAL 11632 KG - DEPRECIAÇÃO. AF_06/2014</t>
  </si>
  <si>
    <t>45,78</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</si>
  <si>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</si>
  <si>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</si>
  <si>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63,48</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</si>
  <si>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</si>
  <si>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</si>
  <si>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34,01</t>
  </si>
  <si>
    <t>ROLO COMPACTADOR VIBRATÓRIO DE UM CILINDRO AÇO LISO, POTÊNCIA 80 HP, PESO OPERACIONAL MÁXIMO 8,1 T, IMPACTO DINÂMICO 16,15 / 9,5 T, LARGURA DE TRABALHO 1,68 M - JUROS. AF_06/2014</t>
  </si>
  <si>
    <t>4,72</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</si>
  <si>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</si>
  <si>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</si>
  <si>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</si>
  <si>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</si>
  <si>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</si>
  <si>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</si>
  <si>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</si>
  <si>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84,73</t>
  </si>
  <si>
    <t>BETONEIRA CAPACIDADE NOMINAL DE 600 L, CAPACIDADE DE MISTURA 360 L, MOTOR ELÉTRICO TRIFÁSICO POTÊNCIA DE 4 CV, SEM CARREGADOR - DEPRECIAÇÃO. AF_11/2014</t>
  </si>
  <si>
    <t>1,60</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</si>
  <si>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</si>
  <si>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</si>
  <si>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1,75</t>
  </si>
  <si>
    <t>BETONEIRA CAPACIDADE NOMINAL DE 600 L, CAPACIDADE DE MISTURA 360 L, MOTOR ELÉTRICO TRIFÁSICO POTÊNCIA DE 4 CV, SEM CARREGADOR - MATERIAIS NA OPERAÇÃO. AF_11/2014</t>
  </si>
  <si>
    <t>2,02</t>
  </si>
  <si>
    <t>MOTONIVELADORA POTÊNCIA BÁSICA LÍQUIDA (PRIMEIRA MARCHA) 125 HP, PESO BRUTO 13032 KG, LARGURA DA LÂMINA DE 3,7 M - DEPRECIAÇÃO. AF_06/2014</t>
  </si>
  <si>
    <t>49,36</t>
  </si>
  <si>
    <t>MOTONIVELADORA POTÊNCIA BÁSICA LÍQUIDA (PRIMEIRA MARCHA) 125 HP, PESO BRUTO 13032 KG, LARGURA DA LÂMINA DE 3,7 M - JUROS. AF_06/2014</t>
  </si>
  <si>
    <t>8,88</t>
  </si>
  <si>
    <t>FRESADORA DE ASFALTO A FRIO SOBRE RODAS, LARGURA FRESAGEM DE 1,0 M, POTÊNCIA 208 HP - DEPRECIAÇÃO. AF_11/2014</t>
  </si>
  <si>
    <t>135,67</t>
  </si>
  <si>
    <t>FRESADORA DE ASFALTO A FRIO SOBRE RODAS, LARGURA FRESAGEM DE 1,0 M, POTÊNCIA 208 HP - JUROS. AF_11/2014</t>
  </si>
  <si>
    <t>21,49</t>
  </si>
  <si>
    <t>FRESADORA DE ASFALTO A FRIO SOBRE RODAS, LARGURA FRESAGEM DE 1,0 M, POTÊNCIA 208 HP - MANUTENÇÃO. AF_11/2014</t>
  </si>
  <si>
    <t>242,00</t>
  </si>
  <si>
    <t>FRESADORA DE ASFALTO A FRIO SOBRE RODAS, LARGURA FRESAGEM DE 1,0 M, POTÊNCIA 208 HP - MATERIAIS NA OPERAÇÃO. AF_11/2014</t>
  </si>
  <si>
    <t>152,49</t>
  </si>
  <si>
    <t>FRESADORA DE ASFALTO A FRIO SOBRE RODAS, LARGURA FRESAGEM DE 2,0 M, POTÊNCIA 550 HP - DEPRECIAÇÃO. AF_11/2014</t>
  </si>
  <si>
    <t>316,92</t>
  </si>
  <si>
    <t>FRESADORA DE ASFALTO A FRIO SOBRE RODAS, LARGURA FRESAGEM DE 2,0 M, POTÊNCIA 550 HP - JUROS. AF_11/2014</t>
  </si>
  <si>
    <t>50,21</t>
  </si>
  <si>
    <t>FRESADORA DE ASFALTO A FRIO SOBRE RODAS, LARGURA FRESAGEM DE 2,0 M, POTÊNCIA 550 HP - MANUTENÇÃO. AF_11/2014</t>
  </si>
  <si>
    <t>565,30</t>
  </si>
  <si>
    <t>FRESADORA DE ASFALTO A FRIO SOBRE RODAS, LARGURA FRESAGEM DE 2,0 M, POTÊNCIA 550 HP - MATERIAIS NA OPERAÇÃO. AF_11/2014</t>
  </si>
  <si>
    <t>403,27</t>
  </si>
  <si>
    <t>VIBROACABADORA DE ASFALTO SOBRE ESTEIRAS, LARGURA DE PAVIMENTAÇÃO 1,90 M A 5,30 M, POTÊNCIA 105 HP CAPACIDADE 450 T/H - DEPRECIAÇÃO. AF_11/2014</t>
  </si>
  <si>
    <t>97,26</t>
  </si>
  <si>
    <t>VIBROACABADORA DE ASFALTO SOBRE ESTEIRAS, LARGURA DE PAVIMENTAÇÃO 1,90 M A 5,30 M, POTÊNCIA 105 HP CAPACIDADE 450 T/H - JUROS. AF_11/2014</t>
  </si>
  <si>
    <t>17,50</t>
  </si>
  <si>
    <t>RECICLADORA DE ASFALTO A FRIO SOBRE RODAS, LARGURA FRESAGEM DE 2,0 M, POTÊNCIA 422 HP - DEPRECIAÇÃO. AF_11/2014</t>
  </si>
  <si>
    <t>275,38</t>
  </si>
  <si>
    <t>RECICLADORA DE ASFALTO A FRIO SOBRE RODAS, LARGURA FRESAGEM DE 2,0 M, POTÊNCIA 422 HP - JUROS. AF_11/2014</t>
  </si>
  <si>
    <t>43,63</t>
  </si>
  <si>
    <t>RECICLADORA DE ASFALTO A FRIO SOBRE RODAS, LARGURA FRESAGEM DE 2,0 M, POTÊNCIA 422 HP - MANUTENÇÃO. AF_11/2014</t>
  </si>
  <si>
    <t>491,21</t>
  </si>
  <si>
    <t>RECICLADORA DE ASFALTO A FRIO SOBRE RODAS, LARGURA FRESAGEM DE 2,0 M, POTÊNCIA 422 HP - MATERIAIS NA OPERAÇÃO. AF_11/2014</t>
  </si>
  <si>
    <t>343,76</t>
  </si>
  <si>
    <t>VIBROACABADORA DE ASFALTO SOBRE ESTEIRAS, LARGURA DE PAVIMENTAÇÃO 2,13 M A 4,55 M, POTÊNCIA 100 HP, CAPACIDADE 400 T/H - DEPRECIAÇÃO. AF_11/2014</t>
  </si>
  <si>
    <t>79,70</t>
  </si>
  <si>
    <t>VIBROACABADORA DE ASFALTO SOBRE ESTEIRAS, LARGURA DE PAVIMENTAÇÃO 2,13 M A 4,55 M, POTÊNCIA 100 HP, CAPACIDADE 400 T/H - JUROS. AF_11/2014</t>
  </si>
  <si>
    <t>14,34</t>
  </si>
  <si>
    <t>VIBROACABADORA DE ASFALTO SOBRE ESTEIRAS, LARGURA DE PAVIMENTAÇÃO 2,13 M A 4,55 M, POTÊNCIA 100 HP, CAPACIDADE 400 T/H - MANUTENÇÃO. AF_11/2014</t>
  </si>
  <si>
    <t>128,12</t>
  </si>
  <si>
    <t>VIBROACABADORA DE ASFALTO SOBRE ESTEIRAS, LARGURA DE PAVIMENTAÇÃO 2,13 M A 4,55 M, POTÊNCIA 100 HP, CAPACIDADE 400 T/H - MATERIAIS NA OPERAÇÃO. AF_11/2014</t>
  </si>
  <si>
    <t>77,36</t>
  </si>
  <si>
    <t>GUINDAUTO HIDRÁULICO, CAPACIDADE MÁXIMA DE CARGA 6200 KG, MOMENTO MÁXIMO DE CARGA 11,7 TM, ALCANCE MÁXIMO HORIZONTAL 9,70 M, INCLUSIVE CAMINHÃO TOCO PBT 16.000 KG, POTÊNCIA DE 189 CV - DEPRECIAÇÃO. AF_06/2014</t>
  </si>
  <si>
    <t>26,57</t>
  </si>
  <si>
    <t>GUINDAUTO HIDRÁULICO, CAPACIDADE MÁXIMA DE CARGA 6200 KG, MOMENTO MÁXIMO DE CARGA 11,7 TM, ALCANCE MÁXIMO HORIZONTAL 9,70 M, INCLUSIVE CAMINHÃO TOCO PBT 16.000 KG, POTÊNCIA DE 189 CV - JUROS. AF_06/2014</t>
  </si>
  <si>
    <t>4,97</t>
  </si>
  <si>
    <t>GUINDAUTO HIDRÁULICO, CAPACIDADE MÁXIMA DE CARGA 6200 KG, MOMENTO MÁXIMO DE CARGA 11,7 TM, ALCANCE MÁXIMO HORIZONTAL 9,70 M, INCLUSIVE CAMINHÃO TOCO PBT 16.000 KG, POTÊNCIA DE 189 CV - MANUTENÇÃO. AF_06/2014</t>
  </si>
  <si>
    <t>45,02</t>
  </si>
  <si>
    <t>CAMINHÃO TOCO, PBT 16.000 KG, CARGA ÚTIL MÁX. 10.685 KG, DIST. ENTRE EIXOS 4,8 M, POTÊNCIA 189 CV, INCLUSIVE CARROCERIA FIXA ABERTA DE MADEIRA P/ TRANSPORTE GERAL DE CARGA SECA, DIMEN. APROX. 2,5 X 7,00 X 0,50 M - DEPRECIAÇÃO. AF_06/2014</t>
  </si>
  <si>
    <t>20,58</t>
  </si>
  <si>
    <t>CAMINHÃO TOCO, PBT 16.000 KG, CARGA ÚTIL MÁX. 10.685 KG, DIST. ENTRE EIXOS 4,8 M, POTÊNCIA 189 CV, INCLUSIVE CARROCERIA FIXA ABERTA DE MADEIRA P/ TRANSPORTE GERAL DE CARGA SECA, DIMEN. APROX. 2,5 X 7,00 X 0,50 M - JUROS. AF_06/2014</t>
  </si>
  <si>
    <t>4,18</t>
  </si>
  <si>
    <t>CAMINHÃO TOCO, PBT 16.000 KG, CARGA ÚTIL MÁX. 10.685 KG, DIST. ENTRE EIXOS 4,8 M, POTÊNCIA 189 CV, INCLUSIVE CARROCERIA FIXA ABERTA DE MADEIRA P/ TRANSPORTE GERAL DE CARGA SECA, DIMEN. APROX. 2,5 X 7,00 X 0,50 M - IMPOSTOS E SEGUROS. AF_06/2014</t>
  </si>
  <si>
    <t>3,30</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</si>
  <si>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</si>
  <si>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</si>
  <si>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</si>
  <si>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</si>
  <si>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</si>
  <si>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</si>
  <si>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</si>
  <si>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</si>
  <si>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26,48</t>
  </si>
  <si>
    <t>BETONEIRA CAPACIDADE NOMINAL DE 600 L, CAPACIDADE DE MISTURA 440 L, MOTOR A DIESEL POTÊNCIA 10 CV, COM CARREGADOR - DEPRECIAÇÃO. AF_11/2014</t>
  </si>
  <si>
    <t>1,94</t>
  </si>
  <si>
    <t>BETONEIRA CAPACIDADE NOMINAL DE 600 L, CAPACIDADE DE MISTURA 440 L, MOTOR A DIESEL POTÊNCIA 10 CV, COM CARREGADOR - JUROS. AF_11/2014</t>
  </si>
  <si>
    <t>0,23</t>
  </si>
  <si>
    <t>BETONEIRA CAPACIDADE NOMINAL DE 600 L, CAPACIDADE DE MISTURA 440 L, MOTOR A DIESEL POTÊNCIA 10 CV, COM CARREGADOR - MANUTENÇÃO. AF_11/2014</t>
  </si>
  <si>
    <t>2,43</t>
  </si>
  <si>
    <t>BETONEIRA CAPACIDADE NOMINAL DE 600 L, CAPACIDADE DE MISTURA 440 L, MOTOR A DIESEL POTÊNCIA 10 CV, COM CARREGADOR - MATERIAIS NA OPERAÇÃO. AF_11/2014</t>
  </si>
  <si>
    <t>7,64</t>
  </si>
  <si>
    <t>ROLO COMPACTADOR VIBRATÓRIO TANDEM AÇO LISO, POTÊNCIA 58 HP, PESO SEM/COM LASTRO 6,5 / 9,4 T, LARGURA DE TRABALHO 1,2 M - DEPRECIAÇÃO. AF_06/2014</t>
  </si>
  <si>
    <t>41,77</t>
  </si>
  <si>
    <t>ROLO COMPACTADOR VIBRATÓRIO TANDEM AÇO LISO, POTÊNCIA 58 HP, PESO SEM/COM LASTRO 6,5 / 9,4 T, LARGURA DE TRABALHO 1,2 M - JUROS. AF_06/2014</t>
  </si>
  <si>
    <t>5,79</t>
  </si>
  <si>
    <t>CAMINHÃO BASCULANTE 14 M3, COM CAVALO MECÂNICO DE CAPACIDADE MÁXIMA DE TRAÇÃO COMBINADO DE 36000 KG, POTÊNCIA 286 CV, INCLUSIVE SEMIREBOQUE COM CAÇAMBA METÁLICA - DEPRECIAÇÃO. AF_12/2014</t>
  </si>
  <si>
    <t>40,30</t>
  </si>
  <si>
    <t>CAMINHÃO BASCULANTE 14 M3, COM CAVALO MECÂNICO DE CAPACIDADE MÁXIMA DE TRAÇÃO COMBINADO DE 36000 KG, POTÊNCIA 286 CV, INCLUSIVE SEMIREBOQUE COM CAÇAMBA METÁLICA - JUROS. AF_12/2014</t>
  </si>
  <si>
    <t>7,27</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</si>
  <si>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</si>
  <si>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</si>
  <si>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69,21</t>
  </si>
  <si>
    <t>CAMINHÃO BASCULANTE 14 M3, COM CAVALO MECÂNICO DE CAPACIDADE MÁXIMA DE TRAÇÃO COMBINADO DE 36000 KG, POTÊNCIA 286 CV, INCLUSIVE SEMIREBOQUE COM CAÇAMBA METÁLICA - MATERIAIS NA OPERAÇÃO. AF_12/2014</t>
  </si>
  <si>
    <t>160,90</t>
  </si>
  <si>
    <t>CAMINHÃO BASCULANTE 18 M3, COM CAVALO MECÂNICO DE CAPACIDADE MÁXIMA DE TRAÇÃO COMBINADO DE 45000 KG, POTÊNCIA 330 CV, INCLUSIVE SEMIREBOQUE COM CAÇAMBA METÁLICA - DEPRECIAÇÃO. AF_12/2014</t>
  </si>
  <si>
    <t>43,04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</si>
  <si>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</si>
  <si>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</si>
  <si>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6,06</t>
  </si>
  <si>
    <t>CAMINHÃO BASCULANTE 18 M3, COM CAVALO MECÂNICO DE CAPACIDADE MÁXIMA DE TRAÇÃO COMBINADO DE 45000 KG, POTÊNCIA 330 CV, INCLUSIVE SEMIREBOQUE COM CAÇAMBA METÁLICA - MANUTENÇÃO. AF_12/2014</t>
  </si>
  <si>
    <t>73,22</t>
  </si>
  <si>
    <t>CAMINHÃO BASCULANTE 18 M3, COM CAVALO MECÂNICO DE CAPACIDADE MÁXIMA DE TRAÇÃO COMBINADO DE 45000 KG, POTÊNCIA 330 CV, INCLUSIVE SEMIREBOQUE COM CAÇAMBA METÁLICA - MATERIAIS NA OPERAÇÃO. AF_12/2014</t>
  </si>
  <si>
    <t>185,64</t>
  </si>
  <si>
    <t>VIBRADOR DE IMERSÃO, DIÂMETRO DE PONTEIRA 45MM, MOTOR ELÉTRICO TRIFÁSICO POTÊNCIA DE 2 CV - DEPRECIAÇÃO. AF_06/2015</t>
  </si>
  <si>
    <t>0,45</t>
  </si>
  <si>
    <t>VIBRADOR DE IMERSÃO, DIÂMETRO DE PONTEIRA 45MM, MOTOR ELÉTRICO TRIFÁSICO POTÊNCIA DE 2 CV - JUROS. AF_06/2015</t>
  </si>
  <si>
    <t>VIBRADOR DE IMERSÃO, DIÂMETRO DE PONTEIRA 45MM, MOTOR ELÉTRICO TRIFÁSICO POTÊNCIA DE 2 CV - MANUTENÇÃO. AF_06/2015</t>
  </si>
  <si>
    <t>0,35</t>
  </si>
  <si>
    <t>VIBRADOR DE IMERSÃO, DIÂMETRO DE PONTEIRA 45MM, MOTOR ELÉTRICO TRIFÁSICO POTÊNCIA DE 2 CV - MATERIAIS NA OPERAÇÃO. AF_06/2015</t>
  </si>
  <si>
    <t>0,42</t>
  </si>
  <si>
    <t>PERFURATRIZ MANUAL, TORQUE MÁXIMO 83 N.M, POTÊNCIA 5 CV, COM DIÂMETRO MÁXIMO 4" - DEPRECIAÇÃO. AF_06/2015</t>
  </si>
  <si>
    <t>PERFURATRIZ MANUAL, TORQUE MÁXIMO 83 N.M, POTÊNCIA 5 CV, COM DIÂMETRO MÁXIMO 4" - JUROS. AF_06/2015</t>
  </si>
  <si>
    <t>0,25</t>
  </si>
  <si>
    <t>PERFURATRIZ MANUAL, TORQUE MÁXIMO 83 N.M, POTÊNCIA 5 CV, COM DIÂMETRO MÁXIMO 4" - MANUTENÇÃO. AF_06/2015</t>
  </si>
  <si>
    <t>2,72</t>
  </si>
  <si>
    <t>PERFURATRIZ MANUAL, TORQUE MÁXIMO 83 N.M, POTÊNCIA 5 CV, COM DIÂMETRO MÁXIMO 4" - MATERIAIS NA OPERAÇÃO. AF_06/2015</t>
  </si>
  <si>
    <t>PERFURATRIZ SOBRE ESTEIRA, TORQUE MÁXIMO 600 KGF, PESO MÉDIO 1000 KG, POTÊNCIA 20 HP, DIÂMETRO MÁXIMO 10" - DEPRECIAÇÃO. AF_06/2015</t>
  </si>
  <si>
    <t>49,89</t>
  </si>
  <si>
    <t>PERFURATRIZ SOBRE ESTEIRA, TORQUE MÁXIMO 600 KGF, PESO MÉDIO 1000 KG, POTÊNCIA 20 HP, DIÂMETRO MÁXIMO 10" - JUROS. AF_06/2015</t>
  </si>
  <si>
    <t>6,83</t>
  </si>
  <si>
    <t>PERFURATRIZ SOBRE ESTEIRA, TORQUE MÁXIMO 600 KGF, PESO MÉDIO 1000 KG, POTÊNCIA 20 HP, DIÂMETRO MÁXIMO 10" - MANUTENÇÃO. AF_06/2015</t>
  </si>
  <si>
    <t>62,44</t>
  </si>
  <si>
    <t>PERFURATRIZ SOBRE ESTEIRA, TORQUE MÁXIMO 600 KGF, PESO MÉDIO 1000 KG, POTÊNCIA 20 HP, DIÂMETRO MÁXIMO 10" - MATERIAIS NA OPERAÇÃO. AF_06/2015</t>
  </si>
  <si>
    <t>1,20</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</si>
  <si>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</si>
  <si>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</si>
  <si>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</si>
  <si>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5,40</t>
  </si>
  <si>
    <t>MISTURADOR DUPLO HORIZONTAL DE ALTA TURBULÊNCIA, CAPACIDADE / VOLUME 2 X 500 LITROS, MOTORES ELÉTRICOS MÍNIMO 5 CV CADA, PARA NATA CIMENTO, ARGAMASSA E OUTROS - MATERIAIS NA OPERAÇÃO. AF_06/2015</t>
  </si>
  <si>
    <t>5,07</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</si>
  <si>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</si>
  <si>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</si>
  <si>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0,87</t>
  </si>
  <si>
    <t>BOMBA TRIPLEX, PARA INJEÇÃO DE NATA DE CIMENTO, VAZÃO MÁXIMA DE 100 LITROS/MINUTO, PRESSÃO MÁXIMA DE 70 BAR - MANUTENÇÃO. AF_06/2015</t>
  </si>
  <si>
    <t>8,06</t>
  </si>
  <si>
    <t>BOMBA TRIPLEX, PARA INJEÇÃO DE NATA DE CIMENTO, VAZÃO MÁXIMA DE 100 LITROS/MINUTO, PRESSÃO MÁXIMA DE 70 BAR - MATERIAIS NA OPERAÇÃO. AF_06/2015</t>
  </si>
  <si>
    <t>11,46</t>
  </si>
  <si>
    <t>BOMBA CENTRÍFUGA MONOESTÁGIO COM MOTOR ELÉTRICO MONOFÁSICO, POTÊNCIA 15 HP, DIÂMETRO DO ROTOR 173 MM, HM/Q = 30 MCA / 90 M3/H A 45 MCA / 55 M3/H - DEPRECIAÇÃO. AF_06/2015</t>
  </si>
  <si>
    <t>0,94</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</si>
  <si>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</si>
  <si>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</si>
  <si>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1,03</t>
  </si>
  <si>
    <t>BOMBA CENTRÍFUGA MONOESTÁGIO COM MOTOR ELÉTRICO MONOFÁSICO, POTÊNCIA 15 HP, DIÂMETRO DO ROTOR 173 MM, HM/Q = 30 MCA / 90 M3/H A 45 MCA / 55 M3/H - MATERIAIS NA OPERAÇÃO. AF_06/2015</t>
  </si>
  <si>
    <t>7,89</t>
  </si>
  <si>
    <t>BOMBA DE PROJEÇÃO DE CONCRETO SECO, POTÊNCIA 10 CV, VAZÃO 3 M3/H - DEPRECIAÇÃO. AF_06/2015</t>
  </si>
  <si>
    <t>4,79</t>
  </si>
  <si>
    <t>BOMBA DE PROJEÇÃO DE CONCRETO SECO, POTÊNCIA 10 CV, VAZÃO 3 M3/H - JUROS. AF_06/2015</t>
  </si>
  <si>
    <t>0,56</t>
  </si>
  <si>
    <t>BOMBA DE PROJEÇÃO DE CONCRETO SECO, POTÊNCIA 10 CV, VAZÃO 3 M3/H - MANUTENÇÃO. AF_06/2015</t>
  </si>
  <si>
    <t>5,24</t>
  </si>
  <si>
    <t>BOMBA DE PROJEÇÃO DE CONCRETO SECO, POTÊNCIA 10 CV, VAZÃO 3 M3/H - MATERIAIS NA OPERAÇÃO. AF_06/2015</t>
  </si>
  <si>
    <t>5,19</t>
  </si>
  <si>
    <t>BOMBA DE PROJEÇÃO DE CONCRETO SECO, POTÊNCIA 10 CV, VAZÃO 6 M3/H - DEPRECIAÇÃO. AF_06/2015</t>
  </si>
  <si>
    <t>BOMBA DE PROJEÇÃO DE CONCRETO SECO, POTÊNCIA 10 CV, VAZÃO 6 M3/H - JUROS. AF_06/2015</t>
  </si>
  <si>
    <t>0,61</t>
  </si>
  <si>
    <t>BOMBA DE PROJEÇÃO DE CONCRETO SECO, POTÊNCIA 10 CV, VAZÃO 6 M3/H - MANUTENÇÃO. AF_06/2015</t>
  </si>
  <si>
    <t>5,62</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</si>
  <si>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</si>
  <si>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</si>
  <si>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7,19</t>
  </si>
  <si>
    <t>PROJETOR PNEUMÁTICO DE ARGAMASSA PARA CHAPISCO E REBOCO COM RECIPIENTE ACOPLADO, TIPO CANEQUINHA, COM COMPRESSOR DE AR REBOCÁVEL VAZÃO 89 PCM E MOTOR DIESEL DE 20 CV - JUROS. AF_06/2015</t>
  </si>
  <si>
    <t>0,99</t>
  </si>
  <si>
    <t>PROJETOR PNEUMÁTICO DE ARGAMASSA PARA CHAPISCO E REBOCO COM RECIPIENTE ACOPLADO, TIPO CANEQUINHA, COM COMPRESSOR DE AR REBOCÁVEL VAZÃO 89 PCM E MOTOR DIESEL DE 20 CV - MANUTENÇÃO. AF_06/2015</t>
  </si>
  <si>
    <t>8,99</t>
  </si>
  <si>
    <t>PROJETOR PNEUMÁTICO DE ARGAMASSA PARA CHAPISCO E REBOCO COM RECIPIENTE ACOPLADO, TIPO CANEQUINHA, COM COMPRESSOR DE AR REBOCÁVEL VAZÃO 89 PCM E MOTOR DIESEL DE 20 CV - MATERIAIS NA OPERAÇÃO. AF_06/2015</t>
  </si>
  <si>
    <t>13,65</t>
  </si>
  <si>
    <t>PERFURATRIZ COM TORRE METÁLICA PARA EXECUÇÃO DE ESTACA HÉLICE CONTÍNUA, PROFUNDIDADE MÁXIMA DE 30 M, DIÂMETRO MÁXIMO DE 800 MM, POTÊNCIA INSTALADA DE 268 HP, MESA ROTATIVA COM TORQUE MÁXIMO DE 170 KNM - DEPRECIAÇÃO. AF_06/2015</t>
  </si>
  <si>
    <t>228,98</t>
  </si>
  <si>
    <t>PERFURATRIZ COM TORRE METÁLICA PARA EXECUÇÃO DE ESTACA HÉLICE CONTÍNUA, PROFUNDIDADE MÁXIMA DE 30 M, DIÂMETRO MÁXIMO DE 800 MM, POTÊNCIA INSTALADA DE 268 HP, MESA ROTATIVA COM TORQUE MÁXIMO DE 170 KNM - JUROS. AF_06/2015</t>
  </si>
  <si>
    <t>31,79</t>
  </si>
  <si>
    <t>PERFURATRIZ COM TORRE METÁLICA PARA EXECUÇÃO DE ESTACA HÉLICE CONTÍNUA, PROFUNDIDADE MÁXIMA DE 30 M, DIÂMETRO MÁXIMO DE 800 MM, POTÊNCIA INSTALADA DE 268 HP, MESA ROTATIVA COM TORQUE MÁXIMO DE 170 KNM - MANUTENÇÃO. AF_06/2015</t>
  </si>
  <si>
    <t>286,55</t>
  </si>
  <si>
    <t>PERFURATRIZ COM TORRE METÁLICA PARA EXECUÇÃO DE ESTACA HÉLICE CONTÍNUA, PROFUNDIDADE MÁXIMA DE 30 M, DIÂMETRO MÁXIMO DE 800 MM, POTÊNCIA INSTALADA DE 268 HP, MESA ROTATIVA COM TORQUE MÁXIMO DE 170 KNM - MATERIAIS NA OPERAÇÃO. AF_06/2015</t>
  </si>
  <si>
    <t>109,14</t>
  </si>
  <si>
    <t>PERFURATRIZ HIDRÁULICA SOBRE CAMINHÃO COM TRADO CURTO ACOPLADO, PROFUNDIDADE MÁXIMA DE 20 M, DIÂMETRO MÁXIMO DE 1500 MM, POTÊNCIA INSTALADA DE 137 HP, MESA ROTATIVA COM TORQUE MÁXIMO DE 30 KNM - DEPRECIAÇÃO. AF_06/2015</t>
  </si>
  <si>
    <t>109,67</t>
  </si>
  <si>
    <t>PERFURATRIZ HIDRÁULICA SOBRE CAMINHÃO COM TRADO CURTO ACOPLADO, PROFUNDIDADE MÁXIMA DE 20 M, DIÂMETRO MÁXIMO DE 1500 MM, POTÊNCIA INSTALADA DE 137 HP, MESA ROTATIVA COM TORQUE MÁXIMO DE 30 KNM - JUROS. AF_06/2015</t>
  </si>
  <si>
    <t>16,83</t>
  </si>
  <si>
    <t>PERFURATRIZ HIDRÁULICA SOBRE CAMINHÃO COM TRADO CURTO ACOPLADO, PROFUNDIDADE MÁXIMA DE 20 M, DIÂMETRO MÁXIMO DE 1500 MM, POTÊNCIA INSTALADA DE 137 HP, MESA ROTATIVA COM TORQUE MÁXIMO DE 30 KNM - MANUTENÇÃO. AF_06/2015</t>
  </si>
  <si>
    <t>151,33</t>
  </si>
  <si>
    <t>PERFURATRIZ HIDRÁULICA SOBRE CAMINHÃO COM TRADO CURTO ACOPLADO, PROFUNDIDADE MÁXIMA DE 20 M, DIÂMETRO MÁXIMO DE 1500 MM, POTÊNCIA INSTALADA DE 137 HP, MESA ROTATIVA COM TORQUE MÁXIMO DE 30 KNM - MATERIAIS NA OPERAÇÃO. AF_06/2015</t>
  </si>
  <si>
    <t>83,70</t>
  </si>
  <si>
    <t>MANIPULADOR TELESCÓPICO, POTÊNCIA DE 85 HP, CAPACIDADE DE CARGA DE 3.500 KG, ALTURA MÁXIMA DE ELEVAÇÃO DE 12,3 M - DEPRECIAÇÃO. AF_06/2015</t>
  </si>
  <si>
    <t>33,28</t>
  </si>
  <si>
    <t>MANIPULADOR TELESCÓPICO, POTÊNCIA DE 85 HP, CAPACIDADE DE CARGA DE 3.500 KG, ALTURA MÁXIMA DE ELEVAÇÃO DE 12,3 M - JUROS. AF_06/2015</t>
  </si>
  <si>
    <t>3,95</t>
  </si>
  <si>
    <t>MANIPULADOR TELESCÓPICO, POTÊNCIA DE 85 HP, CAPACIDADE DE CARGA DE 3.500 KG, ALTURA MÁXIMA DE ELEVAÇÃO DE 12,3 M - MANUTENÇÃO. AF_06/2015</t>
  </si>
  <si>
    <t>36,40</t>
  </si>
  <si>
    <t>MANIPULADOR TELESCÓPICO, POTÊNCIA DE 85 HP, CAPACIDADE DE CARGA DE 3.500 KG, ALTURA MÁXIMA DE ELEVAÇÃO DE 12,3 M - MATERIAIS NA OPERAÇÃO. AF_06/2015</t>
  </si>
  <si>
    <t>51,92</t>
  </si>
  <si>
    <t>MINICARREGADEIRA SOBRE RODAS, POTÊNCIA LÍQUIDA DE 47 HP, CAPACIDADE NOMINAL DE OPERAÇÃO DE 646 KG - DEPRECIAÇÃO. AF_06/2015</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</si>
  <si>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</si>
  <si>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</si>
  <si>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</si>
  <si>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</si>
  <si>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</si>
  <si>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36,36</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</si>
  <si>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</si>
  <si>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</si>
  <si>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0,74</t>
  </si>
  <si>
    <t>COMPRESSOR DE AR REBOCÁVEL, VAZÃO 89 PCM, PRESSÃO EFETIVA DE TRABALHO 102 PSI, MOTOR DIESEL, POTÊNCIA 20 CV - DEPRECIAÇÃO. AF_06/2015</t>
  </si>
  <si>
    <t>7,14</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</si>
  <si>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</si>
  <si>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</si>
  <si>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8,94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</si>
  <si>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</si>
  <si>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</si>
  <si>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7,16</t>
  </si>
  <si>
    <t>COMPRESSOR DE AR REBOCAVEL, VAZÃO 250 PCM, PRESSAO DE TRABALHO 102 PSI, MOTOR A DIESEL POTÊNCIA 81 CV - JUROS. AF_06/2015</t>
  </si>
  <si>
    <t>COMPRESSOR DE AR REBOCAVEL, VAZÃO 250 PCM, PRESSAO DE TRABALHO 102 PSI, MOTOR A DIESEL POTÊNCIA 81 CV - MANUTENÇÃO. AF_06/2015</t>
  </si>
  <si>
    <t>8,97</t>
  </si>
  <si>
    <t>COMPRESSOR DE AR REBOCAVEL, VAZÃO 250 PCM, PRESSAO DE TRABALHO 102 PSI, MOTOR A DIESEL POTÊNCIA 81 CV - MATERIAIS NA OPERAÇÃO. AF_06/2015</t>
  </si>
  <si>
    <t>55,30</t>
  </si>
  <si>
    <t>COMPRESSOR DE AR REBOCÁVEL, VAZÃO 748 PCM, PRESSÃO EFETIVA DE TRABALHO 102 PSI, MOTOR DIESEL, POTÊNCIA 210 CV - DEPRECIAÇÃO. AF_06/2015</t>
  </si>
  <si>
    <t>18,19</t>
  </si>
  <si>
    <t>COMPRESSOR DE AR REBOCÁVEL, VAZÃO 748 PCM, PRESSÃO EFETIVA DE TRABALHO 102 PSI, MOTOR DIESEL, POTÊNCIA 210 CV - JUROS. AF_06/2015</t>
  </si>
  <si>
    <t>2,52</t>
  </si>
  <si>
    <t>COMPRESSOR DE AR REBOCÁVEL, VAZÃO 748 PCM, PRESSÃO EFETIVA DE TRABALHO 102 PSI, MOTOR DIESEL, POTÊNCIA 210 CV - MANUTENÇÃO. AF_06/2015</t>
  </si>
  <si>
    <t>22,77</t>
  </si>
  <si>
    <t>COMPRESSOR DE AR REBOCÁVEL, VAZÃO 748 PCM, PRESSÃO EFETIVA DE TRABALHO 102 PSI, MOTOR DIESEL, POTÊNCIA 210 CV - MATERIAIS NA OPERAÇÃO. AF_06/2015</t>
  </si>
  <si>
    <t>143,48</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</si>
  <si>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</si>
  <si>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</si>
  <si>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</si>
  <si>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</si>
  <si>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75,12</t>
  </si>
  <si>
    <t>PERFURATRIZ HIDRÁULICA SOBRE CAMINHÃO COM TRADO CURTO ACOPLADO, PROFUNDIDADE MÁXIMA DE 20 M, DIÂMETRO MÁXIMO DE 1500 MM, POTÊNCIA INSTALADA DE 137 HP, MESA ROTATIVA COM TORQUE MÁXIMO DE 30 KNM - IMPOSTOS E SEGUROS. AF_06/2015</t>
  </si>
  <si>
    <t>13,23</t>
  </si>
  <si>
    <t>CAMINHÃO TRUCADO (C/ TERCEIRO EIXO) ELETRÔNICO - POTÊNCIA 231CV - PBT = 22000KG - DIST. ENTRE EIXOS 5170 MM - INCLUI CARROCERIA FIXA ABERTA DE MADEIRA - DEPRECIAÇÃO. AF_06/2015</t>
  </si>
  <si>
    <t>24,15</t>
  </si>
  <si>
    <t>CAMINHÃO TRUCADO (C/ TERCEIRO EIXO) ELETRÔNICO - POTÊNCIA 231CV - PBT = 22000KG - DIST. ENTRE EIXOS 5170 MM - INCLUI CARROCERIA FIXA ABERTA DE MADEIRA - JUROS. AF_06/2015</t>
  </si>
  <si>
    <t>4,94</t>
  </si>
  <si>
    <t>CAMINHÃO TRUCADO (C/ TERCEIRO EIXO) ELETRÔNICO - POTÊNCIA 231CV - PBT = 22000KG - DIST. ENTRE EIXOS 5170 MM - INCLUI CARROCERIA FIXA ABERTA DE MADEIRA - IMPOSTOS E SEGUROS. AF_06/2015</t>
  </si>
  <si>
    <t>3,91</t>
  </si>
  <si>
    <t>CAMINHÃO TRUCADO (C/ TERCEIRO EIXO) ELETRÔNICO - POTÊNCIA 231CV - PBT = 22000KG - DIST. ENTRE EIXOS 5170 MM - INCLUI CARROCERIA FIXA ABERTA DE MADEIRA - MANUTENÇÃO. AF_06/2015</t>
  </si>
  <si>
    <t>44,29</t>
  </si>
  <si>
    <t>CAMINHÃO TRUCADO (C/ TERCEIRO EIXO) ELETRÔNICO - POTÊNCIA 231CV - PBT = 22000KG - DIST. ENTRE EIXOS 5170 MM - INCLUI CARROCERIA FIXA ABERTA DE MADEIRA - MATERIAIS NA OPERAÇÃO. AF_06/2015</t>
  </si>
  <si>
    <t>133,87</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</si>
  <si>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</si>
  <si>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</si>
  <si>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</si>
  <si>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</si>
  <si>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</si>
  <si>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</si>
  <si>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0,08</t>
  </si>
  <si>
    <t>CORTADORA DE PISO COM MOTOR 4 TEMPOS A GASOLINA, POTÊNCIA DE 13 HP, COM DISCO DE CORTE DIAMANTADO SEGMENTADO PARA CONCRETO, DIÂMETRO DE 350 MM, FURO DE 1" (14 X 1") - MANUTENÇÃO. AF_08/2015</t>
  </si>
  <si>
    <t>0,92</t>
  </si>
  <si>
    <t>CORTADORA DE PISO COM MOTOR 4 TEMPOS A GASOLINA, POTÊNCIA DE 13 HP, COM DISCO DE CORTE DIAMANTADO SEGMENTADO PARA CONCRETO, DIÂMETRO DE 350 MM, FURO DE 1" (14 X 1") - MATERIAIS NA OPERAÇÃO. AF_08/2015</t>
  </si>
  <si>
    <t>7,42</t>
  </si>
  <si>
    <t>CAMINHÃO TOCO, PESO BRUTO TOTAL 14.300 KG, CARGA ÚTIL MÁXIMA 9590 KG, DISTÂNCIA ENTRE EIXOS 4,76 M, POTÊNCIA 185 CV (NÃO INCLUI CARROCERIA) - DEPRECIAÇÃO. AF_06/2014</t>
  </si>
  <si>
    <t>17,20</t>
  </si>
  <si>
    <t>CAMINHÃO TOCO, PESO BRUTO TOTAL 14.300 KG, CARGA ÚTIL MÁXIMA 9590 KG, DISTÂNCIA ENTRE EIXOS 4,76 M, POTÊNCIA 185 CV (NÃO INCLUI CARROCERIA) - JUROS. AF_06/2014</t>
  </si>
  <si>
    <t>3,61</t>
  </si>
  <si>
    <t>CAMINHÃO TOCO, PESO BRUTO TOTAL 14.300 KG, CARGA ÚTIL MÁXIMA 9590 KG, DISTÂNCIA ENTRE EIXOS 4,76 M, POTÊNCIA 185 CV (NÃO INCLUI CARROCERIA) - IMPOSTOS E SEGUROS. AF_06/2014</t>
  </si>
  <si>
    <t>2,85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</si>
  <si>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</si>
  <si>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</si>
  <si>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4,05</t>
  </si>
  <si>
    <t>CAMINHÃO PIPA 6.000 L, PESO BRUTO TOTAL 13.000 KG, DISTÂNCIA ENTRE EIXOS 4,80 M, POTÊNCIA 189 CV INCLUSIVE TANQUE DE AÇO PARA TRANSPORTE DE ÁGUA, CAPACIDADE 6 M3 - IMPOSTOS E SEGUROS. AF_06/2014</t>
  </si>
  <si>
    <t>3,20</t>
  </si>
  <si>
    <t>CAMINHÃO BASCULANTE 6 M3, PESO BRUTO TOTAL 16.000 KG, CARGA ÚTIL MÁXIMA 13.071 KG, DISTÂNCIA ENTRE EIXOS 4,80 M, POTÊNCIA 230 CV INCLUSIVE CAÇAMBA METÁLICA - DEPRECIAÇÃO. AF_06/2014</t>
  </si>
  <si>
    <t>21,61</t>
  </si>
  <si>
    <t>CAMINHÃO BASCULANTE 6 M3, PESO BRUTO TOTAL 16.000 KG, CARGA ÚTIL MÁXIMA 13.071 KG, DISTÂNCIA ENTRE EIXOS 4,80 M, POTÊNCIA 230 CV INCLUSIVE CAÇAMBA METÁLICA - JUROS. AF_06/2014</t>
  </si>
  <si>
    <t>4,23</t>
  </si>
  <si>
    <t>CAMINHÃO BASCULANTE 6 M3, PESO BRUTO TOTAL 16.000 KG, CARGA ÚTIL MÁXIMA 13.071 KG, DISTÂNCIA ENTRE EIXOS 4,80 M, POTÊNCIA 230 CV INCLUSIVE CAÇAMBA METÁLICA - IMPOSTOS E SEGUROS. AF_06/2014</t>
  </si>
  <si>
    <t>3,35</t>
  </si>
  <si>
    <t>CAMINHÃO TOCO, PESO BRUTO TOTAL 16.000 KG, CARGA ÚTIL MÁXIMA DE 10.685 KG, DISTÂNCIA ENTRE EIXOS 4,80 M, POTÊNCIA 189 CV EXCLUSIVE CARROCERIA - DEPRECIAÇÃO. AF_06/2014</t>
  </si>
  <si>
    <t>18,88</t>
  </si>
  <si>
    <t>CAMINHÃO TOCO, PESO BRUTO TOTAL 16.000 KG, CARGA ÚTIL MÁXIMA DE 10.685 KG, DISTÂNCIA ENTRE EIXOS 4,80 M, POTÊNCIA 189 CV EXCLUSIVE CARROCERIA - JUROS. AF_06/2014</t>
  </si>
  <si>
    <t>3,96</t>
  </si>
  <si>
    <t>CAMINHÃO TOCO, PESO BRUTO TOTAL 16.000 KG, CARGA ÚTIL MÁXIMA DE 10.685 KG, DISTÂNCIA ENTRE EIXOS 4,80 M, POTÊNCIA 189 CV EXCLUSIVE CARROCERIA - IMPOSTOS E SEGUROS. AF_06/2014</t>
  </si>
  <si>
    <t>3,13</t>
  </si>
  <si>
    <t>CAMINHÃO BASCULANTE 10 M3, TRUCADO CABINE SIMPLES, PESO BRUTO TOTAL 23.000 KG, CARGA ÚTIL MÁXIMA 15.935 KG, DISTÂNCIA ENTRE EIXOS 4,80 M, POTÊNCIA 230 CV INCLUSIVE CAÇAMBA METÁLICA - DEPRECIAÇÃO. AF_06/2014</t>
  </si>
  <si>
    <t>28,45</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</si>
  <si>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</si>
  <si>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</si>
  <si>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4,41</t>
  </si>
  <si>
    <t>CAMINHÃO BASCULANTE 10 M3, TRUCADO CABINE SIMPLES, PESO BRUTO TOTAL 23.000 KG, CARGA ÚTIL MÁXIMA 15.935 KG, DISTÂNCIA ENTRE EIXOS 4,80 M, POTÊNCIA 230 CV INCLUSIVE CAÇAMBA METÁLICA - MANUTENÇÃO. AF_06/2014</t>
  </si>
  <si>
    <t>51,19</t>
  </si>
  <si>
    <t>CAMINHÃO BASCULANTE 10 M3, TRUCADO CABINE SIMPLES, PESO BRUTO TOTAL 23.000 KG, CARGA ÚTIL MÁXIMA 15.935 KG, DISTÂNCIA ENTRE EIXOS 4,80 M, POTÊNCIA 230 CV INCLUSIVE CAÇAMBA METÁLICA - MATERIAIS NA OPERAÇÃO. AF_06/2014</t>
  </si>
  <si>
    <t>129,40</t>
  </si>
  <si>
    <t>CAMINHÃO TOCO, PBT 14.300 KG, CARGA ÚTIL MÁX. 9.710 KG, DIST. ENTRE EIXOS 3,56 M, POTÊNCIA 185 CV, INCLUSIVE CARROCERIA FIXA ABERTA DE MADEIRA P/ TRANSPORTE GERAL DE CARGA SECA, DIMEN. APROX. 2,50 X 6,50 X 0,50 M - DEPRECIAÇÃO. AF_06/2014</t>
  </si>
  <si>
    <t>18,78</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</si>
  <si>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</si>
  <si>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</si>
  <si>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3,01</t>
  </si>
  <si>
    <t>CAMINHÃO PIPA 10.000 L TRUCADO, PESO BRUTO TOTAL 23.000 KG, CARGA ÚTIL MÁXIMA 15.935 KG, DISTÂNCIA ENTRE EIXOS 4,8 M, POTÊNCIA 230 CV, INCLUSIVE TANQUE DE AÇO PARA TRANSPORTE DE ÁGUA - DEPRECIAÇÃO. AF_06/2014</t>
  </si>
  <si>
    <t>28,89</t>
  </si>
  <si>
    <t>CAMINHÃO PIPA 10.000 L TRUCADO, PESO BRUTO TOTAL 23.000 KG, CARGA ÚTIL MÁXIMA 15.935 KG, DISTÂNCIA ENTRE EIXOS 4,8 M, POTÊNCIA 230 CV, INCLUSIVE TANQUE DE AÇO PARA TRANSPORTE DE ÁGUA - JUROS. AF_06/2014</t>
  </si>
  <si>
    <t>5,66</t>
  </si>
  <si>
    <t>CAMINHÃO PIPA 10.000 L TRUCADO, PESO BRUTO TOTAL 23.000 KG, CARGA ÚTIL MÁXIMA 15.935 KG, DISTÂNCIA ENTRE EIXOS 4,8 M, POTÊNCIA 230 CV, INCLUSIVE TANQUE DE AÇO PARA TRANSPORTE DE ÁGUA - IMPOSTOS E SEGUROS. AF_06/2014</t>
  </si>
  <si>
    <t>4,48</t>
  </si>
  <si>
    <t>CAMINHÃO BASCULANTE 6 M3 TOCO, PESO BRUTO TOTAL 16.000 KG, CARGA ÚTIL MÁXIMA 11.130 KG, DISTÂNCIA ENTRE EIXOS 5,36 M, POTÊNCIA 185 CV, INCLUSIVE CAÇAMBA METÁLICA - IMPOSTOS E SEGUROS. AF_06/2014</t>
  </si>
  <si>
    <t>3,47</t>
  </si>
  <si>
    <t>GUINDAUTO HIDRÁULICO, CAPACIDADE MÁXIMA DE CARGA 6200 KG, MOMENTO MÁXIMO DE CARGA 11,7 TM, ALCANCE MÁXIMO HORIZONTAL 9,70 M, INCLUSIVE CAMINHÃO TOCO PBT 16.000 KG, POTÊNCIA DE 189 CV - IMPOSTOS E SEGUROS. AF_08/2015</t>
  </si>
  <si>
    <t>3,93</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</si>
  <si>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</si>
  <si>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</si>
  <si>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24,36</t>
  </si>
  <si>
    <t>ESPARGIDOR DE ASFALTO PRESSURIZADO, TANQUE 6 M3 COM ISOLAÇÃO TÉRMICA, AQUECIDO COM 2 MAÇARICOS, COM BARRA ESPARGIDORA 3,60 M, MONTADO SOBRE CAMINHÃO  TOCO, PBT 14.300 KG, POTÊNCIA 185 CV - JUROS. AF_08/2015</t>
  </si>
  <si>
    <t>4,87</t>
  </si>
  <si>
    <t>ESPARGIDOR DE ASFALTO PRESSURIZADO, TANQUE 6 M3 COM ISOLAÇÃO TÉRMICA, AQUECIDO COM 2 MAÇARICOS, COM BARRA ESPARGIDORA 3,60 M, MONTADO SOBRE CAMINHÃO  TOCO, PBT 14.300 KG, POTÊNCIA 185 CV - IMPOSTOS E SEGUROS. AF_08/2015</t>
  </si>
  <si>
    <t>3,86</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</si>
  <si>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</si>
  <si>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</si>
  <si>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</si>
  <si>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</si>
  <si>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</si>
  <si>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5,27</t>
  </si>
  <si>
    <t>GUINDAUTO HIDRÁULICO, CAPACIDADE MÁXIMA DE CARGA 6500 KG, MOMENTO MÁXIMO DE CARGA 5,8 TM, ALCANCE MÁXIMO HORIZONTAL 7,60 M, INCLUSIVE CAMINHÃO TOCO PBT 9.700 KG, POTÊNCIA DE 160 CV - DEPRECIAÇÃO. AF_08/2015</t>
  </si>
  <si>
    <t>21,04</t>
  </si>
  <si>
    <t>GUINDAUTO HIDRÁULICO, CAPACIDADE MÁXIMA DE CARGA 6500 KG, MOMENTO MÁXIMO DE CARGA 5,8 TM, ALCANCE MÁXIMO HORIZONTAL 7,60 M, INCLUSIVE CAMINHÃO TOCO PBT 9.700 KG, POTÊNCIA DE 160 CV - JUROS. AF_08/2015</t>
  </si>
  <si>
    <t>3,99</t>
  </si>
  <si>
    <t>GUINDAUTO HIDRÁULICO, CAPACIDADE MÁXIMA DE CARGA 6500 KG, MOMENTO MÁXIMO DE CARGA 5,8 TM, ALCANCE MÁXIMO HORIZONTAL 7,60 M, INCLUSIVE CAMINHÃO TOCO PBT 9.700 KG, POTÊNCIA DE 160 CV - IMPOSTOS E SEGUROS. AF_08/2015</t>
  </si>
  <si>
    <t>3,16</t>
  </si>
  <si>
    <t>GUINDAUTO HIDRÁULICO, CAPACIDADE MÁXIMA DE CARGA 6500 KG, MOMENTO MÁXIMO DE CARGA 5,8 TM, ALCANCE MÁXIMO HORIZONTAL 7,60 M, INCLUSIVE CAMINHÃO TOCO PBT 9.700 KG, POTÊNCIA DE 160 CV - MANUTENÇÃO. AF_08/2015</t>
  </si>
  <si>
    <t>36,05</t>
  </si>
  <si>
    <t>GUINDAUTO HIDRÁULICO, CAPACIDADE MÁXIMA DE CARGA 6500 KG, MOMENTO MÁXIMO DE CARGA 5,8 TM, ALCANCE MÁXIMO HORIZONTAL 7,60 M, INCLUSIVE CAMINHÃO TOCO PBT 9.700 KG, POTÊNCIA DE 160 CV - MATERIAIS NA OPERAÇÃO. AF_08/2015</t>
  </si>
  <si>
    <t>122,14</t>
  </si>
  <si>
    <t>CAMINHÃO DE TRANSPORTE DE MATERIAL ASFÁLTICO 30.000 L, COM CAVALO MECÂNICO DE CAPACIDADE MÁXIMA DE TRAÇÃO COMBINADO DE 66.000 KG, POTÊNCIA 360 CV, INCLUSIVE TANQUE DE ASFALTO COM SERPENTINA - DEPRECIAÇÃO. AF_08/2015</t>
  </si>
  <si>
    <t>42,64</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</si>
  <si>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</si>
  <si>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</si>
  <si>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6,95</t>
  </si>
  <si>
    <t>CAMINHÃO DE TRANSPORTE DE MATERIAL ASFÁLTICO 30.000 L, COM CAVALO MECÂNICO DE CAPACIDADE MÁXIMA DE TRAÇÃO COMBINADO DE 66.000 KG, POTÊNCIA 360 CV, INCLUSIVE TANQUE DE ASFALTO COM SERPENTINA - MANUTENÇÃO. AF_08/2015</t>
  </si>
  <si>
    <t>76,78</t>
  </si>
  <si>
    <t>CAMINHÃO DE TRANSPORTE DE MATERIAL ASFÁLTICO 30.000 L, COM CAVALO MECÂNICO DE CAPACIDADE MÁXIMA DE TRAÇÃO COMBINADO DE 66.000 KG, POTÊNCIA 360 CV, INCLUSIVE TANQUE DE ASFALTO COM SERPENTINA - MATERIAIS NA OPERAÇÃO. AF_08/2015</t>
  </si>
  <si>
    <t>274,85</t>
  </si>
  <si>
    <t>SERRA CIRCULAR DE BANCADA COM MOTOR ELÉTRICO POTÊNCIA DE 5HP, COM COIFA PARA DISCO 10" - DEPRECIAÇÃO. AF_08/2015</t>
  </si>
  <si>
    <t>SERRA CIRCULAR DE BANCADA COM MOTOR ELÉTRICO POTÊNCIA DE 5HP, COM COIFA PARA DISCO 10" - JUROS. AF_08/2015</t>
  </si>
  <si>
    <t>0,00</t>
  </si>
  <si>
    <t>SERRA CIRCULAR DE BANCADA COM MOTOR ELÉTRICO POTÊNCIA DE 5HP, COM COIFA PARA DISCO 10" - MANUTENÇÃO. AF_08/2015</t>
  </si>
  <si>
    <t>SERRA CIRCULAR DE BANCADA COM MOTOR ELÉTRICO POTÊNCIA DE 5HP, COM COIFA PARA DISCO 10" - MATERIAIS NA OPERAÇÃO. AF_08/2015</t>
  </si>
  <si>
    <t>1,10</t>
  </si>
  <si>
    <t>DISTRIBUIDOR DE AGREGADOS REBOCAVEL, CAPACIDADE 1,9 M³, LARGURA DE TRABALHO 3,66 M - DEPRECIAÇÃO. AF_11/2015</t>
  </si>
  <si>
    <t>5,92</t>
  </si>
  <si>
    <t>DISTRIBUIDOR DE AGREGADOS REBOCAVEL, CAPACIDADE 1,9 M³, LARGURA DE TRABALHO 3,66 M - JUROS. AF_11/2015</t>
  </si>
  <si>
    <t>0,62</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</si>
  <si>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</si>
  <si>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</si>
  <si>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40,72</t>
  </si>
  <si>
    <t>CAMINHÃO PARA EQUIPAMENTO DE LIMPEZA A SUCÇÃO COM CAMINHÃO TRUCADO DE PESO BRUTO TOTAL 23000 KG, CARGA ÚTIL MÁXIMA 15935 KG, DISTÂNCIA ENTRE EIXOS 4,80 M, POTÊNCIA 230 CV, INCLUSIVE LIMPADORA A SUCÇÃO, TANQUE 12000 L - JUROS. AF_11/2015</t>
  </si>
  <si>
    <t>6,70</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</si>
  <si>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</si>
  <si>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</si>
  <si>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65,77</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</si>
  <si>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</si>
  <si>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</si>
  <si>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1,15</t>
  </si>
  <si>
    <t>PENEIRA ROTATIVA COM MOTOR ELÉTRICO TRIFÁSICO DE 2 CV, CILINDRO DE 1 M X 0,60 M, COM FUROS DE 3,17 MM - JUROS. AF_11/2015</t>
  </si>
  <si>
    <t>0,13</t>
  </si>
  <si>
    <t>PENEIRA ROTATIVA COM MOTOR ELÉTRICO TRIFÁSICO DE 2 CV, CILINDRO DE 1 M X 0,60 M, COM FUROS DE 3,17 MM - MANUTENÇÃO. AF_11/2015</t>
  </si>
  <si>
    <t>1,44</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</si>
  <si>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</si>
  <si>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</si>
  <si>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</si>
  <si>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</si>
  <si>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0,20</t>
  </si>
  <si>
    <t>CAMINHONETE COM MOTOR A DIESEL, POTÊNCIA 180 CV, CABINE DUPLA, 4X4 - DEPRECIAÇÃO. AF_11/2015</t>
  </si>
  <si>
    <t>13,03</t>
  </si>
  <si>
    <t>CAMINHONETE COM MOTOR A DIESEL, POTÊNCIA 180 CV, CABINE DUPLA, 4X4 - JUROS. AF_11/2015</t>
  </si>
  <si>
    <t>2,06</t>
  </si>
  <si>
    <t>CAMINHONETE COM MOTOR A DIESEL, POTÊNCIA 180 CV, CABINE DUPLA, 4X4 - IMPOSTOS E SEGUROS. AF_11/2015</t>
  </si>
  <si>
    <t>1,62</t>
  </si>
  <si>
    <t>CAMINHONETE COM MOTOR A DIESEL, POTÊNCIA 180 CV, CABINE DUPLA, 4X4 - MANUTENÇÃO. AF_11/2015</t>
  </si>
  <si>
    <t>16,29</t>
  </si>
  <si>
    <t>CAMINHONETE COM MOTOR A DIESEL, POTÊNCIA 180 CV, CABINE DUPLA, 4X4 - MATERIAIS NA OPERAÇÃO. AF_11/2015</t>
  </si>
  <si>
    <t>32,15</t>
  </si>
  <si>
    <t>CAMINHONETE CABINE SIMPLES COM MOTOR 1.6 FLEX, CÂMBIO MANUAL, POTÊNCIA 101/104 CV, 2 PORTAS - DEPRECIAÇÃO. AF_11/2015</t>
  </si>
  <si>
    <t>CAMINHONETE CABINE SIMPLES COM MOTOR 1.6 FLEX, CÂMBIO MANUAL, POTÊNCIA 101/104 CV, 2 PORTAS - JUROS. AF_11/2015</t>
  </si>
  <si>
    <t>0,75</t>
  </si>
  <si>
    <t>CAMINHONETE CABINE SIMPLES COM MOTOR 1.6 FLEX, CÂMBIO MANUAL, POTÊNCIA 101/104 CV, 2 PORTAS - IMPOSTOS E SEGUROS. AF_11/2015</t>
  </si>
  <si>
    <t>CAMINHONETE CABINE SIMPLES COM MOTOR 1.6 FLEX, CÂMBIO MANUAL, POTÊNCIA 101/104 CV, 2 PORTAS - MANUTENÇÃO. AF_11/2015</t>
  </si>
  <si>
    <t>5,97</t>
  </si>
  <si>
    <t>CAMINHONETE CABINE SIMPLES COM MOTOR 1.6 FLEX, CÂMBIO MANUAL, POTÊNCIA 101/104 CV, 2 PORTAS - MATERIAIS NA OPERAÇÃO. AF_11/2015</t>
  </si>
  <si>
    <t>34,25</t>
  </si>
  <si>
    <t>CAMINHÃO DE TRANSPORTE DE MATERIAL ASFÁLTICO 20.000 L, COM CAVALO MECÂNICO DE CAPACIDADE MÁXIMA DE TRAÇÃO COMBINADO DE 45.000 KG, POTÊNCIA 330 CV, INCLUSIVE TANQUE DE ASFALTO COM MAÇARICO - DEPRECIAÇÃO. AF_12/2015</t>
  </si>
  <si>
    <t>31,07</t>
  </si>
  <si>
    <t>CAMINHÃO DE TRANSPORTE DE MATERIAL ASFÁLTICO 20.000 L, COM CAVALO MECÂNICO DE CAPACIDADE MÁXIMA DE TRAÇÃO COMBINADO DE 45.000 KG, POTÊNCIA 330 CV, INCLUSIVE TANQUE DE ASFALTO COM MAÇARICO - JUROS. AF_12/2015</t>
  </si>
  <si>
    <t>6,37</t>
  </si>
  <si>
    <t>CAMINHÃO DE TRANSPORTE DE MATERIAL ASFÁLTICO 20.000 L, COM CAVALO MECÂNICO DE CAPACIDADE MÁXIMA DE TRAÇÃO COMBINADO DE 45.000 KG, POTÊNCIA 330 CV, INCLUSIVE TANQUE DE ASFALTO COM MAÇARICO - IMPOSTOS E SEGUROS. AF_12/2015</t>
  </si>
  <si>
    <t>5,05</t>
  </si>
  <si>
    <t>CAMINHÃO DE TRANSPORTE DE MATERIAL ASFÁLTICO 20.000 L, COM CAVALO MECÂNICO DE CAPACIDADE MÁXIMA DE TRAÇÃO COMBINADO DE 45.000 KG, POTÊNCIA 330 CV, INCLUSIVE TANQUE DE ASFALTO COM MAÇARICO - MANUTENÇÃO. AF_12/2015</t>
  </si>
  <si>
    <t>55,68</t>
  </si>
  <si>
    <t>CAMINHÃO DE TRANSPORTE DE MATERIAL ASFÁLTICO 20.000 L, COM CAVALO MECÂNICO DE CAPACIDADE MÁXIMA DE TRAÇÃO COMBINADO DE 45.000 KG, POTÊNCIA 330 CV, INCLUSIVE TANQUE DE ASFALTO COM MAÇARICO - MATERIAIS NA OPERAÇÃO. AF_12/2015</t>
  </si>
  <si>
    <t>251,97</t>
  </si>
  <si>
    <t>APARELHO PARA CORTE E SOLDA OXI-ACETILENO SOBRE RODAS, INCLUSIVE CILINDROS E MAÇARICOS - DEPRECIAÇÃO. AF_12/2015</t>
  </si>
  <si>
    <t>0,17</t>
  </si>
  <si>
    <t>APARELHO PARA CORTE E SOLDA OXI-ACETILENO SOBRE RODAS, INCLUSIVE CILINDROS E MAÇARICOS - JUROS. AF_12/2015</t>
  </si>
  <si>
    <t>0,02</t>
  </si>
  <si>
    <t>APARELHO PARA CORTE E SOLDA OXI-ACETILENO SOBRE RODAS, INCLUSIVE CILINDROS E MAÇARICOS - MANUTENÇÃO. AF_12/2015</t>
  </si>
  <si>
    <t>APARELHO PARA CORTE E SOLDA OXI-ACETILENO SOBRE RODAS, INCLUSIVE CILINDROS E MAÇARICOS - MATERIAIS NA OPERAÇÃO. AF_12/2015</t>
  </si>
  <si>
    <t>100,68</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</si>
  <si>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</si>
  <si>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</si>
  <si>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</si>
  <si>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5,77</t>
  </si>
  <si>
    <t>MÁQUINA EXTRUSORA DE CONCRETO PARA GUIAS E SARJETAS, MOTOR A DIESEL, POTÊNCIA 14 CV - MATERIAIS NA OPERAÇÃO. AF_12/2015</t>
  </si>
  <si>
    <t>8,46</t>
  </si>
  <si>
    <t>MARTELO PERFURADOR PNEUMÁTICO MANUAL, HASTE 25 X 75 MM, 21 KG - DEPRECIAÇÃO. AF_12/2015</t>
  </si>
  <si>
    <t>1,68</t>
  </si>
  <si>
    <t>MARTELO PERFURADOR PNEUMÁTICO MANUAL, HASTE 25 X 75 MM, 21 KG - JUROS. AF_12/2015</t>
  </si>
  <si>
    <t>MARTELO PERFURADOR PNEUMÁTICO MANUAL, HASTE 25 X 75 MM, 21 KG - MANUTENÇÃO. AF_12/2015</t>
  </si>
  <si>
    <t>2,10</t>
  </si>
  <si>
    <t>PERFURATRIZ COM TORRE METÁLICA PARA EXECUÇÃO DE ESTACA HÉLICE CONTÍNUA, PROFUNDIDADE MÁXIMA DE 32 M, DIÂMETRO MÁXIMO DE 1000 MM, POTÊNCIA INSTALADA DE 350 HP, MESA ROTATIVA COM TORQUE MÁXIMO DE 263 KNM - DEPRECIAÇÃO. AF_01/2016</t>
  </si>
  <si>
    <t>356,06</t>
  </si>
  <si>
    <t>PERFURATRIZ COM TORRE METÁLICA PARA EXECUÇÃO DE ESTACA HÉLICE CONTÍNUA, PROFUNDIDADE MÁXIMA DE 32 M, DIÂMETRO MÁXIMO DE 1000 MM, POTÊNCIA INSTALADA DE 350 HP, MESA ROTATIVA COM TORQUE MÁXIMO DE 263 KNM - JUROS. AF_01/2016</t>
  </si>
  <si>
    <t>49,43</t>
  </si>
  <si>
    <t>PERFURATRIZ COM TORRE METÁLICA PARA EXECUÇÃO DE ESTACA HÉLICE CONTÍNUA, PROFUNDIDADE MÁXIMA DE 32 M, DIÂMETRO MÁXIMO DE 1000 MM, POTÊNCIA INSTALADA DE 350 HP, MESA ROTATIVA COM TORQUE MÁXIMO DE 263 KNM - MANUTENÇÃO. AF_01/2016</t>
  </si>
  <si>
    <t>445,57</t>
  </si>
  <si>
    <t>PERFURATRIZ COM TORRE METÁLICA PARA EXECUÇÃO DE ESTACA HÉLICE CONTÍNUA, PROFUNDIDADE MÁXIMA DE 32 M, DIÂMETRO MÁXIMO DE 1000 MM, POTÊNCIA INSTALADA DE 350 HP, MESA ROTATIVA COM TORQUE MÁXIMO DE 263 KNM  MATERIAIS NA OPERAÇÃO. AF_01/2016</t>
  </si>
  <si>
    <t>142,56</t>
  </si>
  <si>
    <t>BETONEIRA CAPACIDADE NOMINAL 400 L, CAPACIDADE DE MISTURA 310 L, MOTOR A GASOLINA POTÊNCIA 5,5 CV, SEM CARREGADOR - DEPRECIAÇÃO. AF_02/2016</t>
  </si>
  <si>
    <t>0,49</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</si>
  <si>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</si>
  <si>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</si>
  <si>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</si>
  <si>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3,94</t>
  </si>
  <si>
    <t>GRUPO GERADOR ESTACIONÁRIO, MOTOR DIESEL POTÊNCIA 170 KVA - JUROS. AF_02/2016</t>
  </si>
  <si>
    <t>ROLO COMPACTADOR VIBRATÓRIO REBOCÁVEL, CILINDRO DE AÇO LISO, POTÊNCIA DE TRAÇÃO DE 65 CV, PESO 4,7 T, IMPACTO DINÂMICO 18,3 T, LARGURA DE TRABALHO 1,67 M - JUROS. AF_02/2016</t>
  </si>
  <si>
    <t>1,42</t>
  </si>
  <si>
    <t>ROLO COMPACTADOR VIBRATÓRIO PÉ DE CARNEIRO, OPERADO POR CONTROLE REMOTO, POTÊNCIA 12,5 KW, PESO OPERACIONAL 1,675 T, LARGURA DE TRABALHO 0,85 M - JUROS. AF_02/2016</t>
  </si>
  <si>
    <t>6,45</t>
  </si>
  <si>
    <t>ROLO COMPACTADOR VIBRATÓRIO PÉ DE CARNEIRO, OPERADO POR CONTROLE REMOTO, POTÊNCIA 12,5 KW, PESO OPERACIONAL 1,675 T, LARGURA DE TRABALHO 0,85 M - MATERIAIS NA OPERAÇÃO. AF_02/2016</t>
  </si>
  <si>
    <t>10,92</t>
  </si>
  <si>
    <t>GRUA ASCENCIONAL, LANÇA DE 30 M, CAPACIDADE DE 1,0 T A 30 M, ALTURA ATÉ 39 M  DEPRECIAÇÃO. AF_03/2016</t>
  </si>
  <si>
    <t>25,90</t>
  </si>
  <si>
    <t>GRUA ASCENCIONAL, LANÇA DE 30 M, CAPACIDADE DE 1,0 T A 30 M, ALTURA ATÉ 39 M   JUROS. AF_03/2016</t>
  </si>
  <si>
    <t>GRUA ASCENCIONAL, LANÇA DE 30 M, CAPACIDADE DE 1,0 T A 30 M, ALTURA ATÉ 39 M   MANUTENÇÃO. AF_03/2016</t>
  </si>
  <si>
    <t>25,18</t>
  </si>
  <si>
    <t>GRUA ASCENCIONAL, LANÇA DE 30 M, CAPACIDADE DE 1,0 T A 30 M, ALTURA ATÉ 39 M   MATERIAIS NA OPERAÇÃO. AF_03/2016</t>
  </si>
  <si>
    <t>7,57</t>
  </si>
  <si>
    <t>GUINCHO ELÉTRICO DE COLUNA, CAPACIDADE 400 KG, COM MOTO FREIO, MOTOR TRIFÁSICO DE 1,25 CV - DEPRECIAÇÃO. AF_03/2016</t>
  </si>
  <si>
    <t>0,26</t>
  </si>
  <si>
    <t>GUINCHO ELÉTRICO DE COLUNA, CAPACIDADE 400 KG, COM MOTO FREIO, MOTOR TRIFÁSICO DE 1,25 CV - JUROS. AF_03/2016</t>
  </si>
  <si>
    <t>GUINCHO ELÉTRICO DE COLUNA, CAPACIDADE 400 KG, COM MOTO FREIO, MOTOR TRIFÁSICO DE 1,25 CV - MANUTENÇÃO. AF_03/2016</t>
  </si>
  <si>
    <t>0,24</t>
  </si>
  <si>
    <t>GUINCHO ELÉTRICO DE COLUNA, CAPACIDADE 400 KG, COM MOTO FREIO, MOTOR TRIFÁSICO DE 1,25 CV - MATERIAIS NA OPERAÇÃO. AF_03/2016</t>
  </si>
  <si>
    <t>0,63</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</si>
  <si>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</si>
  <si>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</si>
  <si>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</si>
  <si>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</si>
  <si>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</si>
  <si>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</si>
  <si>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</si>
  <si>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10,53</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</si>
  <si>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</si>
  <si>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</si>
  <si>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</si>
  <si>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24,34</t>
  </si>
  <si>
    <t>GUINDAUTO HIDRÁULICO, CAPACIDADE MÁXIMA DE CARGA 3300 KG, MOMENTO MÁXIMO DE CARGA 5,8 TM, ALCANCE MÁXIMO HORIZONTAL 7,60 M, INCLUSIVE CAMINHÃO TOCO PBT 16.000 KG, POTÊNCIA DE 189 CV - JUROS. AF_03/2016</t>
  </si>
  <si>
    <t>4,68</t>
  </si>
  <si>
    <t>GUINDAUTO HIDRÁULICO, CAPACIDADE MÁXIMA DE CARGA 3300 KG, MOMENTO MÁXIMO DE CARGA 5,8 TM, ALCANCE MÁXIMO HORIZONTAL 7,60 M, INCLUSIVE CAMINHÃO TOCO PBT 16.000 KG, POTÊNCIA DE 189 CV  IMPOSTOS E SEGUROS. AF_03/2016</t>
  </si>
  <si>
    <t>3,70</t>
  </si>
  <si>
    <t>GUINDAUTO HIDRÁULICO, CAPACIDADE MÁXIMA DE CARGA 3300 KG, MOMENTO MÁXIMO DE CARGA 5,8 TM, ALCANCE MÁXIMO HORIZONTAL 7,60 M, INCLUSIVE CAMINHÃO TOCO PBT 16.000 KG, POTÊNCIA DE 189 CV - MANUTENÇÃO. AF_03/2016</t>
  </si>
  <si>
    <t>42,23</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</si>
  <si>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</si>
  <si>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</si>
  <si>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7,88</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</si>
  <si>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</si>
  <si>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</si>
  <si>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9,45</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</si>
  <si>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</si>
  <si>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</si>
  <si>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</si>
  <si>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</si>
  <si>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</si>
  <si>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12,74</t>
  </si>
  <si>
    <t>GRUPO GERADOR REBOCÁVEL, POTÊNCIA 66 KVA, MOTOR A DIESEL - DEPRECIAÇÃO. AF_03/2016</t>
  </si>
  <si>
    <t>GRUPO GERADOR REBOCÁVEL, POTÊNCIA 66 KVA, MOTOR A DIESEL - JUROS. AF_03/2016</t>
  </si>
  <si>
    <t>0,78</t>
  </si>
  <si>
    <t>GRUPO GERADOR REBOCÁVEL, POTÊNCIA 66 KVA, MOTOR A DIESEL - MANUTENÇÃO. AF_03/2016</t>
  </si>
  <si>
    <t>3,88</t>
  </si>
  <si>
    <t>GRUPO GERADOR REBOCÁVEL, POTÊNCIA 66 KVA, MOTOR A DIESEL - MATERIAIS NA OPERAÇÃO. AF_03/2016</t>
  </si>
  <si>
    <t>61,20</t>
  </si>
  <si>
    <t>GRUPO GERADOR ESTACIONÁRIO, POTÊNCIA 150 KVA, MOTOR A DIESEL- DEPRECIAÇÃO. AF_03/2016</t>
  </si>
  <si>
    <t>GRUPO GERADOR ESTACIONÁRIO, POTÊNCIA 150 KVA, MOTOR A DIESEL- JUROS. AF_03/2016</t>
  </si>
  <si>
    <t>GRUPO GERADOR ESTACIONÁRIO, POTÊNCIA 150 KVA, MOTOR A DIESEL- MANUTENÇÃO. AF_03/2016</t>
  </si>
  <si>
    <t>5,49</t>
  </si>
  <si>
    <t>GRUPO GERADOR ESTACIONÁRIO, POTÊNCIA 150 KVA, MOTOR A DIESEL- MATERIAIS NA OPERAÇÃO. AF_03/2016</t>
  </si>
  <si>
    <t>146,27</t>
  </si>
  <si>
    <t>USINA DE MISTURA ASFÁLTICA À QUENTE, TIPO CONTRA FLUXO, PROD 40 A 80 TON/HORA - DEPRECIAÇÃO. AF_03/2016</t>
  </si>
  <si>
    <t>142,37</t>
  </si>
  <si>
    <t>USINA DE MISTURA ASFÁLTICA À QUENTE, TIPO CONTRA FLUXO, PROD 40 A 80 TON/HORA - JUROS. AF_03/2016</t>
  </si>
  <si>
    <t>22,43</t>
  </si>
  <si>
    <t>USINA DE MISTURA ASFÁLTICA À QUENTE, TIPO CONTRA FLUXO, PROD 40 A 80 TON/HORA - MANUTENÇÃO. AF_03/2016</t>
  </si>
  <si>
    <t>178,11</t>
  </si>
  <si>
    <t>USINA DE MISTURA ASFÁLTICA À QUENTE, TIPO CONTRA FLUXO, PROD 40 A 80 TON/HORA - MATERIAIS NA OPERAÇÃO. AF_03/2016</t>
  </si>
  <si>
    <t>1.965,60</t>
  </si>
  <si>
    <t>USINA DE ASFALTO À FRIO, CAPACIDADE DE 40 A 60 TON/HORA, ELÉTRICA POTÊNCIA 30 CV - DEPRECIAÇÃO. AF_03/2016</t>
  </si>
  <si>
    <t>7,99</t>
  </si>
  <si>
    <t>USINA DE ASFALTO À FRIO, CAPACIDADE DE 40 A 60 TON/HORA, ELÉTRICA POTÊNCIA 30 CV - JUROS. AF_03/2016</t>
  </si>
  <si>
    <t>1,25</t>
  </si>
  <si>
    <t>USINA DE ASFALTO À FRIO, CAPACIDADE DE 40 A 60 TON/HORA, ELÉTRICA POTÊNCIA 30 CV - MANUTENÇÃO. AF_03/2016</t>
  </si>
  <si>
    <t>8,74</t>
  </si>
  <si>
    <t>USINA DE ASFALTO À FRIO, CAPACIDADE DE 40 A 60 TON/HORA, ELÉTRICA POTÊNCIA 30 CV - MATERIAIS NA OPERAÇÃO. AF_03/2016</t>
  </si>
  <si>
    <t>102,48</t>
  </si>
  <si>
    <t>MARTELETE OU ROMPEDOR PNEUMÁTICO MANUAL, 28 KG, COM SILENCIADOR - DEPRECIAÇÃO. AF_07/2016</t>
  </si>
  <si>
    <t>1,63</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</si>
  <si>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</si>
  <si>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</si>
  <si>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</si>
  <si>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</si>
  <si>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</si>
  <si>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65,30</t>
  </si>
  <si>
    <t>USINA MISTURADORA DE SOLOS, CAPACIDADE DE 200 A 500 TON/H, POTENCIA 75KW - JUROS. AF_07/2016</t>
  </si>
  <si>
    <t>USINA MISTURADORA DE SOLOS, CAPACIDADE DE 200 A 500 TON/H, POTENCIA 75KW - MATERIAIS NA OPERAÇÃO. AF_07/2016</t>
  </si>
  <si>
    <t>51,63</t>
  </si>
  <si>
    <t>DISTRIBUIDOR DE AGREGADOS AUTOPROPELIDO, CAP 3 M3, A DIESEL, POTÊNCIA 176CV - DEPRECIAÇÃO. AF_07/2016</t>
  </si>
  <si>
    <t>DISTRIBUIDOR DE AGREGADOS AUTOPROPELIDO, C/AP 3 M3, A DIESEL, POTÊNCIA 176CV - JUROS. AF_07/2016</t>
  </si>
  <si>
    <t>2,57</t>
  </si>
  <si>
    <t>DISTRIBUIDOR DE AGREGADOS AUTOPROPELIDO, CAP 3 M3, A DIESEL, POTÊNCIA 176CV - MANUTENÇÃO. AF_07/2016</t>
  </si>
  <si>
    <t>17,90</t>
  </si>
  <si>
    <t>DISTRIBUIDOR DE AGREGADOS AUTOPROPELIDO, CAP 3 M3, A DIESEL, POTÊNCIA 176CV  MATERIAIS NA OPERAÇÃO. AF_07/2016</t>
  </si>
  <si>
    <t>134,37</t>
  </si>
  <si>
    <t>MÁQUINA DEMARCADORA DE FAIXA DE TRÁFEGO À FRIO, AUTOPROPELIDA, POTÊNCIA 38 HP - DEPRECIAÇÃO. AF_07/2016</t>
  </si>
  <si>
    <t>43,83</t>
  </si>
  <si>
    <t>MÁQUINA DEMARCADORA DE FAIXA DE TRÁFEGO À FRIO, AUTOPROPELIDA, POTÊNCIA 38 HP - JUROS. AF_07/2016</t>
  </si>
  <si>
    <t>8,12</t>
  </si>
  <si>
    <t>MÁQUINA DEMARCADORA DE FAIXA DE TRÁFEGO À FRIO, AUTOPROPELIDA, POTÊNCIA 38 HP - MANUTENÇÃO. AF_07/2016</t>
  </si>
  <si>
    <t>51,59</t>
  </si>
  <si>
    <t>MÁQUINA DEMARCADORA DE FAIXA DE TRÁFEGO À FRIO, AUTOPROPELIDA, POTÊNCIA 38 HP - MATERIAIS NA OPERAÇÃO. AF_07/2016</t>
  </si>
  <si>
    <t>29,42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</si>
  <si>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</si>
  <si>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</si>
  <si>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</si>
  <si>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</si>
  <si>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52,17</t>
  </si>
  <si>
    <t>GRUA ASCENCIONAL, LANCA DE 42 M, CAPACIDADE DE 1,5 T A 30 M, ALTURA ATE 39 M  JUROS. AF_08/2016</t>
  </si>
  <si>
    <t>6,19</t>
  </si>
  <si>
    <t>GRUA ASCENCIONAL, LANCA DE 42 M, CAPACIDADE DE 1,5 T A 30 M, ALTURA ATE 39 M  MANUTENÇÃO. AF_08/2016</t>
  </si>
  <si>
    <t>57,06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</si>
  <si>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</si>
  <si>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</si>
  <si>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</si>
  <si>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1,45</t>
  </si>
  <si>
    <t>MARTELO DEMOLIDOR PNEUMÁTICO MANUAL, 32 KG - JUROS. AF_09/2016</t>
  </si>
  <si>
    <t>MARTELO DEMOLIDOR PNEUMÁTICO MANUAL, 32 KG - MANUTENÇÃO. AF_09/2016</t>
  </si>
  <si>
    <t>1,81</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</si>
  <si>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</si>
  <si>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</si>
  <si>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</si>
  <si>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1,51</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</si>
  <si>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</si>
  <si>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</si>
  <si>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</si>
  <si>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</si>
  <si>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</si>
  <si>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</si>
  <si>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</si>
  <si>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</si>
  <si>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</si>
  <si>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2,05</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</si>
  <si>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</si>
  <si>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</si>
  <si>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</si>
  <si>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</si>
  <si>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PERFURATRIZ PNEUMATICA MANUAL DE PESO MEDIO, MARTELETE, 18KG, COMPRIMENTO MÁXIMO DE CURSO DE 6 M, DIAMETRO DO PISTAO DE 5,5 CM - DEPRECIAÇÃO. AF_11/2016</t>
  </si>
  <si>
    <t>1,19</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</si>
  <si>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</si>
  <si>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</si>
  <si>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1,48</t>
  </si>
  <si>
    <t>ROLO COMPACTADOR VIBRATORIO TANDEM, ACO LISO, POTENCIA 125 HP, PESO SEM/COM LASTRO 10,20/11,65 T, LARGURA DE TRABALHO 1,73 M - DEPRECIAÇÃO. AF_11/2016</t>
  </si>
  <si>
    <t>50,88</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</si>
  <si>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</si>
  <si>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</si>
  <si>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63,68</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</si>
  <si>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</si>
  <si>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</si>
  <si>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4,82</t>
  </si>
  <si>
    <t>PERFURATRIZ MANUAL, TORQUE MAXIMO 55 KGF.M, POTENCIA 5 CV, COM DIAMETRO MAXIMO 8 1/2" - JUROS. AF_11/2016</t>
  </si>
  <si>
    <t>0,57</t>
  </si>
  <si>
    <t>PERFURATRIZ MANUAL, TORQUE MAXIMO 55 KGF.M, POTENCIA 5 CV, COM DIAMETRO MAXIMO 8 1/2" - MANUTENÇÃO. AF_11/2016</t>
  </si>
  <si>
    <t>6,03</t>
  </si>
  <si>
    <t>PERFURATRIZ MANUAL, TORQUE MAXIMO 55 KGF.M, POTENCIA 5 CV, COM DIAMETRO MAXIMO 8 1/2" - MATERIAIS NA OPERAÇÃO. AF_11/2016</t>
  </si>
  <si>
    <t>PERFURATRIZ SOBRE ESTEIRA, TORQUE MÁXIMO 600 KGF, POTÊNCIA ENTRE 50 E 60 HP, DIÂMETRO MÁXIMO 10 - DEPRECIAÇÃO. AF_11/2016</t>
  </si>
  <si>
    <t>47,82</t>
  </si>
  <si>
    <t>PERFURATRIZ SOBRE ESTEIRA, TORQUE MÁXIMO 600 KGF, POTÊNCIA ENTRE 50 E 60 HP, DIÂMETRO MÁXIMO 10 - JUROS. AF_11/2016</t>
  </si>
  <si>
    <t>PERFURATRIZ SOBRE ESTEIRA, TORQUE MÁXIMO 600 KGF, POTÊNCIA ENTRE 50 E 60 HP, DIÂMETRO MÁXIMO 10 - MANUTENÇÃO. AF_11/2016</t>
  </si>
  <si>
    <t>59,84</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</si>
  <si>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</si>
  <si>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</si>
  <si>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57,47</t>
  </si>
  <si>
    <t>ESCAVADEIRA HIDRAULICA SOBRE ESTEIRA, COM GARRA GIRATORIA DE MANDIBULAS, PESO OPERACIONAL ENTRE 22,00 E 25,50 TON, POTENCIA LIQUIDA ENTRE 150 E 160 HP - JUROS. AF_11/2016</t>
  </si>
  <si>
    <t>7,80</t>
  </si>
  <si>
    <t>ESCAVADEIRA HIDRAULICA SOBRE ESTEIRA, COM GARRA GIRATORIA DE MANDIBULAS, PESO OPERACIONAL ENTRE 22,00 E 25,50 TON, POTENCIA LIQUIDA ENTRE 150 E 160 HP - MANUTENÇÃO. AF_11/2016</t>
  </si>
  <si>
    <t>71,84</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</si>
  <si>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</si>
  <si>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</si>
  <si>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55,33</t>
  </si>
  <si>
    <t>ESCAVADEIRA HIDRAULICA SOBRE ESTEIRA, EQUIPADA COM CLAMSHELL, COM CAPACIDADE DA CAÇAMBA ENTRE 1,20 E 1,50 M3, PESO OPERACIONAL ENTRE 20,00 E 22,00 TON, POTENCIA LIQUIDA ENTRE 150 E 160 HP - JUROS. AF_11/2016</t>
  </si>
  <si>
    <t>7,50</t>
  </si>
  <si>
    <t>ESCAVADEIRA HIDRAULICA SOBRE ESTEIRA, EQUIPADA COM CLAMSHELL, COM CAPACIDADE DA CAÇAMBA ENTRE 1,20 E 1,50 M3, PESO OPERACIONAL ENTRE 20,00 E 22,00 TON, POTENCIA LIQUIDA ENTRE 150 E 160 HP - MANUTENÇÃO. AF_11/2016</t>
  </si>
  <si>
    <t>69,16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</si>
  <si>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</si>
  <si>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</si>
  <si>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1,77</t>
  </si>
  <si>
    <t>GRUPO GERADOR COM CARENAGEM, MOTOR DIESEL POTÊNCIA STANDART ENTRE 250 E 260 KVA - MANUTENÇÃO. AF_12/2016</t>
  </si>
  <si>
    <t>8,78</t>
  </si>
  <si>
    <t>GRUPO GERADOR COM CARENAGEM, MOTOR DIESEL POTÊNCIA STANDART ENTRE 250 E 260 KVA - MATERIAIS NA OPERAÇÃO. AF_12/2016</t>
  </si>
  <si>
    <t>249,19</t>
  </si>
  <si>
    <t>GRUPO GERADOR COM CARENAGEM, MOTOR DIESEL POTÊNCIA STANDART ENTRE 250 E 260 KVA - DEPRECIAÇÃO. AF_12/2016</t>
  </si>
  <si>
    <t>9,84</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</si>
  <si>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</si>
  <si>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</si>
  <si>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</si>
  <si>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28,75</t>
  </si>
  <si>
    <t>TRATOR DE PNEUS COM POTÊNCIA DE 122 CV, TRAÇÃO 4X4, COM VASSOURA MECÂNICA ACOPLADA - MATERIAIS NA OPERAÇÃO. AF_02/2017</t>
  </si>
  <si>
    <t>TRATOR DE PNEUS COM POTÊNCIA DE 122 CV, TRAÇÃO 4X4, COM GRADE DE DISCOS ACOPLADA - DEPRECIAÇÃO. AF_02/2017</t>
  </si>
  <si>
    <t>26,05</t>
  </si>
  <si>
    <t>TRATOR DE PNEUS COM POTÊNCIA DE 122 CV, TRAÇÃO 4X4, COM GRADE DE DISCOS ACOPLADA - JUROS. AF_02/2017</t>
  </si>
  <si>
    <t>3,60</t>
  </si>
  <si>
    <t>TRATOR DE PNEUS COM POTÊNCIA DE 122 CV, TRAÇÃO 4X4, COM GRADE DE DISCOS ACOPLADA - MANUTENÇÃO. AF_02/2017</t>
  </si>
  <si>
    <t>28,49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</si>
  <si>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</si>
  <si>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</si>
  <si>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</si>
  <si>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2,78</t>
  </si>
  <si>
    <t>TRATOR DE PNEUS COM POTÊNCIA DE 85 CV, TRAÇÃO 4X4, COM GRADE DE DISCOS ACOPLADA - MANUTENÇÃO. AF_02/2017</t>
  </si>
  <si>
    <t>22,01</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</si>
  <si>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</si>
  <si>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</si>
  <si>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32,21</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</si>
  <si>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</si>
  <si>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</si>
  <si>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</si>
  <si>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</si>
  <si>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</si>
  <si>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20,35</t>
  </si>
  <si>
    <t>MINICARREGADEIRA SOBRE RODAS POTENCIA 47HP CAPACIDADE OPERACAO 646 KG, COM VASSOURA MECÂNICA ACOPLADA - DEPRECIAÇÃO. AF_03/2017</t>
  </si>
  <si>
    <t>28,16</t>
  </si>
  <si>
    <t>TRATOR DE PNEUS COM POTÊNCIA DE 85 CV, TRAÇÃO 4X4, COM VASSOURA MECÂNICA ACOPLADA - JUROS. AF_03/2017</t>
  </si>
  <si>
    <t>2,82</t>
  </si>
  <si>
    <t>TRATOR DE PNEUS COM POTÊNCIA DE 85 CV, TRAÇÃO 4X4, COM VASSOURA MECÂNICA ACOPLADA - MANUTENÇÃO. AF_03/2017</t>
  </si>
  <si>
    <t>22,27</t>
  </si>
  <si>
    <t>TRATOR DE PNEUS COM POTÊNCIA DE 85 CV, TRAÇÃO 4X4, COM VASSOURA MECÂNICA ACOPLADA - MATERIAIS NA OPERAÇÃO. AF_03/2017</t>
  </si>
  <si>
    <t>MINICARREGADEIRA SOBRE RODAS POTENCIA 47HP CAPACIDADE OPERACAO 646 KG, COM VASSOURA MECÂNICA ACOPLADA - JUROS. AF_03/2017</t>
  </si>
  <si>
    <t>2,84</t>
  </si>
  <si>
    <t>MINICARREGADEIRA SOBRE RODAS POTENCIA 47HP CAPACIDADE OPERACAO 646 KG, COM VASSOURA MECÂNICA ACOPLADA - MANUTENÇÃO. AF_03/2017</t>
  </si>
  <si>
    <t>35,20</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</si>
  <si>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</si>
  <si>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</si>
  <si>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</si>
  <si>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</si>
  <si>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MINIESCAVADEIRA SOBRE ESTEIRAS, POTENCIA LIQUIDA DE *30* HP, PESO OPERACIONAL DE *3.500* KG - MANUTENCAO. AF_04/2017</t>
  </si>
  <si>
    <t>29,22</t>
  </si>
  <si>
    <t>MINIESCAVADEIRA SOBRE ESTEIRAS, POTENCIA LIQUIDA DE *30* HP, PESO OPERACIONAL DE *3.500* KG - MATERIAIS NA OPERACAO. AF_04/2017</t>
  </si>
  <si>
    <t>15,88</t>
  </si>
  <si>
    <t>PERFURATRIZ ROTATIVA SOBRE ESTEIRA, TORQUE MAXIMO 2500 KGM, POTENCIA 110 HP, MOTOR DIESEL - MATERIAIS NA OPERAÇÃO. AF_05/2017</t>
  </si>
  <si>
    <t>44,82</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</si>
  <si>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</si>
  <si>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</si>
  <si>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70,62</t>
  </si>
  <si>
    <t>ROLO COMPACTADOR DE PNEUS, ESTATICO, PRESSAO VARIAVEL, POTENCIA 110 HP, PESO SEM/COM LASTRO 10,8/27 T, LARGURA DE ROLAGEM 2,30 M - JUROS. AF_06/2017</t>
  </si>
  <si>
    <t>7,83</t>
  </si>
  <si>
    <t>ROLO COMPACTADOR DE PNEUS, ESTATICO, PRESSAO VARIAVEL, POTENCIA 110 HP, PESO SEM/COM LASTRO 10,8/27 T, LARGURA DE ROLAGEM 2,30 M - DEPRECIAÇÃO. AF_06/2017</t>
  </si>
  <si>
    <t>56,43</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</si>
  <si>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</si>
  <si>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</si>
  <si>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</si>
  <si>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</si>
  <si>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3,71</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</si>
  <si>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</si>
  <si>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</si>
  <si>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</si>
  <si>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</si>
  <si>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3,58</t>
  </si>
  <si>
    <t>USINA DE MISTURA ASFÁLTICA À QUENTE, TIPO CONTRA FLUXO, PROD 100 A 140 TON/HORA - DEPRECIAÇÃO. AF_12/2019</t>
  </si>
  <si>
    <t>174,88</t>
  </si>
  <si>
    <t>USINA DE MISTURA ASFÁLTICA À QUENTE, TIPO CONTRA FLUXO, PROD 100 A 140 TON/HORA - JUROS. AF_12/2019</t>
  </si>
  <si>
    <t>27,56</t>
  </si>
  <si>
    <t>USINA DE MISTURA ASFÁLTICA À QUENTE, TIPO CONTRA FLUXO, PROD 100 A 140 TON/HORA - MANUTENÇÃO. AF_12/2019</t>
  </si>
  <si>
    <t>218,77</t>
  </si>
  <si>
    <t>USINA DE MISTURA ASFÁLTICA À QUENTE, TIPO CONTRA FLUXO, PROD 100 A 140 TON/HORA - MATERIAIS NA OPERAÇÃO. AF_12/2019</t>
  </si>
  <si>
    <t>3.931,20</t>
  </si>
  <si>
    <t>USINA DE ASFALTO, TIPO GRAVIMÉTRICA, PROD 150 TON/HORA - DEPRECIAÇÃO. AF_12/2019</t>
  </si>
  <si>
    <t>358,34</t>
  </si>
  <si>
    <t>USINA DE ASFALTO, TIPO GRAVIMÉTRICA, PROD 150 TON/HORA - JUROS. AF_12/2019</t>
  </si>
  <si>
    <t>64,50</t>
  </si>
  <si>
    <t>USINA DE ASFALTO, TIPO GRAVIMÉTRICA, PROD 150 TON/HORA - MANUTENÇÃO. AF_12/2019</t>
  </si>
  <si>
    <t>576,03</t>
  </si>
  <si>
    <t>USINA DE ASFALTO, TIPO GRAVIMÉTRICA, PROD 150 TON/HORA - MATERIAIS NA OPERAÇÃO. AF_12/2019</t>
  </si>
  <si>
    <t>4.914,00</t>
  </si>
  <si>
    <t>MARTELO DEMOLIDOR ELÉTRICO, COM POTÊNCIA DE 2.000 W, 1.000 IMPACTOS POR MINUTO, PESO DE 30 KG - DEPRECIAÇÃO. AF_01/2021</t>
  </si>
  <si>
    <t>0,71</t>
  </si>
  <si>
    <t>MARTELO DEMOLIDOR ELÉTRICO, COM POTÊNCIA DE 2.000 W, 1.000 IMPACTOS POR MINUTO, PESO DE 30 KG - JUROS. AF_01/2021</t>
  </si>
  <si>
    <t>MARTELO DEMOLIDOR ELÉTRICO, COM POTÊNCIA DE 2.000 W, 1.000 IMPACTOS POR MINUTO, PESO DE 30 KG - MANUTENÇÃO. AF_01/2021</t>
  </si>
  <si>
    <t>0,89</t>
  </si>
  <si>
    <t>MARTELO DEMOLIDOR ELÉTRICO, COM POTÊNCIA DE 2.000 W, 1.000 IMPACTOS POR MINUTO, PESO DE 30 KG - MATERIAIS NA OPERAÇÃO. AF_01/2021</t>
  </si>
  <si>
    <t>1,37</t>
  </si>
  <si>
    <t>CALDEIRA A GÁS COM TERMOSTATO, CAPACIDADE 100 LITROS - MATERIAIS NA OPERAÇÃO. AF_04/2019</t>
  </si>
  <si>
    <t>18,46</t>
  </si>
  <si>
    <t>CENTRAL DE LAMA BENTONÍTICA (DEPÓSITO DE BENTONITA, MISTURADOR DE ALTA TURBULÊNCIA, SILOS DE ARMAZENAMENTO DE LAMA E ÁGUA, LABORATÓRIO DE CONTROLE DE QUALIDADE DA LAMA) - MATERIAIS NA OPERAÇÃO. AF_04/2019</t>
  </si>
  <si>
    <t>2,75</t>
  </si>
  <si>
    <t>CONJUNTO MACACO E BOMBA HIDRÁULICA PARA PROTENSAO DE CORDOALHAS, ESFORÇO MAXIMO DE 115 TONELADAS - MATERIAIS NA OPERAÇÃO. AF_04/2019</t>
  </si>
  <si>
    <t>5,16</t>
  </si>
  <si>
    <t>CONJUNTO CILINDRO E BOMBA HIDRÁULICA PARA PROTENSÃO DE MONOBARRAS PARA TIRANTES, ESFORÇO MÁXIMO DE 30 TONELADAS  - MATERIAIS NA OPERAÇÃO. AF_04/2019</t>
  </si>
  <si>
    <t>6,88</t>
  </si>
  <si>
    <t>GUINDASTE HIDRAULICO AUTOPROPELIDO, COM LANÇA TRELIÇADA 40 M, CAPACIDADE MÁXIMA 75 T, EQUIPADO COM CLAMSHELL - MATERIAIS NA OPERAÇÃO. AF_04/2019</t>
  </si>
  <si>
    <t>122,85</t>
  </si>
  <si>
    <t>GUINDASTE SOBRE ESTEIRAS, COM LANÇA TRELIÇADA 40 M, CAPACIDADE MÁXIMA 75 T - MATERIAIS NA OPERAÇÃO. AF_04/2019</t>
  </si>
  <si>
    <t>60,06</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</si>
  <si>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</si>
  <si>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</si>
  <si>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</si>
  <si>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</si>
  <si>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</si>
  <si>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163,80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</si>
  <si>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</si>
  <si>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</si>
  <si>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</si>
  <si>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</si>
  <si>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10,64</t>
  </si>
  <si>
    <t>UNIDADE DOSADORA AIRLESS TIPO HOT SPRAY - MATERIAIS NA OPERAÇÃO. AF_04/2019</t>
  </si>
  <si>
    <t>79,17</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</si>
  <si>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</si>
  <si>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</si>
  <si>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</si>
  <si>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</si>
  <si>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</si>
  <si>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0,01</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</si>
  <si>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</si>
  <si>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</si>
  <si>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</si>
  <si>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</si>
  <si>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1,02</t>
  </si>
  <si>
    <t>MÁQUINA DEMARCADORA DE FAIXA DE TRÁFEGO À FRIO, TRAÇÃO MANUAL, 4 CV, PRESSÃO MAX 3300 PSI, TANQUE 20 L - MATERIAIS NA OPERAÇÃO. AF_06/2021</t>
  </si>
  <si>
    <t>2,73</t>
  </si>
  <si>
    <t>MÁQUINA PARA SOLDA POR ELETROFUSÃO PARA TUBOS DE POLIETILENO DE ALTA DENSIDADE (PEAD) COM DIÂMETRO EXTERNO DE 20 A 800 MM, POTÊNCIA ENTRE 2750 E 3000 W - MATERIAIS NA OPERAÇÃO. AF_10/2021</t>
  </si>
  <si>
    <t>1,92</t>
  </si>
  <si>
    <t>MÁQUINA PARA SOLDA POR ELETROFUSÃO PARA TUBOS DE POLIETILENO DE ALTA DENSIDADE (PEAD) COM DIÂMETRO EXTERNO DE 20 A 1600 MM, POTÊNCIA DE 3500 W - MATERIAIS NA OPERAÇÃO. AF_10/2021</t>
  </si>
  <si>
    <t>2,41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</si>
  <si>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</si>
  <si>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</si>
  <si>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1,53</t>
  </si>
  <si>
    <t>MÁQUINA PARA SOLDA POR TERMOFUSÃO PARA TUBOS DE POLIETILENO DE ALTA DENSIDADE (PEAD) COM DIÂMETRO EXTERNO DE 710 A 1200 MM, POTÊNCIA ENTRE 16000 E 29500 W - MATERIAIS NA OPERAÇÃO. AF_10/2021</t>
  </si>
  <si>
    <t>3,53</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</si>
  <si>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</si>
  <si>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</si>
  <si>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52,96</t>
  </si>
  <si>
    <t>PERFURATRIZ PARA FURO DIRECIONAL HORIZONTAL (HDD) COM CAPACIDADE DE 201 KN A 560 KN, POTÊNCIA 200 HP A 260 HP (INCLUSO FERRAMENTAS E LOCALIZADOR) - MATERIAIS NA OPERAÇÃO. AF_11/2021</t>
  </si>
  <si>
    <t>140,54</t>
  </si>
  <si>
    <t>MISTURADOR PARA PREPARO DE LAMA ESTABILIZANTE COM CAPACIDADE DE *4000* L, COM BOMBA CENTRÍFUGA 5,5 HP A 23,07 HP, PARA SISTEMA DE FURO DIRECIONAL - MATERIAIS NA OPERAÇÃO. AF_11/2021</t>
  </si>
  <si>
    <t>7,33</t>
  </si>
  <si>
    <t>VARREDEIRA DE GRAMA SINTÉTICA A GASOLINA, 2,4 CV, 4 TEMPOS - MATERIAIS NA OPERAÇÃO. AF_02/2022</t>
  </si>
  <si>
    <t>9,93</t>
  </si>
  <si>
    <t>BATE ESTACA PARA INSTALAÇÃO DE DEFENSAS METÁLICAS (GUARD RAIL) FIXO, INCLUSIVE CAMINHÃO TOCO PBT 9.700 KG, POTÊNCIA DE 160 CV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</si>
  <si>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</si>
  <si>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0,22</t>
  </si>
  <si>
    <t>CONJUNTO MACACO HIDRÁULICO E CENTRAL DE BOMBEAMENTO MOTORIZADO 1,8 KW PARA PROTENSÃO DE MONOCABOS PARA CONCRETO PROTENDIDO, ESFORÇO MÁXIMO DE 20 TONELADAS  - MATERIAIS NA OPERAÇÃO. AF_05/2022</t>
  </si>
  <si>
    <t>1,23</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</si>
  <si>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</si>
  <si>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</si>
  <si>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</si>
  <si>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</si>
  <si>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</si>
  <si>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</si>
  <si>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0,07</t>
  </si>
  <si>
    <t>TERMOFUSORA PARA TUBOS E CONEXÕES EM PPR COM DIÂMETROS DE 75 A 110 MM, POTÊNCIA DE *1100* W, TENSÃO 220 V - JUROS. AF_05/2022</t>
  </si>
  <si>
    <t>0,09</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</si>
  <si>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</si>
  <si>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</si>
  <si>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</si>
  <si>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INSTALAÇÃO DE TESOURA (INTEIRA OU MEIA), BIAPOIADA, EM MADEIRA NÃO APARELHADA, PARA VÃOS MAIORES OU IGUAIS A 3,0 M E MENORES QUE 6,0 M, INCLUSO IÇAMENTO. AF_07/2019</t>
  </si>
  <si>
    <t>614,01</t>
  </si>
  <si>
    <t>INSTALAÇÃO DE TESOURA (INTEIRA OU MEIA), BIAPOIADA, EM MADEIRA NÃO APARELHADA, PARA VÃOS MAIORES OU IGUAIS A 6,0 M E MENORES QUE 8,0 M, INCLUSO IÇAMENTO. AF_07/2019</t>
  </si>
  <si>
    <t>671,11</t>
  </si>
  <si>
    <t>INSTALAÇÃO DE TESOURA (INTEIRA OU MEIA), BIAPOIADA, EM MADEIRA NÃO APARELHADA, PARA VÃOS MAIORES OU IGUAIS A 8,0 M E MENORES QUE 10,0 M, INCLUSO IÇAMENTO. AF_07/2019</t>
  </si>
  <si>
    <t>726,49</t>
  </si>
  <si>
    <t>INSTALAÇÃO DE TESOURA (INTEIRA OU MEIA), BIAPOIADA, EM MADEIRA NÃO APARELHADA, PARA VÃOS MAIORES OU IGUAIS A 10,0 M E MENORES QUE 12,0 M, INCLUSO IÇAMENTO. AF_07/2019</t>
  </si>
  <si>
    <t>815,64</t>
  </si>
  <si>
    <t>TRAMA DE MADEIRA COMPOSTA POR RIPAS, CAIBROS E TERÇAS PARA TELHADOS DE ATÉ 2 ÁGUAS PARA TELHA DE ENCAIXE DE CERÂMICA OU DE CONCRETO, INCLUSO TRANSPORTE VERTICAL. AF_07/2019</t>
  </si>
  <si>
    <t>109,61</t>
  </si>
  <si>
    <t>TRAMA DE MADEIRA COMPOSTA POR RIPAS, CAIBROS E TERÇAS PARA TELHADOS DE MAIS QUE 2 ÁGUAS PARA TELHA DE ENCAIXE DE CERÂMICA OU DE CONCRETO, INCLUSO TRANSPORTE VERTICAL. AF_07/2019</t>
  </si>
  <si>
    <t>118,48</t>
  </si>
  <si>
    <t>TRAMA DE MADEIRA COMPOSTA POR RIPAS, CAIBROS E TERÇAS PARA TELHADOS DE ATÉ 2 ÁGUAS PARA TELHA CERÂMICA CAPA-CANAL, INCLUSO TRANSPORTE VERTICAL. AF_07/2019</t>
  </si>
  <si>
    <t>119,06</t>
  </si>
  <si>
    <t>TRAMA DE MADEIRA COMPOSTA POR RIPAS, CAIBROS E TERÇAS PARA TELHADOS DE MAIS QUE 2 ÁGUAS PARA TELHA CERÂMICA CAPA-CANAL, INCLUSO TRANSPORTE VERTICAL. AF_07/2019</t>
  </si>
  <si>
    <t>141,28</t>
  </si>
  <si>
    <t>TRAMA DE MADEIRA COMPOSTA POR TERÇAS PARA TELHADOS DE ATÉ 2 ÁGUAS PARA TELHA ONDULADA DE FIBROCIMENTO, METÁLICA, PLÁSTICA OU TERMOACÚSTICA, INCLUSO TRANSPORTE VERTICAL. AF_07/2019</t>
  </si>
  <si>
    <t>34,31</t>
  </si>
  <si>
    <t>TRAMA DE MADEIRA COMPOSTA POR TERÇAS PARA TELHADOS DE ATÉ 2 ÁGUAS PARA TELHA ESTRUTURAL DE FIBROCIMENTO, INCLUSO TRANSPORTE VERTICAL. AF_07/2019</t>
  </si>
  <si>
    <t>27,34</t>
  </si>
  <si>
    <t>FABRICAÇÃO E INSTALAÇÃO DE TESOURA INTEIRA EM MADEIRA NÃO APARELHADA, VÃO DE 3 M, PARA TELHA CERÂMICA OU DE CONCRETO, INCLUSO IÇAMENTO. AF_07/2019</t>
  </si>
  <si>
    <t>1.329,01</t>
  </si>
  <si>
    <t>FABRICAÇÃO E INSTALAÇÃO DE TESOURA INTEIRA EM MADEIRA NÃO APARELHADA, VÃO DE 4 M, PARA TELHA CERÂMICA OU DE CONCRETO, INCLUSO IÇAMENTO. AF_07/2019</t>
  </si>
  <si>
    <t>1.621,44</t>
  </si>
  <si>
    <t>FABRICAÇÃO E INSTALAÇÃO DE TESOURA INTEIRA EM MADEIRA NÃO APARELHADA, VÃO DE 5 M, PARA TELHA CERÂMICA OU DE CONCRETO, INCLUSO IÇAMENTO. AF_07/2019</t>
  </si>
  <si>
    <t>1.737,26</t>
  </si>
  <si>
    <t>FABRICAÇÃO E INSTALAÇÃO DE TESOURA INTEIRA EM MADEIRA NÃO APARELHADA, VÃO DE 6 M, PARA TELHA CERÂMICA OU DE CONCRETO, INCLUSO IÇAMENTO. AF_07/2019</t>
  </si>
  <si>
    <t>1.933,29</t>
  </si>
  <si>
    <t>FABRICAÇÃO E INSTALAÇÃO DE TESOURA INTEIRA EM MADEIRA NÃO APARELHADA, VÃO DE 7 M, PARA TELHA CERÂMICA OU DE CONCRETO, INCLUSO IÇAMENTO. AF_07/2019</t>
  </si>
  <si>
    <t>2.361,69</t>
  </si>
  <si>
    <t>FABRICAÇÃO E INSTALAÇÃO DE TESOURA INTEIRA EM MADEIRA NÃO APARELHADA, VÃO DE 8 M, PARA TELHA CERÂMICA OU DE CONCRETO, INCLUSO IÇAMENTO. AF_07/2019</t>
  </si>
  <si>
    <t>2.903,85</t>
  </si>
  <si>
    <t>FABRICAÇÃO E INSTALAÇÃO DE TESOURA INTEIRA EM MADEIRA NÃO APARELHADA, VÃO DE 9 M, PARA TELHA CERÂMICA OU DE CONCRETO, INCLUSO IÇAMENTO. AF_07/2019</t>
  </si>
  <si>
    <t>3.053,24</t>
  </si>
  <si>
    <t>FABRICAÇÃO E INSTALAÇÃO DE TESOURA INTEIRA EM MADEIRA NÃO APARELHADA, VÃO DE 10 M, PARA TELHA CERÂMICA OU DE CONCRETO, INCLUSO IÇAMENTO. AF_07/2019</t>
  </si>
  <si>
    <t>3.314,89</t>
  </si>
  <si>
    <t>FABRICAÇÃO E INSTALAÇÃO DE TESOURA INTEIRA EM MADEIRA NÃO APARELHADA, VÃO DE 11 M, PARA TELHA CERÂMICA OU DE CONCRETO, INCLUSO IÇAMENTO. AF_07/2019</t>
  </si>
  <si>
    <t>3.756,36</t>
  </si>
  <si>
    <t>FABRICAÇÃO E INSTALAÇÃO DE TESOURA INTEIRA EM MADEIRA NÃO APARELHADA, VÃO DE 12 M, PARA TELHA CERÂMICA OU DE CONCRETO, INCLUSO IÇAMENTO. AF_07/2019</t>
  </si>
  <si>
    <t>3.927,81</t>
  </si>
  <si>
    <t>FABRICAÇÃO E INSTALAÇÃO DE TESOURA INTEIRA EM MADEIRA NÃO APARELHADA, VÃO DE 3 M, PARA TELHA ONDULADA DE FIBROCIMENTO, METÁLICA, PLÁSTICA OU TERMOACÚSTICA, INCLUSO IÇAMENTO. AF_07/2019</t>
  </si>
  <si>
    <t>1.305,90</t>
  </si>
  <si>
    <t>FABRICAÇÃO E INSTALAÇÃO DE TESOURA INTEIRA EM MADEIRA NÃO APARELHADA, VÃO DE 4 M, PARA TELHA ONDULADA DE FIBROCIMENTO, METÁLICA, PLÁSTICA OU TERMOACÚSTICA, INCLUSO IÇAMENTO. AF_07/2019</t>
  </si>
  <si>
    <t>1.580,95</t>
  </si>
  <si>
    <t>FABRICAÇÃO E INSTALAÇÃO DE TESOURA INTEIRA EM MADEIRA NÃO APARELHADA, VÃO DE 5 M, PARA TELHA ONDULADA DE FIBROCIMENTO, METÁLICA, PLÁSTICA OU TERMOACÚSTICA, INCLUSO IÇAMENTO. AF_07/2019</t>
  </si>
  <si>
    <t>1.696,76</t>
  </si>
  <si>
    <t>FABRICAÇÃO E INSTALAÇÃO DE TESOURA INTEIRA EM MADEIRA NÃO APARELHADA, VÃO DE 6 M, PARA TELHA ONDULADA DE FIBROCIMENTO, METÁLICA, PLÁSTICA OU TERMOACÚSTICA, INCLUSO IÇAMENTO. AF_07/2019</t>
  </si>
  <si>
    <t>1.910,18</t>
  </si>
  <si>
    <t>FABRICAÇÃO E INSTALAÇÃO DE TESOURA INTEIRA EM MADEIRA NÃO APARELHADA, VÃO DE 7 M, PARA TELHA ONDULADA DE FIBROCIMENTO, METÁLICA, PLÁSTICA OU TERMOACÚSTICA, INCLUSO IÇAMENTO. AF_07/2019</t>
  </si>
  <si>
    <t>2.318,66</t>
  </si>
  <si>
    <t>FABRICAÇÃO E INSTALAÇÃO DE TESOURA INTEIRA EM MADEIRA NÃO APARELHADA, VÃO DE 8 M, PARA TELHA ONDULADA DE FIBROCIMENTO, METÁLICA, PLÁSTICA OU TERMOACÚSTICA, INCLUSO IÇAMENTO. AF_07/2019</t>
  </si>
  <si>
    <t>2.845,24</t>
  </si>
  <si>
    <t>FABRICAÇÃO E INSTALAÇÃO DE TESOURA INTEIRA EM MADEIRA NÃO APARELHADA, VÃO DE 9 M, PARA TELHA ONDULADA DE FIBROCIMENTO, METÁLICA, PLÁSTICA OU TERMOACÚSTICA, INCLUSO IÇAMENTO. AF_07/2019</t>
  </si>
  <si>
    <t>2.996,22</t>
  </si>
  <si>
    <t>FABRICAÇÃO E INSTALAÇÃO DE TESOURA INTEIRA EM MADEIRA NÃO APARELHADA, VÃO DE 10 M, PARA TELHA ONDULADA DE FIBROCIMENTO, METÁLICA, PLÁSTICA OU TERMOACÚSTICA, INCLUSO IÇAMENTO. AF_07/2019</t>
  </si>
  <si>
    <t>3.217,38</t>
  </si>
  <si>
    <t>FABRICAÇÃO E INSTALAÇÃO DE TESOURA INTEIRA EM MADEIRA NÃO APARELHADA, VÃO DE 11 M, PARA TELHA ONDULADA DE FIBROCIMENTO, METÁLICA, PLÁSTICA OU TERMOACÚSTICA, INCLUSO IÇAMENTO. AF_07/2019</t>
  </si>
  <si>
    <t>3.642,33</t>
  </si>
  <si>
    <t>FABRICAÇÃO E INSTALAÇÃO DE TESOURA INTEIRA EM MADEIRA NÃO APARELHADA, VÃO DE 12 M, PARA TELHA ONDULADA DE FIBROCIMENTO, METÁLICA, PLÁSTICA OU TERMOACÚSTICA, INCLUSO IÇAMENTO. AF_07/2019</t>
  </si>
  <si>
    <t>3.788,14</t>
  </si>
  <si>
    <t>FABRICAÇÃO E INSTALAÇÃO DE PONTALETES DE MADEIRA NÃO APARELHADA PARA TELHADOS COM ATÉ 2 ÁGUAS E COM TELHA CERÂMICA OU DE CONCRETO EM EDIFÍCIO RESIDENCIAL TÉRREO, INCLUSO TRANSPORTE VERTICAL. AF_07/2019</t>
  </si>
  <si>
    <t>50,40</t>
  </si>
  <si>
    <t>FABRICAÇÃO E INSTALAÇÃO DE PONTALETES DE MADEIRA NÃO APARELHADA PARA TELHADOS COM ATÉ 2 ÁGUAS E COM TELHA CERÂMICA OU DE CONCRETO EM EDIFÍCIO RESIDENCIAL DE MÚLTIPLOS PAVIMENTOS, INCLUSO TRANSPORTE VERTICAL. AF_07/2019</t>
  </si>
  <si>
    <t>64,22</t>
  </si>
  <si>
    <t>FABRICAÇÃO E INSTALAÇÃO DE PONTALETES DE MADEIRA NÃO APARELHADA PARA TELHADOS COM ATÉ 2 ÁGUAS E COM TELHA CERÂMICA OU DE CONCRETO EM EDIFÍCIO INSTITUCIONAL TÉRREO, INCLUSO TRANSPORTE VERTICAL. AF_07/2019</t>
  </si>
  <si>
    <t>70,70</t>
  </si>
  <si>
    <t>FABRICAÇÃO E INSTALAÇÃO DE PONTALETES DE MADEIRA NÃO APARELHADA PARA TELHADOS COM ATÉ 2 ÁGUAS E COM TELHA ONDULADA DE FIBROCIMENTO, ALUMÍNIO OU PLÁSTICA EM EDIFÍCIO RESIDENCIAL DE MÚLTIPLOS PAVIMENTOS, INCLUSO TRANSPORTE VERTICAL. AF_07/2019</t>
  </si>
  <si>
    <t>36,21</t>
  </si>
  <si>
    <t>FABRICAÇÃO E INSTALAÇÃO DE PONTALETES DE MADEIRA NÃO APARELHADA PARA TELHADOS COM ATÉ 2 ÁGUAS E COM TELHA ONDULADA DE FIBROCIMENTO, ALUMÍNIO OU PLÁSTICA EM EDIFÍCIO INSTITUCIONAL TÉRREO, INCLUSO TRANSPORTE VERTICAL. AF_07/2019</t>
  </si>
  <si>
    <t>37,54</t>
  </si>
  <si>
    <t>FABRICAÇÃO E INSTALAÇÃO DE PONTALETES DE MADEIRA NÃO APARELHADA PARA TELHADOS COM MAIS QUE 2 ÁGUAS E COM TELHA CERÂMICA OU DE CONCRETO EM EDIFÍCIO RESIDENCIAL TÉRREO, INCLUSO TRANSPORTE VERTICAL. AF_07/2019</t>
  </si>
  <si>
    <t>46,50</t>
  </si>
  <si>
    <t>FABRICAÇÃO E INSTALAÇÃO DE PONTALETES DE MADEIRA NÃO APARELHADA PARA TELHADOS COM MAIS QUE 2 ÁGUAS E COM TELHA CERÂMICA OU DE CONCRETO EM EDIFÍCIO RESIDENCIAL DE MÚLTIPLOS PAVIMENTOS. AF_07/2019</t>
  </si>
  <si>
    <t>58,09</t>
  </si>
  <si>
    <t>FABRICAÇÃO E INSTALAÇÃO DE PONTALETES DE MADEIRA NÃO APARELHADA PARA TELHADOS COM MAIS QUE 2 ÁGUAS E COM TELHA CERÂMICA OU DE CONCRETO EM EDIFÍCIO INSTITUCIONAL TÉRREO, INCLUSO TRANSPORTE VERTICAL. AF_07/2019</t>
  </si>
  <si>
    <t>71,52</t>
  </si>
  <si>
    <t>RETIRADA E RECOLOCAÇÃO DE RIPA EM TELHADOS DE ATÉ 2 ÁGUAS COM TELHA CERÂMICA OU DE CONCRETO DE ENCAIXE, INCLUSO TRANSPORTE VERTICAL. AF_07/2019</t>
  </si>
  <si>
    <t>23,85</t>
  </si>
  <si>
    <t>RETIRADA E RECOLOCAÇÃO DE CAIBRO EM TELHADOS DE ATÉ 2 ÁGUAS COM TELHA CERÂMICA OU DE CONCRETO DE ENCAIXE, INCLUSO TRANSPORTE VERTICAL. AF_07/2019</t>
  </si>
  <si>
    <t>19,68</t>
  </si>
  <si>
    <t>RETIRADA E RECOLOCAÇÃO DE RIPA EM TELHADOS DE MAIS DE 2 ÁGUAS COM TELHA CERÂMICA OU DE CONCRETO DE ENCAIXE, INCLUSO TRANSPORTE VERTICAL. AF_07/2019</t>
  </si>
  <si>
    <t>27,25</t>
  </si>
  <si>
    <t>RETIRADA E RECOLOCAÇÃO DE CAIBRO EM TELHADOS DE MAIS DE 2 ÁGUAS COM TELHA CERÂMICA OU DE CONCRETO DE ENCAIXE, INCLUSO TRANSPORTE VERTICAL. AF_07/2019</t>
  </si>
  <si>
    <t>21,90</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</si>
  <si>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</si>
  <si>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</si>
  <si>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</si>
  <si>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21,45</t>
  </si>
  <si>
    <t>RETIRADA E RECOLOCAÇÃO DE CAIBRO EM TELHADOS DE MAIS DE 2 ÁGUAS COM TELHA CERÂMICA CAPA-CANAL, INCLUSO TRANSPORTE VERTICAL. AF_07/2019</t>
  </si>
  <si>
    <t>26,06</t>
  </si>
  <si>
    <t>TELHAMENTO COM TELHA DE CONCRETO DE ENCAIXE, COM ATÉ 2 ÁGUAS, INCLUSO TRANSPORTE VERTICAL. AF_07/2019</t>
  </si>
  <si>
    <t>37,12</t>
  </si>
  <si>
    <t>TELHAMENTO COM TELHA DE CONCRETO DE ENCAIXE, COM MAIS DE 2 ÁGUAS, INCLUSO TRANSPORTE VERTICAL. AF_07/2019</t>
  </si>
  <si>
    <t>39,36</t>
  </si>
  <si>
    <t>TELHAMENTO COM TELHA CERÂMICA DE ENCAIXE, TIPO PORTUGUESA, COM ATÉ 2 ÁGUAS, INCLUSO TRANSPORTE VERTICAL. AF_07/2019</t>
  </si>
  <si>
    <t>43,01</t>
  </si>
  <si>
    <t>TELHAMENTO COM TELHA CERÂMICA DE ENCAIXE, TIPO PORTUGUESA, COM MAIS DE 2 ÁGUAS, INCLUSO TRANSPORTE VERTICAL. AF_07/2019</t>
  </si>
  <si>
    <t>45,98</t>
  </si>
  <si>
    <t>TELHAMENTO COM TELHA CERÂMICA CAPA-CANAL, TIPO COLONIAL, COM ATÉ 2 ÁGUAS, INCLUSO TRANSPORTE VERTICAL. AF_07/2019</t>
  </si>
  <si>
    <t>60,61</t>
  </si>
  <si>
    <t>TELHAMENTO COM TELHA CERÂMICA CAPA-CANAL, TIPO COLONIAL, COM MAIS DE 2 ÁGUAS, INCLUSO TRANSPORTE VERTICAL. AF_07/2019</t>
  </si>
  <si>
    <t>65,65</t>
  </si>
  <si>
    <t>EMBOÇAMENTO COM ARGAMASSA TRAÇO 1:2:9 (CIMENTO, CAL E AREIA). AF_07/2019</t>
  </si>
  <si>
    <t>23,01</t>
  </si>
  <si>
    <t>SUBCOBERTURA COM MANTA PLÁSTICA REVESTIDA POR PELÍCULA DE ALUMÍNO, INCLUSO TRANSPORTE VERTICAL. AF_07/2019</t>
  </si>
  <si>
    <t>20,37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</si>
  <si>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</si>
  <si>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</si>
  <si>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</si>
  <si>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</si>
  <si>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</si>
  <si>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</si>
  <si>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</si>
  <si>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</si>
  <si>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</si>
  <si>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</si>
  <si>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42,21</t>
  </si>
  <si>
    <t>TELHAMENTO COM TELHA ONDULADA DE FIBROCIMENTO E = 6 MM, COM RECOBRIMENTO LATERAL DE 1 1/4 DE ONDA PARA TELHADO COM INCLINAÇÃO MÁXIMA DE 10°, COM ATÉ 2 ÁGUAS, INCLUSO IÇAMENTO. AF_07/2019</t>
  </si>
  <si>
    <t>44,66</t>
  </si>
  <si>
    <t>TELHAMENTO COM TELHA ESTRUTURAL DE FIBROCIMENTO E= 8 MM, COM ATÉ 2 ÁGUAS, INCLUSO IÇAMENTO. AF_07/2019_PS</t>
  </si>
  <si>
    <t>103,25</t>
  </si>
  <si>
    <t>TELHAMENTO COM TELHA DE AÇO/ALUMÍNIO E = 0,5 MM, COM ATÉ 2 ÁGUAS, INCLUSO IÇAMENTO. AF_07/2019</t>
  </si>
  <si>
    <t>66,41</t>
  </si>
  <si>
    <t>TELHAMENTO COM TELHA METÁLICA TERMOACÚSTICA E = 30 MM, COM ATÉ 2 ÁGUAS, INCLUSO IÇAMENTO. AF_07/2019</t>
  </si>
  <si>
    <t>183,10</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</si>
  <si>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</si>
  <si>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</si>
  <si>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50,64</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</si>
  <si>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</si>
  <si>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</si>
  <si>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44,77</t>
  </si>
  <si>
    <t>CUMEEIRA PARA TELHA DE FIBROCIMENTO ONDULADA E = 6 MM, INCLUSO ACESSÓRIOS DE FIXAÇÃO E IÇAMENTO. AF_07/2019</t>
  </si>
  <si>
    <t>76,63</t>
  </si>
  <si>
    <t>CUMEEIRA PARA TELHA DE FIBROCIMENTO ESTRUTURAL E = 6 MM, INCLUSO ACESSÓRIOS DE FIXAÇÃO E IÇAMENTO. AF_07/2019</t>
  </si>
  <si>
    <t>84,44</t>
  </si>
  <si>
    <t>CUMEEIRA SHED PARA TELHA ONDULADA DE FIBROCIMENTO, E = 6 MM, INCLUSO ACESSÓRIOS DE FIXAÇÃO E IÇAMENTO. AF_07/2019</t>
  </si>
  <si>
    <t>82,24</t>
  </si>
  <si>
    <t>RUFO EXTERNO/INTERNO EM CHAPA DE AÇO GALVANIZADO NÚMERO 26, CORTE DE 33 CM, INCLUSO IÇAMENTO. AF_07/2019</t>
  </si>
  <si>
    <t>67,10</t>
  </si>
  <si>
    <t>RETIRADA E RECOLOCAÇÃO DE  TELHA CERÂMICA DE ENCAIXE, COM ATÉ DUAS ÁGUAS, INCLUSO IÇAMENTO. AF_07/2019</t>
  </si>
  <si>
    <t>RETIRADA E RECOLOCAÇÃO DE  TELHA CERÂMICA DE ENCAIXE, COM MAIS DE DUAS ÁGUAS, INCLUSO IÇAMENTO. AF_07/2019</t>
  </si>
  <si>
    <t>17,31</t>
  </si>
  <si>
    <t>RETIRADA E RECOLOCAÇÃO DE  TELHA CERÂMICA CAPA-CANAL, COM ATÉ DUAS ÁGUAS, INCLUSO IÇAMENTO. AF_07/2019</t>
  </si>
  <si>
    <t>19,48</t>
  </si>
  <si>
    <t>RETIRADA E RECOLOCAÇÃO DE  TELHA CERÂMICA CAPA-CANAL, COM MAIS DE DUAS ÁGUAS, INCLUSO IÇAMENTO. AF_07/2019</t>
  </si>
  <si>
    <t>24,56</t>
  </si>
  <si>
    <t>CALHA DE BEIRAL, SEMICIRCULAR DE PVC, DIAMETRO 125 MM, INCLUINDO CABECEIRAS, EMENDAS, BOCAIS, SUPORTES E VEDAÇÕES, EXCLUINDO CONDUTORES, INCLUSO TRANSPORTE VERTICAL. AF_07/2019</t>
  </si>
  <si>
    <t>168,81</t>
  </si>
  <si>
    <t>RUFO EM FIBROCIMENTO PARA TELHA ONDULADA E = 6 MM, ABA DE 26 CM, INCLUSO TRANSPORTE VERTICAL, EXCETO CONTRARRUFO. AF_07/2019</t>
  </si>
  <si>
    <t>51,90</t>
  </si>
  <si>
    <t>CALHA EM CHAPA DE AÇO GALVANIZADO NÚMERO 24, DESENVOLVIMENTO DE 33 CM, INCLUSO TRANSPORTE VERTICAL. AF_07/2019</t>
  </si>
  <si>
    <t>74,62</t>
  </si>
  <si>
    <t>CALHA EM CHAPA DE AÇO GALVANIZADO NÚMERO 24, DESENVOLVIMENTO DE 50 CM, INCLUSO TRANSPORTE VERTICAL. AF_07/2019</t>
  </si>
  <si>
    <t>101,84</t>
  </si>
  <si>
    <t>CALHA EM CHAPA DE AÇO GALVANIZADO NÚMERO 24, DESENVOLVIMENTO DE 100 CM, INCLUSO TRANSPORTE VERTICAL. AF_07/2019</t>
  </si>
  <si>
    <t>197,96</t>
  </si>
  <si>
    <t>RUFO EM CHAPA DE AÇO GALVANIZADO NÚMERO 24, CORTE DE 25 CM, INCLUSO TRANSPORTE VERTICAL. AF_07/2019</t>
  </si>
  <si>
    <t>58,99</t>
  </si>
  <si>
    <t>TELHAMENTO COM TELHA ONDULADA DE FIBRA DE VIDRO E = 0,6 MM, PARA TELHADO COM INCLINAÇÃO MAIOR QUE 10°, COM ATÉ 2 ÁGUAS, INCLUSO IÇAMENTO. AF_07/2019</t>
  </si>
  <si>
    <t>89,33</t>
  </si>
  <si>
    <t>INSTALAÇÃO DE TESOURA (INTEIRA OU MEIA), EM AÇO, PARA VÃOS MAIORES OU IGUAIS A 3,0 M E MENORES QUE 6,0 M, INCLUSO IÇAMENTO. AF_07/2019</t>
  </si>
  <si>
    <t>184,78</t>
  </si>
  <si>
    <t>INSTALAÇÃO DE TESOURA (INTEIRA OU MEIA), EM AÇO, PARA VÃOS MAIORES OU IGUAIS A 6,0 M E MENORES QUE 8,0 M, INCLUSO IÇAMENTO. AF_07/2019</t>
  </si>
  <si>
    <t>227,66</t>
  </si>
  <si>
    <t>INSTALAÇÃO DE TESOURA (INTEIRA OU MEIA), EM AÇO, PARA VÃOS MAIORES OU IGUAIS A 8,0 M E MENORES QUE 10,0 M, INCLUSO IÇAMENTO. AF_07/2019</t>
  </si>
  <si>
    <t>269,94</t>
  </si>
  <si>
    <t>INSTALAÇÃO DE TESOURA (INTEIRA OU MEIA), EM AÇO, PARA VÃOS MAIORES OU IGUAIS A 10,0 M E MENORES QUE 12,0 M, INCLUSO IÇAMENTO. AF_07/2019</t>
  </si>
  <si>
    <t>337,93</t>
  </si>
  <si>
    <t>TRAMA DE AÇO COMPOSTA POR RIPAS, CAIBROS E TERÇAS PARA TELHADOS DE ATÉ 2 ÁGUAS PARA TELHA DE ENCAIXE DE CERÂMICA OU DE CONCRETO, INCLUSO TRANSPORTE VERTICAL. AF_07/2019</t>
  </si>
  <si>
    <t>142,15</t>
  </si>
  <si>
    <t>TRAMA DE AÇO COMPOSTA POR RIPAS E CAIBROS PARA TELHADOS DE ATÉ 2 ÁGUAS PARA TELHA DE ENCAIXE DE CERÂMICA OU DE CONCRETO, INCLUSO TRANSPORTE VERTICAL. AF_07/2019</t>
  </si>
  <si>
    <t>79,43</t>
  </si>
  <si>
    <t>TRAMA DE AÇO COMPOSTA POR RIPAS PARA TELHADOS DE ATÉ 2 ÁGUAS PARA TELHA DE ENCAIXE DE CERÂMICA OU DE CONCRETO, INCLUSO TRANSPORTE VERTICAL. AF_07/2019</t>
  </si>
  <si>
    <t>50,47</t>
  </si>
  <si>
    <t>TRAMA DE AÇO COMPOSTA POR RIPAS, CAIBROS E TERÇAS PARA TELHADOS DE MAIS DE 2 ÁGUAS PARA TELHA DE ENCAIXE DE CERÂMICA OU DE CONCRETO, INCLUSO TRANSPORTE VERTICAL. AF_07/2019</t>
  </si>
  <si>
    <t>150,54</t>
  </si>
  <si>
    <t>TRAMA DE AÇO COMPOSTA POR RIPAS E CAIBROS PARA TELHADOS DE MAIS DE 2 ÁGUAS PARA TELHA DE ENCAIXE DE CERÂMICA OU DE CONCRETO, INCLUSO TRANSPORTE VERTICAL. AF_07/2019</t>
  </si>
  <si>
    <t>90,55</t>
  </si>
  <si>
    <t>TRAMA DE AÇO COMPOSTA POR RIPAS PARA TELHADOS DE MAIS DE 2 ÁGUAS PARA TELHA DE ENCAIXE DE CERÂMICA OU DE CONCRETO, INCLUSO TRANSPORTE VERTICAL, INCLUSO TRANSPORTE VERTICAL. AF_07/2019</t>
  </si>
  <si>
    <t>54,02</t>
  </si>
  <si>
    <t>TRAMA DE AÇO COMPOSTA POR RIPAS, CAIBROS E TERÇAS PARA TELHADOS DE ATÉ 2 ÁGUAS PARA TELHA CERÂMICA CAPA-CANAL, INCLUSO TRANSPORTE VERTICAL. AF_07/2019</t>
  </si>
  <si>
    <t>144,37</t>
  </si>
  <si>
    <t>TRAMA DE AÇO COMPOSTA POR RIPAS E CAIBROS PARA TELHADOS DE ATÉ 2 ÁGUAS PARA TELHA CERÂMICA CAPA-CANAL, INCLUSO TRANSPORTE VERTICAL. AF_07/2019</t>
  </si>
  <si>
    <t>72,67</t>
  </si>
  <si>
    <t>TRAMA DE AÇO COMPOSTA POR RIPAS PARA TELHADOS DE ATÉ 2 ÁGUAS PARA TELHA CERÂMICA CAPA-CANAL, INCLUSO TRANSPORTE VERTICAL. AF_07/2019</t>
  </si>
  <si>
    <t>39,93</t>
  </si>
  <si>
    <t>TRAMA DE AÇO COMPOSTA POR RIPAS, CAIBROS E TERÇAS PARA TELHADOS DE MAIS DE 2 ÁGUAS PARA TELHA CERÂMICA CAPA-CANAL, INCLUSO TRANSPORTE VERTICAL. AF_07/2019</t>
  </si>
  <si>
    <t>153,27</t>
  </si>
  <si>
    <t>TRAMA DE AÇO COMPOSTA POR RIPAS E CAIBROS PARA TELHADOS DE MAIS DE 2 ÁGUAS PARA TELHA CERÂMICA CAPA-CANAL, INCLUSO TRANSPORTE VERTICAL. AF_07/2019</t>
  </si>
  <si>
    <t>77,62</t>
  </si>
  <si>
    <t>TRAMA DE AÇO COMPOSTA POR RIPAS PARA TELHADOS DE MAIS DE 2 ÁGUAS PARA TELHA CERÂMICA CAPA-CANAL, INCLUSO TRANSPORTE VERTICAL. AF_07/2019</t>
  </si>
  <si>
    <t>42,77</t>
  </si>
  <si>
    <t>TRAMA DE AÇO COMPOSTA POR TERÇAS PARA TELHADOS DE ATÉ 2 ÁGUAS PARA TELHA ONDULADA DE FIBROCIMENTO, METÁLICA, PLÁSTICA OU TERMOACÚSTICA, INCLUSO TRANSPORTE VERTICAL. AF_07/2019</t>
  </si>
  <si>
    <t>53,04</t>
  </si>
  <si>
    <t>TRAMA DE AÇO COMPOSTA POR TERÇAS PARA TELHADOS DE ATÉ 2 ÁGUAS PARA TELHA ESTRUTURAL DE FIBROCIMENTO, INCLUSO TRANSPORTE VERTICAL. AF_07/2019</t>
  </si>
  <si>
    <t>55,41</t>
  </si>
  <si>
    <t>FABRICAÇÃO E INSTALAÇÃO DE TESOURA INTEIRA EM AÇO, VÃO DE 3 M, PARA TELHA CERÂMICA OU DE CONCRETO, INCLUSO IÇAMENTO. AF_12/2015</t>
  </si>
  <si>
    <t>765,93</t>
  </si>
  <si>
    <t>FABRICAÇÃO E INSTALAÇÃO DE TESOURA INTEIRA EM AÇO, VÃO DE 4 M, PARA TELHA CERÂMICA OU DE CONCRETO, INCLUSO IÇAMENTO. AF_12/2015</t>
  </si>
  <si>
    <t>901,66</t>
  </si>
  <si>
    <t>FABRICAÇÃO E INSTALAÇÃO DE TESOURA INTEIRA EM AÇO, VÃO DE 5 M, PARA TELHA CERÂMICA OU DE CONCRETO, INCLUSO IÇAMENTO. AF_12/2015</t>
  </si>
  <si>
    <t>1.037,40</t>
  </si>
  <si>
    <t>FABRICAÇÃO E INSTALAÇÃO DE TESOURA INTEIRA EM AÇO, VÃO DE 6 M, PARA TELHA CERÂMICA OU DE CONCRETO, INCLUSO IÇAMENTO. AF_12/2015</t>
  </si>
  <si>
    <t>1.313,19</t>
  </si>
  <si>
    <t>FABRICAÇÃO E INSTALAÇÃO DE TESOURA INTEIRA EM AÇO, VÃO DE 7 M, PARA TELHA CERÂMICA OU DE CONCRETO, INCLUSO IÇAMENTO. AF_12/2015</t>
  </si>
  <si>
    <t>1.448,93</t>
  </si>
  <si>
    <t>FABRICAÇÃO E INSTALAÇÃO DE TESOURA INTEIRA EM AÇO, VÃO DE 8 M, PARA TELHA CERÂMICA OU DE CONCRETO, INCLUSO IÇAMENTO. AF_12/2015</t>
  </si>
  <si>
    <t>1.626,94</t>
  </si>
  <si>
    <t>FABRICAÇÃO E INSTALAÇÃO DE TESOURA INTEIRA EM AÇO, VÃO DE 9 M, PARA TELHA CERÂMICA OU DE CONCRETO, INCLUSO IÇAMENTO. AF_12/2015</t>
  </si>
  <si>
    <t>1.894,20</t>
  </si>
  <si>
    <t>FABRICAÇÃO E INSTALAÇÃO DE TESOURA INTEIRA EM AÇO, VÃO DE 10 M, PARA TELHA CERÂMICA OU DE CONCRETO, INCLUSO IÇAMENTO. AF_12/2015</t>
  </si>
  <si>
    <t>2.103,75</t>
  </si>
  <si>
    <t>FABRICAÇÃO E INSTALAÇÃO DE TESOURA INTEIRA EM AÇO, VÃO DE 11 M, PARA TELHA CERÂMICA OU DE CONCRETO, INCLUSO IÇAMENTO. AF_12/2015</t>
  </si>
  <si>
    <t>2.239,49</t>
  </si>
  <si>
    <t>FABRICAÇÃO E INSTALAÇÃO DE TESOURA INTEIRA EM AÇO, VÃO DE 12 M, PARA TELHA CERÂMICA OU DE CONCRETO, INCLUSO IÇAMENTO. AF_12/2015</t>
  </si>
  <si>
    <t>2.409,59</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</si>
  <si>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</si>
  <si>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</si>
  <si>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867,30</t>
  </si>
  <si>
    <t>FABRICAÇÃO E INSTALAÇÃO DE TESOURA INTEIRA EM AÇO, VÃO DE 5 M, PARA TELHA ONDULADA DE FIBROCIMENTO, METÁLICA, PLÁSTICA OU TERMOACÚSTICA, INCLUSO IÇAMENTO. AF_12/2015</t>
  </si>
  <si>
    <t>1.003,03</t>
  </si>
  <si>
    <t>FABRICAÇÃO E INSTALAÇÃO DE TESOURA INTEIRA EM AÇO, VÃO DE 6 M, PARA TELHA ONDULADA DE FIBROCIMENTO, METÁLICA, PLÁSTICA OU TERMOACÚSTICA, INCLUSO IÇAMENTO. AF_12/2015</t>
  </si>
  <si>
    <t>1.244,46</t>
  </si>
  <si>
    <t>FABRICAÇÃO E INSTALAÇÃO DE TESOURA INTEIRA EM AÇO, VÃO DE 7 M, PARA TELHA ONDULADA DE FIBROCIMENTO, METÁLICA, PLÁSTICA OU TERMOACÚSTICA, INCLUSO IÇAMENTO. AF_12/2015</t>
  </si>
  <si>
    <t>1.380,20</t>
  </si>
  <si>
    <t>FABRICAÇÃO E INSTALAÇÃO DE TESOURA INTEIRA EM AÇO, VÃO DE 8 M, PARA TELHA ONDULADA DE FIBROCIMENTO, METÁLICA, PLÁSTICA OU TERMOACÚSTICA, INCLUSO IÇAMENTO, INCLUSO IÇAMENTO. AF_12/2015</t>
  </si>
  <si>
    <t>1.558,20</t>
  </si>
  <si>
    <t>FABRICAÇÃO E INSTALAÇÃO DE TESOURA INTEIRA EM AÇO, VÃO DE 9 M, PARA TELHA ONDULADA DE FIBROCIMENTO, METÁLICA, PLÁSTICA OU TERMOACÚSTICA, INCLUSO IÇAMENTO. AF_12/2015</t>
  </si>
  <si>
    <t>1.756,73</t>
  </si>
  <si>
    <t>FABRICAÇÃO E INSTALAÇÃO DE TESOURA INTEIRA EM AÇO, VÃO DE 10 M, PARA TELHA ONDULADA DE FIBROCIMENTO, METÁLICA, PLÁSTICA OU TERMOACÚSTICA, INCLUSO IÇAMENTO. AF_12/2015</t>
  </si>
  <si>
    <t>2.000,65</t>
  </si>
  <si>
    <t>FABRICAÇÃO E INSTALAÇÃO DE TESOURA INTEIRA EM AÇO, VÃO DE 11 M, PARA TELHA ONDULADA DE FIBROCIMENTO, METÁLICA, PLÁSTICA OU TERMOACÚSTICA, INCLUSO IÇAMENTO. AF_12/2015</t>
  </si>
  <si>
    <t>2.136,38</t>
  </si>
  <si>
    <t>FABRICAÇÃO E INSTALAÇÃO DE TESOURA INTEIRA EM AÇO, VÃO DE 12 M, PARA TELHA ONDULADA DE FIBROCIMENTO, METÁLICA, PLÁSTICA OU TERMOACÚSTICA, INCLUSO IÇAMENTO. AF_12/2015</t>
  </si>
  <si>
    <t>2.272,12</t>
  </si>
  <si>
    <t>FABRICAÇÃO E INSTALAÇÃO DE MEIA TESOURA DE MADEIRA NÃO APARELHADA, COM VÃO DE 3 M, PARA TELHA CERÂMICA OU DE CONCRETO, INCLUSO IÇAMENTO. AF_07/2019</t>
  </si>
  <si>
    <t>1.395,28</t>
  </si>
  <si>
    <t>FABRICAÇÃO E INSTALAÇÃO DE MEIA TESOURA DE MADEIRA NÃO APARELHADA, COM VÃO DE 4 M, PARA TELHA CERÂMICA OU DE CONCRETO, INCLUSO IÇAMENTO. AF_07/2019</t>
  </si>
  <si>
    <t>1.832,46</t>
  </si>
  <si>
    <t>FABRICAÇÃO E INSTALAÇÃO DE MEIA TESOURA DE MADEIRA NÃO APARELHADA, COM VÃO DE 5 M, PARA TELHA CERÂMICA OU DE CONCRETO, INCLUSO IÇAMENTO. AF_07/2019</t>
  </si>
  <si>
    <t>1.951,31</t>
  </si>
  <si>
    <t>FABRICAÇÃO E INSTALAÇÃO DE MEIA TESOURA DE MADEIRA NÃO APARELHADA, COM VÃO DE 6 M, PARA TELHA CERÂMICA OU DE CONCRETO, INCLUSO IÇAMENTO. AF_07/2019</t>
  </si>
  <si>
    <t>2.171,90</t>
  </si>
  <si>
    <t>FABRICAÇÃO E INSTALAÇÃO DE MEIA TESOURA DE MADEIRA NÃO APARELHADA, COM VÃO DE 7 M, PARA TELHA CERÂMICA OU DE CONCRETO, INCLUSO IÇAMENTO. AF_07/2019</t>
  </si>
  <si>
    <t>2.660,35</t>
  </si>
  <si>
    <t>FABRICAÇÃO E INSTALAÇÃO DE MEIA TESOURA DE MADEIRA NÃO APARELHADA, COM VÃO DE 8 M, PARA TELHA CERÂMICA OU DE CONCRETO, INCLUSO IÇAMENTO. AF_07/2019</t>
  </si>
  <si>
    <t>3.532,55</t>
  </si>
  <si>
    <t>FABRICAÇÃO E INSTALAÇÃO DE MEIA TESOURA DE MADEIRA NÃO APARELHADA, COM VÃO DE 9 M, PARA TELHA CERÂMICA OU DE CONCRETO, INCLUSO IÇAMENTO. AF_07/2019</t>
  </si>
  <si>
    <t>3.676,16</t>
  </si>
  <si>
    <t>FABRICAÇÃO E INSTALAÇÃO DE MEIA TESOURA DE MADEIRA NÃO APARELHADA, COM VÃO DE 10 M, PARA TELHA CERÂMICA OU DE CONCRETO, INCLUSO IÇAMENTO. AF_07/2019</t>
  </si>
  <si>
    <t>3.998,83</t>
  </si>
  <si>
    <t>FABRICAÇÃO E INSTALAÇÃO DE MEIA TESOURA DE MADEIRA NÃO APARELHADA, COM VÃO DE 11 M, PARA TELHA CERÂMICA OU DE CONCRETO, INCLUSO IÇAMENTO. AF_07/2019</t>
  </si>
  <si>
    <t>4.573,96</t>
  </si>
  <si>
    <t>FABRICAÇÃO E INSTALAÇÃO DE MEIA TESOURA DE MADEIRA NÃO APARELHADA, COM VÃO DE 12 M, PARA TELHA CERÂMICA OU DE CONCRETO, INCLUSO IÇAMENTO. AF_07/2019</t>
  </si>
  <si>
    <t>4.965,42</t>
  </si>
  <si>
    <t>FABRICAÇÃO E INSTALAÇÃO DE MEIA TESOURA DE MADEIRA NÃO APARELHADA, COM VÃO DE 3 M, PARA TELHA ONDULADA DE FIBROCIMENTO, ALUMÍNIO, PLÁSTICA OU TERMOACÚSTICA, INCLUSO IÇAMENTO. AF_07/2019</t>
  </si>
  <si>
    <t>1.349,06</t>
  </si>
  <si>
    <t>FABRICAÇÃO E INSTALAÇÃO DE MEIA TESOURA DE MADEIRA NÃO APARELHADA, COM VÃO DE 4 M, PARA TELHA ONDULADA DE FIBROCIMENTO, ALUMÍNIO, PLÁSTICA OU TERMOACÚSTICA, INCLUSO IÇAMENTO. AF_07/2019</t>
  </si>
  <si>
    <t>1.775,44</t>
  </si>
  <si>
    <t>FABRICAÇÃO E INSTALAÇÃO DE MEIA TESOURA DE MADEIRA NÃO APARELHADA, COM VÃO DE 5 M, PARA TELHA ONDULADA DE FIBROCIMENTO, ALUMÍNIO, PLÁSTICA OU TERMOACÚSTICA, INCLUSO IÇAMENTO. AF_07/2019</t>
  </si>
  <si>
    <t>1.894,30</t>
  </si>
  <si>
    <t>FABRICAÇÃO E INSTALAÇÃO DE MEIA TESOURA DE MADEIRA NÃO APARELHADA, COM VÃO DE 6 M, PARA TELHA ONDULADA DE FIBROCIMENTO, ALUMÍNIO, PLÁSTICA OU TERMOACÚSTICA, INCLUSO IÇAMENTO. AF_07/2019</t>
  </si>
  <si>
    <t>2.291,51</t>
  </si>
  <si>
    <t>FABRICAÇÃO E INSTALAÇÃO DE MEIA TESOURA DE MADEIRA NÃO APARELHADA, COM VÃO DE 7 M, PARA TELHA ONDULADA DE FIBROCIMENTO, ALUMÍNIO, PLÁSTICA OU TERMOACÚSTICA, INCLUSO IÇAMENTO. AF_07/2019</t>
  </si>
  <si>
    <t>2.508,29</t>
  </si>
  <si>
    <t>FABRICAÇÃO E INSTALAÇÃO DE MEIA TESOURA DE MADEIRA NÃO APARELHADA, COM VÃO DE 8 M, PARA TELHA ONDULADA DE FIBROCIMENTO, ALUMÍNIO, PLÁSTICA OU TERMOACÚSTICA, INCLUSO IÇAMENTO. AF_07/2019</t>
  </si>
  <si>
    <t>3.272,04</t>
  </si>
  <si>
    <t>FABRICAÇÃO E INSTALAÇÃO DE MEIA TESOURA DE MADEIRA NÃO APARELHADA, COM VÃO DE 9 M, PARA TELHA ONDULADA DE FIBROCIMENTO, ALUMÍNIO, PLÁSTICA OU TERMOACÚSTICA, INCLUSO IÇAMENTO. AF_07/2019</t>
  </si>
  <si>
    <t>3.416,21</t>
  </si>
  <si>
    <t>FABRICAÇÃO E INSTALAÇÃO DE MEIA TESOURA DE MADEIRA NÃO APARELHADA, COM VÃO DE 10 M, PARA TELHA ONDULADA DE FIBROCIMENTO, ALUMÍNIO, PLÁSTICA OU TERMOACÚSTICA, INCLUSO IÇAMENTO. AF_07/2019</t>
  </si>
  <si>
    <t>3.657,79</t>
  </si>
  <si>
    <t>FABRICAÇÃO E INSTALAÇÃO DE MEIA TESOURA DE MADEIRA NÃO APARELHADA, COM VÃO DE 11 M, PARA TELHA ONDULADA DE FIBROCIMENTO, ALUMÍNIO, PLÁSTICA OU TERMOACÚSTICA, INCLUSO IÇAMENTO. AF_07/2019</t>
  </si>
  <si>
    <t>4.064,27</t>
  </si>
  <si>
    <t>FABRICAÇÃO E INSTALAÇÃO DE MEIA TESOURA DE MADEIRA NÃO APARELHADA, COM VÃO DE 12 M, PARA TELHA ONDULADA DE FIBROCIMENTO, ALUMÍNIO, PLÁSTICA OU TERMOACÚSTICA, INCLUSO IÇAMENTO. AF_07/2019</t>
  </si>
  <si>
    <t>3.950,13</t>
  </si>
  <si>
    <t>FABRICAÇÃO E INSTALAÇÃO DE TESOURA (INTEIRA OU MEIA) EM AÇO, VÃOS MAIORES OU IGUAIS A 3,0 M E MENORES OU IGUAL A 6,0 M, INCLUSO IÇAMENTO. AF_07/2019</t>
  </si>
  <si>
    <t>KG</t>
  </si>
  <si>
    <t>12,84</t>
  </si>
  <si>
    <t>FABRICAÇÃO E INSTALAÇÃO DE TESOURA (INTEIRA OU MEIA) EM AÇO, VÃOS MAIORES QUE 6,0 M E MENORES QUE 12,0 M, INCLUSO IÇAMENTO. AF_07/2019</t>
  </si>
  <si>
    <t>12,00</t>
  </si>
  <si>
    <t>FABRICAÇÃO E INSTALAÇÃO DE PONTALETES DE MADEIRA NÃO APARELHADA PARA TELHADOS COM ATÉ 2 ÁGUAS E COM TELHA ONDULADA DE FIBROCIMENTO, ALUMÍNIO OU PLÁSTICA EM EDIFÍCIO RESIDENCIAL TÉRREO, INCLUSO TRANSPORTE VERTICAL. AF_07/2019</t>
  </si>
  <si>
    <t>33,86</t>
  </si>
  <si>
    <t>TRAMA DE AÇO COMPOSTA POR TERÇAS PARA TELHADOS DE ATÉ 2 ÁGUAS PARA TELHA ONDULADA DE FIBROCIMENTO, METÁLICA, PLÁSTICA OU TERMOACÚSTICA, INCLUSO TRANSPORTE VERTICAL (EM KG). AF_07/2019</t>
  </si>
  <si>
    <t>12,23</t>
  </si>
  <si>
    <t>TELHAMENTO COM TELHA DE ENCAIXE, TIPO FRANCESA DE VIDRO, COM ATÉ 2 ÁGUAS, INCLUSO TRANSPORTE VERTICAL. AF_07/2019</t>
  </si>
  <si>
    <t>592,69</t>
  </si>
  <si>
    <t>ESGOTAMENTO DE VALA COM BOMBA SUBMERSÍVEL. AF_12/2022</t>
  </si>
  <si>
    <t>25,76</t>
  </si>
  <si>
    <t>INSTALAÇÃO E DESINSTALAÇÃO DE REGISTRO DE PVC PARA SISTEMA DE REBAIXAMENTO DE LENÇOL FREÁTICO POR PONTEIRAS FILTRANTES. AF_12/2022</t>
  </si>
  <si>
    <t>26,79</t>
  </si>
  <si>
    <t>INSTALAÇÃO E DESINSTALAÇÃO DE CONJUNTO DE BOMBAS, À VÁCUO E CENTRÍFUGA, PARA SISTEMA DE REBAIXAMENTO DE LENÇOL FREÁTICO POR PONTEIRAS FILTRANTES (EXCLUI O FORNECIMENTO DE BOMBAS). AF_12/2022</t>
  </si>
  <si>
    <t>21,56</t>
  </si>
  <si>
    <t>INSTALAÇÃO DE MATERIAL GRANULAR FILTRANTE PARA SISTEMA DE REBAIXAMENTO DE LENÇOL FREÁTICO POR POÇOS PROFUNDOSA, DIÂMETRO DO POÇO DE 400 MM. AF_12/2022</t>
  </si>
  <si>
    <t>M3</t>
  </si>
  <si>
    <t>141,58</t>
  </si>
  <si>
    <t>INSTALAÇÃO E DESINSTALAÇÃO DE SISTEMA DE BOMBA PARA SISTEMA DE REBAIXAMENTO DE LENÇOL FREÁTICO POR POÇOS PROFUNDOS (EXCLUI O FORNECIMENTO DE BOMBA). AF_12/2022</t>
  </si>
  <si>
    <t>574,77</t>
  </si>
  <si>
    <t>DRENO SUBSUPERFICIAL (SEÇÃO 0,40 X 0,40 M), COM TUBO DE PEAD CORRUGADO PERFURADO, DN 100 MM, ENCHIMENTO COM AREIA. AF_07/2021</t>
  </si>
  <si>
    <t>33,29</t>
  </si>
  <si>
    <t>DRENO SUBSUPERFICIAL (SEÇÃO 0,40 X 0,40 M), COM TUBO DE PVC CORRUGADO RÍGIDO PERFURADO, DN 100 MM, ENCHIMENTO COM AREIA. AF_07/2021</t>
  </si>
  <si>
    <t>90,95</t>
  </si>
  <si>
    <t>DRENO SUBSUPERFICIAL (SEÇÃO 0,40 X 0,40 M), COM TUBO DE CONCRETO SIMPLES POROSO, DN 200 MM, ENCHIMENTO COM AREIA. AF_07/2021</t>
  </si>
  <si>
    <t>72,46</t>
  </si>
  <si>
    <t>DRENO SUBSUPERFICIAL (SEÇÃO 0,40 X 0,40 M), CEGO, ENCHIMENTO DE BRITA, ENVOLVIDO COM MANTA GEOTÊXTIL. AF_07/2021</t>
  </si>
  <si>
    <t>45,64</t>
  </si>
  <si>
    <t>DRENO SUBSUPERFICIAL (SEÇÃO 0,40 X 0,40 M), CEGO, ENCHIMENTO DE BRITA. AF_07/2021</t>
  </si>
  <si>
    <t>24,89</t>
  </si>
  <si>
    <t>DRENO SUBSUPERFICIAL (SEÇÃO 0,40 X 0,40 M), COM TUBO DE PEAD CORRUGADO PERFURADO, DN 100 MM, ENCHIMENTO COM BRITA, ENVOLVIDO COM MANTA GEOTÊXTIL. AF_07/2021</t>
  </si>
  <si>
    <t>55,75</t>
  </si>
  <si>
    <t>DRENO SUBSUPERFICIAL (SEÇÃO 0,40 X 0,40 M), COM TUBO DE PVC CORRUGADO RÍGIDO PERFURADO, DN 100 MM, ENCHIMENTO COM BRITA, ENVOLVIDO COM MANTA GEOTÊXTIL. AF_07/2021</t>
  </si>
  <si>
    <t>113,40</t>
  </si>
  <si>
    <t>DRENO SUBSUPERFICIAL (SEÇÃO 0,40 X 0,40 M), COM TUBO DE CONCRETO SIMPLES POROSO, DN 200 MM, ENCHIMENTO COM BRITA, ENVOLVIDO COM MANTA GEOTÊXTIL. AF_07/2021</t>
  </si>
  <si>
    <t>94,65</t>
  </si>
  <si>
    <t>DRENO PROFUNDO (SEÇÃO 0,50 X 1,50 M), COM TUBO DE PEAD CORRUGADO PERFURADO, DN 100 MM, ENCHIMENTO COM AREIA, COM SELO DE ARGILA. AF_07/2021</t>
  </si>
  <si>
    <t>102,67</t>
  </si>
  <si>
    <t>DRENO PROFUNDO (SEÇÃO 0,50 X 1,50 M), COM TUBO DE PVC CORRUGADO RÍGIDO PERFURADO, DN 100 MM, ENCHIMENTO COM AREIA, COM SELO DE ARGILA. AF_07/2021</t>
  </si>
  <si>
    <t>172,61</t>
  </si>
  <si>
    <t>DRENO PROFUNDO (SEÇÃO 0,50 X 1,50 M), COM TUBO DE CONCRETO SIMPLES POROSO, DN 200 MM, ENCHIMENTO COM AREIA, COM SELO DE ARGILA. AF_07/2021</t>
  </si>
  <si>
    <t>166,90</t>
  </si>
  <si>
    <t>DRENO PROFUNDO (SEÇÃO 0,50 X 1,50 M), COM TUBO DE PEAD CORRUGADO PERFURADO, DN 100 MM, ENCHIMENTO COM AREIA. AF_07/2021</t>
  </si>
  <si>
    <t>111,01</t>
  </si>
  <si>
    <t>DRENO PROFUNDO (SEÇÃO 0,50 X 1,50 M), COM TUBO DE PVC CORRUGADO RÍGIDO PERFURADO, DN 100 MM, ENCHIMENTO COM AREIA. AF_07/2021</t>
  </si>
  <si>
    <t>172,08</t>
  </si>
  <si>
    <t>DRENO PROFUNDO (SEÇÃO 0,50 X 1,50 M), COM TUBO DE CONCRETO SIMPLES POROSO, DN 200 MM, ENCHIMENTO COM AREIA. AF_07/2021</t>
  </si>
  <si>
    <t>155,96</t>
  </si>
  <si>
    <t>DRENO PROFUNDO (SEÇÃO 0,50 X 1,50 M), CEGO, ENCHIMENTO DE BRITA, ENVOLVIDO COM MANTA GEOTÊXTIL, COM SELO DE ARGILA. AF_07/2021</t>
  </si>
  <si>
    <t>137,94</t>
  </si>
  <si>
    <t>DRENO PROFUNDO (SEÇÃO 0,50 X 1,50 M), CEGO, ENCHIMENTO DE BRITA, ENVOLVIDO COM MANTA GEOTÊXTIL. AF_07/2021</t>
  </si>
  <si>
    <t>149,76</t>
  </si>
  <si>
    <t>DRENO PROFUNDO (SEÇÃO 0,50 X 1,50 M), COM TUBO DE PEAD CORRUGADO PERFURADO, DN 100 MM, ENCHIMENTO COM BRITA, ENVOLVIDO COM MANTA GEOTÊXTIL, COM SELO DE ARGILA. AF_07/2021</t>
  </si>
  <si>
    <t>149,22</t>
  </si>
  <si>
    <t>DRENO PROFUNDO (SEÇÃO 0,50 X 1,50 M), COM TUBO DE PVC CORRUGADO RÍGIDO PERFURADO, DN 100 MM, ENCHIMENTO COM BRITA, ENVOLVIDO COM MANTA GEOTÊXTIL, COM SELO DE ARGILA. AF_07/2021</t>
  </si>
  <si>
    <t>210,29</t>
  </si>
  <si>
    <t>DRENO PROFUNDO (SEÇÃO 0,50 X 1,50 M), COM TUBO DE CONCRETO SIMPLES POROSO, DN 200 MM, ENCHIMENTO COM BRITA, ENVOLVIDO COM MANTA GEOTÊXTIL, COM SELO DE ARGILA. AF_07/2021</t>
  </si>
  <si>
    <t>198,48</t>
  </si>
  <si>
    <t>DRENO PROFUNDO (SEÇÃO 0,50 X 1,50 M), COM TUBO DE PEAD CORRUGADO PERFURADO, DN 100 MM, ENCHIMENTO COM BRITA, ENVOLVIDO COM MANTA GEOTÊXTIL. AF_07/2021</t>
  </si>
  <si>
    <t>161,03</t>
  </si>
  <si>
    <t>DRENO PROFUNDO (SEÇÃO 0,50 X 1,50 M), COM TUBO DE PVC CORRUGADO RÍGIDO PERFURADO, DN 100 MM, ENCHIMENTO COM BRITA, ENVOLVIDO COM MANTA GEOTÊXTIL. AF_07/2021</t>
  </si>
  <si>
    <t>222,12</t>
  </si>
  <si>
    <t>DRENO PROFUNDO (SEÇÃO 0,50 X 1,50 M), COM TUBO DE CONCRETO SIMPLES POROSO, DN 200 MM, ENCHIMENTO COM BRITA, ENVOLVIDO COM MANTA GEOTÊXTIL. AF_07/2021</t>
  </si>
  <si>
    <t>205,74</t>
  </si>
  <si>
    <t>DRENO ESPINHA DE PEIXE (SEÇÃO (0,40 X 0,40 M), COM TUBO DE PEAD CORRUGADO PERFURADO, DN 100 MM, ENCHIMENTO COM AREIA, INCLUSIVE CONEXÕES. AF_07/2021</t>
  </si>
  <si>
    <t>38,90</t>
  </si>
  <si>
    <t>DRENO ESPINHA DE PEIXE (SEÇÃO (0,40 X 0,40 M), COM TUBO DE PVC CORRUGADO RÍGIDO PERFURADO, DN 100 MM, ENCHIMENTO COM AREIA, INCLUSIVE CONEXÕES. AF_07/2021</t>
  </si>
  <si>
    <t>95,97</t>
  </si>
  <si>
    <t>DRENO ESPINHA DE PEIXE (SEÇÃO (0,40 X 0,40 M), COM TUBO DE PEAD CORRUGADO PERFURADO, DN 100 MM, ENCHIMENTO COM BRITA, ENVOLVIDO COM MANTA GEOTÊXTIL, INCLUSIVE CONEXÕES. AF_07/2021</t>
  </si>
  <si>
    <t>61,36</t>
  </si>
  <si>
    <t>DRENO ESPINHA DE PEIXE (SEÇÃO (0,40 X 0,40 M), COM TUBO DE PVC CORRUGADO RÍGIDO PERFURADO, DN 100 MM, ENCHIMENTO COM BRITA, ENVOLVIDO COM MANTA GEOTÊXTIL, INCLUSIVE CONEXÕES. AF_07/2021</t>
  </si>
  <si>
    <t>116,72</t>
  </si>
  <si>
    <t>DRENO ESPINHA DE PEIXE (SEÇÃO (0,50 X 0,80 M), COM TUBO DE PEAD CORRUGADO PERFURADO, DN 100 MM, ENCHIMENTO COM AREIA, INCLUSIVE CONEXÕES. AF_07/2021</t>
  </si>
  <si>
    <t>74,61</t>
  </si>
  <si>
    <t>DRENO ESPINHA DE PEIXE (SEÇÃO (0,50 X 0,80 M), COM TUBO DE PVC CORRUGADO RÍGIDO PERFURADO, DN 100 MM, ENCHIMENTO COM AREIA, INCLUSIVE CONEXÕES. AF_07/2021</t>
  </si>
  <si>
    <t>129,85</t>
  </si>
  <si>
    <t>DRENO ESPINHA DE PEIXE (SEÇÃO (0,50 X 0,80 M), COM TUBO DE PEAD CORRUGADO PERFURADO, DN 100 MM, ENCHIMENTO COM BRITA, ENVOLVIDO COM MANTA GEOTÊXTIL, INCLUSIVE CONEXÕES. AF_07/2021</t>
  </si>
  <si>
    <t>107,52</t>
  </si>
  <si>
    <t>DRENO ESPINHA DE PEIXE (SEÇÃO (0,50 X 0,80 M), COM TUBO DE PVC CORRUGADO RÍGIDO PERFURADO, DN 100 MM, ENCHIMENTO COM BRITA, ENVOLVIDO COM MANTA GEOTÊXTIL, INCLUSIVE CONEXÕES. AF_07/2021</t>
  </si>
  <si>
    <t>162,76</t>
  </si>
  <si>
    <t>TUBO DE PEAD CORRUGADO PERFURADO, DN 100 MM, PARA DRENO - FORNECIMENTO E ASSENTAMENTO. AF_07/2021</t>
  </si>
  <si>
    <t>10,95</t>
  </si>
  <si>
    <t>TUBO DE PVC CORRUGADO RÍGIDO PERFURADO, DN 100 MM, PARA DRENO - FORNECIMENTO E ASSENTAMENTO. AF_07/2021</t>
  </si>
  <si>
    <t>65,28</t>
  </si>
  <si>
    <t>TUBO DE CONCRETO SIMPLES POROSO, DN 200 MM, PARA DRENO - FORNECIMENTO E ASSENTAMENTO. AF_07/2021</t>
  </si>
  <si>
    <t>53,67</t>
  </si>
  <si>
    <t>LUVA DE PVC, SÉRIE NORMAL, PARA ESGOTO PREDIAL, DN 100 MM, INSTALADA EM DRENO  - FORNECIMENTO E INSTALAÇÃO. AF_07/2021</t>
  </si>
  <si>
    <t>21,79</t>
  </si>
  <si>
    <t>JUNÇÃO SIMPLES DE PVC, 45 GRAUS, SÉRIE NORMAL, PARA ESGOTO PREDIAL, DN 100 MM, INSTALADA EM DRENO - FORNECIMENTO E INSTALAÇÃO. AF_07/2021</t>
  </si>
  <si>
    <t>55,15</t>
  </si>
  <si>
    <t>JUNÇÃO DUPLA DE PVC, SÉRIE NORMAL, PARA ESGOTO PREDIAL, DN 100 X 100 X 100 MM, INSTALADA EM DRENO  - FORNECIMENTO E INSTALAÇÃO. AF_07/2021</t>
  </si>
  <si>
    <t>74,07</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</si>
  <si>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</si>
  <si>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</si>
  <si>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11,09</t>
  </si>
  <si>
    <t>GEOTÊXTIL NÃO TECIDO 100% POLIÉSTER, RESISTÊNCIA A TRAÇÃO DE 26 KN/M (RT - 26), INSTALADO EM DRENO - FORNECIMENTO E INSTALAÇÃO. AF_07/2021</t>
  </si>
  <si>
    <t>21,97</t>
  </si>
  <si>
    <t>ENCHIMENTO DE AREIA PARA DRENO, LANÇAMENTO MECANIZADO. AF_07/2021</t>
  </si>
  <si>
    <t>131,75</t>
  </si>
  <si>
    <t>ENCHIMENTO DE BRITA PARA DRENO, LANÇAMENTO MECANIZADO. AF_07/2021</t>
  </si>
  <si>
    <t>142,92</t>
  </si>
  <si>
    <t>ENCHIMENTO DE AREIA PARA DRENO, LANÇAMENTO MANUAL. AF_07/2021</t>
  </si>
  <si>
    <t>137,48</t>
  </si>
  <si>
    <t>ENCHIMENTO DE BRITA PARA DRENO, LANÇAMENTO MANUAL. AF_07/2021</t>
  </si>
  <si>
    <t>148,65</t>
  </si>
  <si>
    <t>DRENO EM MURO DE CONTENÇÃO, EXECUTADO NO PÉ DO MURO, COM TUBO DE PEAD CORRUGADO FLEXÍVEL PERFURADO, ENCHIMENTO COM BRITA, ENVOLVIDO COM MANTA GEOTÊXTIL. AF_07/2021</t>
  </si>
  <si>
    <t>49,34</t>
  </si>
  <si>
    <t>DRENO EM MURO DE CONTENÇÃO, EXECUTADO NO PÉ DO MURO, COM TUBO DE PVC CORRUGADO FLEXÍVEL PERFURADO, ENCHIMENTO COM BRITA, ENVOLVIDO COM MANTA GEOTÊXTIL. AF_07/2021</t>
  </si>
  <si>
    <t>49,83</t>
  </si>
  <si>
    <t>DRENO BARBACÃ, DN 100 MM, COM MATERIAL DRENANTE. AF_07/2021</t>
  </si>
  <si>
    <t>27,48</t>
  </si>
  <si>
    <t>DRENO BARBACÃ, DN 75 MM, COM MATERIAL DRENANTE. AF_07/2021</t>
  </si>
  <si>
    <t>26,84</t>
  </si>
  <si>
    <t>DRENO BARBACÃ, DN 50 MM, COM MATERIAL DRENANTE. AF_07/2021</t>
  </si>
  <si>
    <t>24,82</t>
  </si>
  <si>
    <t>GEOTÊXTIL NÃO TECIDO 100% POLIÉSTER, RESISTÊNCIA A TRAÇÃO DE 31 KN/M (RT-31), INSTALADO EM DRENO - FORNECIMENTO E INSTALAÇÃO. AF_07/2021</t>
  </si>
  <si>
    <t>26,25</t>
  </si>
  <si>
    <t>MURO DE GABIÃO, ENCHIMENTO COM PEDRA DE MÃO TIPO RACHÃO, DE GRAVIDADE, COM GAIOLAS DE COMPRIMENTO IGUAL A 2 M, PARA MUROS COM ALTURA MENOR OU IGUAL A 4 M  FORNECIMENTO E EXECUÇÃO. AF_12/2015</t>
  </si>
  <si>
    <t>658,62</t>
  </si>
  <si>
    <t>MURO DE GABIÃO, ENCHIMENTO COM PEDRA DE MÃO TIPO RACHÃO, DE GRAVIDADE, COM GAIOLAS DE COMPRIMENTO IGUAL A 5 M, PARA MUROS COM ALTURA MENOR OU IGUAL A 4 M  FORNECIMENTO E EXECUÇÃO. AF_12/2015</t>
  </si>
  <si>
    <t>631,55</t>
  </si>
  <si>
    <t>MURO DE GABIÃO, ENCHIMENTO COM PEDRA DE MÃO TIPO RACHÃO, DE GRAVIDADE, COM GAIOLAS DE COMPRIMENTO IGUAL A 2 M, PARA MUROS COM ALTURA MAIOR QUE 4 M E MENOR OU IGUAL A 6 M  FORNECIMENTO E EXECUÇÃO. AF_12/2015</t>
  </si>
  <si>
    <t>811,41</t>
  </si>
  <si>
    <t>MURO DE GABIÃO, ENCHIMENTO COM PEDRA DE MÃO TIPO RACHÃO, DE GRAVIDADE, COM GAIOLAS DE COMPRIMENTO IGUAL A 5 M, PARA MUROS COM ALTURA MAIOR QUE 4 M E MENOR OU IGUAL A 6 M   FORNECIMENTO E EXECUÇÃO. AF_12/2015</t>
  </si>
  <si>
    <t>744,59</t>
  </si>
  <si>
    <t>MURO DE GABIÃO, ENCHIMENTO COM PEDRA DE MÃO TIPO RACHÃO, DE GRAVIDADE, COM GAIOLAS DE COMPRIMENTO IGUAL A 2 M, PARA MUROS COM ALTURA MAIOR QUE 6 M E MENOR OU IGUAL A 10 M   FORNECIMENTO E EXECUÇÃO. AF_12/2015</t>
  </si>
  <si>
    <t>897,73</t>
  </si>
  <si>
    <t>MURO DE GABIÃO, ENCHIMENTO COM PEDRA DE MÃO TIPO RACHÃO, DE GRAVIDADE, COM GAIOLAS DE COMPRIMENTO IGUAL A 5 M, PARA MUROS COM ALTURA MAIOR QUE 6 M E MENOR OU IGUAL A 10 M FORNECIMENTO E EXECUÇÃO. AF_12/2015</t>
  </si>
  <si>
    <t>808,66</t>
  </si>
  <si>
    <t>MURO DE GABIÃO, ENCHIMENTO COM PEDRA DE MÃO TIPO RACHÃO, COM SOLO REFORÇADO, PARA MUROS COM ALTURA MENOR OU IGUAL A 4 M   FORNECIMENTO E EXECUÇÃO. AF_12/2015</t>
  </si>
  <si>
    <t>937,50</t>
  </si>
  <si>
    <t>MURO DE GABIÃO, ENCHIMENTO COM PEDRA DE MÃO TIPO RACHÃO, COM SOLO REFORÇADO, PARA MUROS COM ALTURA MAIOR QUE 4 M E MENOR OU IGUAL A 12 M   FORNECIMENTO E EXECUÇÃO. AF_12/2015</t>
  </si>
  <si>
    <t>1.595,74</t>
  </si>
  <si>
    <t>MURO DE GABIÃO, ENCHIMENTO COM PEDRA DE MÃO TIPO RACHÃO, COM SOLO REFORÇADO, PARA MUROS COM ALTURA MAIOR QUE 12 M E MENOR OU IGUAL A 20 M    FORNECIMENTO E EXECUÇÃO. AF_12/2015</t>
  </si>
  <si>
    <t>1.977,42</t>
  </si>
  <si>
    <t>MURO DE GABIÃO, ENCHIMENTO COM PEDRA DE MÃO TIPO RACHÃO, COM SOLO REFORÇADO, PARA MUROS COM ALTURA MAIOR QUE 20 M E MENOR OU IGUAL A 28 M   FORNECIMENTO E EXECUÇÃO. AF_12/2015</t>
  </si>
  <si>
    <t>2.357,60</t>
  </si>
  <si>
    <t>MURO DE GABIÃO, ENCHIMENTO COM RESÍDUO DE CONSTRUÇÃO E DEMOLIÇÃO, DE GRAVIDADE, COM GAIOLA TRAPEZOIDAL DE COMPRIMENTO IGUAL A 2 M, PARA MUROS COM ALTURA MENOR OU IGUAL A 2 M   FORNECIMENTO E EXECUÇÃO. AF_12/2015</t>
  </si>
  <si>
    <t>615,03</t>
  </si>
  <si>
    <t>MURO DE GABIÃO, ENCHIMENTO COM RESÍDUO DE CONSTRUÇÃO E DEMOLIÇÃO, DE GRAVIDADE, COM GAIOLA TRAPEZOIDAL DE COMPRIMENTO IGUAL A 2 M, PARA MUROS COM ALTURA MAIOR QUE 2 M E MENOR OU IGUAL A 4 M    FORNECIMENTO E EXECUÇÃO. AF_12/2015</t>
  </si>
  <si>
    <t>560,00</t>
  </si>
  <si>
    <t>PROTEÇÃO SUPERFICIAL DE CANAL EM GABIÃO TIPO COLCHÃO, ALTURA DE 17 CENTÍMETROS, ENCHIMENTO COM PEDRA DE MÃO TIPO RACHÃO - FORNECIMENTO E EXECUÇÃO. AF_12/2015</t>
  </si>
  <si>
    <t>236,11</t>
  </si>
  <si>
    <t>PROTEÇÃO SUPERFICIAL DE CANAL EM GABIÃO TIPO COLCHÃO, ALTURA DE 23 CENTÍMETROS, ENCHIMENTO COM PEDRA DE MÃO TIPO RACHÃO - FORNECIMENTO E EXECUÇÃO. AF_12/2015</t>
  </si>
  <si>
    <t>268,71</t>
  </si>
  <si>
    <t>PROTEÇÃO SUPERFICIAL DE CANAL EM GABIÃO TIPO COLCHÃO, ALTURA DE 30 CENTÍMETROS, ENCHIMENTO COM PEDRA DE MÃO TIPO RACHÃO - FORNECIMENTO E EXECUÇÃO. AF_12/2015</t>
  </si>
  <si>
    <t>308,24</t>
  </si>
  <si>
    <t>PROTEÇÃO SUPERFICIAL DE CANAL EM GABIÃO TIPO SACO, DIÂMETRO DE 65 CENTÍMETROS, ENCHIMENTO MANUAL COM PEDRA DE MÃO TIPO RACHÃO - FORNECIMENTO E EXECUÇÃO. AF_12/2015</t>
  </si>
  <si>
    <t>730,74</t>
  </si>
  <si>
    <t>EXECUÇÃO DE REVESTIMENTO DE CONCRETO PROJETADO COM ESPESSURA DE 7 CM, ARMADO COM TELA, INCLINAÇÃO MENOR QUE 90°, APLICAÇÃO CONTÍNUA, UTILIZANDO EQUIPAMENTO DE PROJEÇÃO COM 6 M³/H DE CAPACIDADE. AF_01/2016</t>
  </si>
  <si>
    <t>122,94</t>
  </si>
  <si>
    <t>EXECUÇÃO DE REVESTIMENTO DE CONCRETO PROJETADO COM ESPESSURA DE 10 CM, ARMADO COM TELA, INCLINAÇÃO MENOR QUE 90°, APLICAÇÃO CONTÍNUA, UTILIZANDO EQUIPAMENTO DE PROJEÇÃO COM 6 M³/H DE CAPACIDADE. AF_01/2016</t>
  </si>
  <si>
    <t>136,36</t>
  </si>
  <si>
    <t>EXECUÇÃO DE REVESTIMENTO DE CONCRETO PROJETADO COM ESPESSURA DE 7 CM, ARMADO COM TELA, INCLINAÇÃO DE 90°, APLICAÇÃO CONTÍNUA, UTILIZANDO EQUIPAMENTO DE PROJEÇÃO COM 6 M³/H DE CAPACIDADE. AF_01/2016</t>
  </si>
  <si>
    <t>165,32</t>
  </si>
  <si>
    <t>EXECUÇÃO DE REVESTIMENTO DE CONCRETO PROJETADO COM ESPESSURA DE 10 CM, ARMADO COM TELA, INCLINAÇÃO DE 90°, APLICAÇÃO CONTÍNUA, UTILIZANDO EQUIPAMENTO DE PROJEÇÃO COM 6 M³/H DE CAPACIDADE. AF_01/2016</t>
  </si>
  <si>
    <t>178,67</t>
  </si>
  <si>
    <t>EXECUÇÃO DE REVESTIMENTO DE CONCRETO PROJETADO COM ESPESSURA DE 7 CM, ARMADO COM TELA, INCLINAÇÃO MENOR QUE 90°, APLICAÇÃO CONTÍNUA, UTILIZANDO EQUIPAMENTO DE PROJEÇÃO COM 3 M³/H DE CAPACIDADE. AF_01/2016</t>
  </si>
  <si>
    <t>136,91</t>
  </si>
  <si>
    <t>EXECUÇÃO DE REVESTIMENTO DE CONCRETO PROJETADO COM ESPESSURA DE 10 CM, ARMADO COM TELA, INCLINAÇÃO MENOR QUE 90°, APLICAÇÃO CONTÍNUA, UTILIZANDO EQUIPAMENTO DE PROJEÇÃO COM 3 M³/H DE CAPACIDADE. AF_01/2016</t>
  </si>
  <si>
    <t>151,80</t>
  </si>
  <si>
    <t>EXECUÇÃO DE REVESTIMENTO DE CONCRETO PROJETADO COM ESPESSURA DE 7 CM, ARMADO COM TELA, INCLINAÇÃO DE 90°, APLICAÇÃO CONTÍNUA, UTILIZANDO EQUIPAMENTO DE PROJEÇÃO COM 3 M³/H DE CAPACIDADE. AF_01/2016</t>
  </si>
  <si>
    <t>181,01</t>
  </si>
  <si>
    <t>EXECUÇÃO DE REVESTIMENTO DE CONCRETO PROJETADO COM ESPESSURA DE 10 CM, ARMADO COM TELA, INCLINAÇÃO DE 90°, APLICAÇÃO CONTÍNUA, UTILIZANDO EQUIPAMENTO DE PROJEÇÃO COM 3 M³/H DE CAPACIDADE. AF_01/2016</t>
  </si>
  <si>
    <t>195,91</t>
  </si>
  <si>
    <t>EXECUÇÃO DE REVESTIMENTO DE CONCRETO PROJETADO COM ESPESSURA DE 7 CM, ARMADO COM FIBRAS DE AÇO, INCLINAÇÃO MENOR QUE 90°, APLICAÇÃO CONTÍNUA, UTILIZANDO EQUIPAMENTO DE PROJEÇÃO COM 6 M³/H DE CAPACIDADE. AF_01/2016</t>
  </si>
  <si>
    <t>127,24</t>
  </si>
  <si>
    <t>EXECUÇÃO DE REVESTIMENTO DE CONCRETO PROJETADO COM ESPESSURA DE 10 CM, ARMADO COM FIBRAS DE AÇO, INCLINAÇÃO MENOR QUE 90°, APLICAÇÃO CONTÍNUA, UTILIZANDO EQUIPAMENTO DE PROJEÇÃO COM 6 M³/H DE CAPACIDADE. AF_01/2016</t>
  </si>
  <si>
    <t>149,35</t>
  </si>
  <si>
    <t>EXECUÇÃO DE REVESTIMENTO DE CONCRETO PROJETADO COM ESPESSURA DE 7 CM, ARMADO COM FIBRAS DE AÇO, INCLINAÇÃO DE 90°, APLICAÇÃO CONTÍNUA, UTILIZANDO EQUIPAMENTO DE PROJEÇÃO COM 6 M³/H DE CAPACIDADE. AF_01/2016</t>
  </si>
  <si>
    <t>133,14</t>
  </si>
  <si>
    <t>EXECUÇÃO DE REVESTIMENTO DE CONCRETO PROJETADO COM ESPESSURA DE 10 CM, ARMADO COM FIBRAS DE AÇO, INCLINAÇÃO DE 90°, APLICAÇÃO CONTÍNUA, UTILIZANDO EQUIPAMENTO DE PROJEÇÃO COM 6 M³/H DE CAPACIDADE. AF_01/2016</t>
  </si>
  <si>
    <t>155,02</t>
  </si>
  <si>
    <t>EXECUÇÃO DE REVESTIMENTO DE CONCRETO PROJETADO COM ESPESSURA DE 7 CM, ARMADO COM FIBRAS DE AÇO, INCLINAÇÃO MENOR QUE 90°, APLICAÇÃO CONTÍNUA, UTILIZANDO EQUIPAMENTO DE PROJEÇÃO COM 3 M³/H DE CAPACIDADE. AF_01/2016</t>
  </si>
  <si>
    <t>143,17</t>
  </si>
  <si>
    <t>EXECUÇÃO DE REVESTIMENTO DE CONCRETO PROJETADO COM ESPESSURA DE 10 CM, ARMADO COM FIBRAS DE AÇO, INCLINAÇÃO MENOR QUE 90°, APLICAÇÃO CONTÍNUA, UTILIZANDO EQUIPAMENTO DE PROJEÇÃO COM 3 M³/H DE CAPACIDADE. AF_01/2016</t>
  </si>
  <si>
    <t>166,58</t>
  </si>
  <si>
    <t>EXECUÇÃO DE REVESTIMENTO DE CONCRETO PROJETADO COM ESPESSURA DE 7 CM, ARMADO COM FIBRAS DE AÇO, INCLINAÇÃO DE 90°, APLICAÇÃO CONTÍNUA, UTILIZANDO EQUIPAMENTO DE PROJEÇÃO COM 3 M³/H DE CAPACIDADE. AF_01/2016</t>
  </si>
  <si>
    <t>153,44</t>
  </si>
  <si>
    <t>EXECUÇÃO DE REVESTIMENTO DE CONCRETO PROJETADO COM ESPESSURA DE 10 CM, ARMADO COM FIBRAS DE AÇO, INCLINAÇÃO DE 90°, APLICAÇÃO CONTÍNUA, UTILIZANDO EQUIPAMENTO DE PROJEÇÃO COM 3 M³/H DE CAPACIDADE. AF_01/2016</t>
  </si>
  <si>
    <t>176,56</t>
  </si>
  <si>
    <t>EXECUÇÃO DE REVESTIMENTO DE CONCRETO PROJETADO COM ESPESSURA DE 7 CM, ARMADO COM TELA, INCLINAÇÃO MENOR QUE 90°, APLICAÇÃO DESCONTÍNUA, UTILIZANDO EQUIPAMENTO DE PROJEÇÃO COM 6 M³/H DE CAPACIDADE. AF_01/2016</t>
  </si>
  <si>
    <t>134,24</t>
  </si>
  <si>
    <t>EXECUÇÃO DE REVESTIMENTO DE CONCRETO PROJETADO COM ESPESSURA DE 10 CM, ARMADO COM TELA, INCLINAÇÃO MENOR QUE 90°, APLICAÇÃO DESCONTÍNUA, UTILIZANDO EQUIPAMENTO DE PROJEÇÃO COM 6 M³/H DE CAPACIDADE. AF_01/2016</t>
  </si>
  <si>
    <t>148,02</t>
  </si>
  <si>
    <t>EXECUÇÃO DE REVESTIMENTO DE CONCRETO PROJETADO COM ESPESSURA DE 7 CM, ARMADO COM TELA, INCLINAÇÃO DE 90°, APLICAÇÃO DESCONTÍNUA, UTILIZANDO EQUIPAMENTO DE PROJEÇÃO COM 6 M³/H DE CAPACIDADE. AF_01/2016</t>
  </si>
  <si>
    <t>178,04</t>
  </si>
  <si>
    <t>EXECUÇÃO DE REVESTIMENTO DE CONCRETO PROJETADO COM ESPESSURA DE 10 CM, ARMADO COM TELA, INCLINAÇÃO DE 90°, APLICAÇÃO DESCONTÍNUA, UTILIZANDO EQUIPAMENTO DE PROJEÇÃO COM 6 M³/H DE CAPACIDADE. AF_01/2016</t>
  </si>
  <si>
    <t>191,92</t>
  </si>
  <si>
    <t>EXECUÇÃO DE REVESTIMENTO DE CONCRETO PROJETADO COM ESPESSURA DE 7 CM, ARMADO COM TELA, INCLINAÇÃO MENOR QUE 90°, APLICAÇÃO DESCONTÍNUA, UTILIZANDO EQUIPAMENTO DE PROJEÇÃO COM 3 M³/H DE CAPACIDADE. AF_01/2016</t>
  </si>
  <si>
    <t>145,95</t>
  </si>
  <si>
    <t>EXECUÇÃO DE REVESTIMENTO DE CONCRETO PROJETADO COM ESPESSURA DE 10 CM, ARMADO COM TELA, INCLINAÇÃO MENOR QUE 90°, APLICAÇÃO DESCONTÍNUA, UTILIZANDO EQUIPAMENTO DE PROJEÇÃO COM 3 M³/H DE CAPACIDADE. AF_01/2016</t>
  </si>
  <si>
    <t>161,39</t>
  </si>
  <si>
    <t>EXECUÇÃO DE REVESTIMENTO DE CONCRETO PROJETADO COM ESPESSURA DE 7 CM, ARMADO COM TELA, INCLINAÇÃO DE 90°, APLICAÇÃO DESCONTÍNUA, UTILIZANDO EQUIPAMENTO DE PROJEÇÃO COM 3 M³/H DE CAPACIDADE. AF_01/2016</t>
  </si>
  <si>
    <t>190,96</t>
  </si>
  <si>
    <t>EXECUÇÃO DE REVESTIMENTO DE CONCRETO PROJETADO COM ESPESSURA DE 10 CM, ARMADO COM TELA, INCLINAÇÃO DE 90°, APLICAÇÃO DESCONTÍNUA, UTILIZANDO EQUIPAMENTO DE PROJEÇÃO COM 3 M³/H DE CAPACIDADE. AF_01/2016</t>
  </si>
  <si>
    <t>206,69</t>
  </si>
  <si>
    <t>EXECUÇÃO DE REVESTIMENTO DE CONCRETO PROJETADO COM ESPESSURA DE 7 CM, ARMADO COM FIBRAS DE AÇO, INCLINAÇÃO MENOR QUE 90°, APLICAÇÃO DESCONTÍNUA, UTILIZANDO EQUIPAMENTO DE PROJEÇÃO COM 6 M³/H DE CAPACIDADE. AF_01/2016</t>
  </si>
  <si>
    <t>133,96</t>
  </si>
  <si>
    <t>EXECUÇÃO DE REVESTIMENTO DE CONCRETO PROJETADO COM ESPESSURA DE 10 CM, ARMADO COM FIBRAS DE AÇO, INCLINAÇÃO MENOR QUE 90°, APLICAÇÃO DESCONTÍNUA, UTILIZANDO EQUIPAMENTO DE PROJEÇÃO COM 6 M³/H DE CAPACIDADE. AF_01/2016</t>
  </si>
  <si>
    <t>156,51</t>
  </si>
  <si>
    <t>EXECUÇÃO DE REVESTIMENTO DE CONCRETO PROJETADO COM ESPESSURA DE 7 CM, ARMADO COM FIBRAS DE AÇO, INCLINAÇÃO DE 90°, APLICAÇÃO DESCONTÍNUA, UTILIZANDO EQUIPAMENTO DE PROJEÇÃO COM 6 M³/H DE CAPACIDADE. AF_01/2016</t>
  </si>
  <si>
    <t>136,72</t>
  </si>
  <si>
    <t>EXECUÇÃO DE REVESTIMENTO DE CONCRETO PROJETADO COM ESPESSURA DE 10 CM, ARMADO COM FIBRAS DE AÇO, INCLINAÇÃO DE 90°, APLICAÇÃO DESCONTÍNUA, UTILIZANDO EQUIPAMENTO DE PROJEÇÃO COM 6 M³/H DE CAPACIDADE. AF_01/2016</t>
  </si>
  <si>
    <t>159,05</t>
  </si>
  <si>
    <t>EXECUÇÃO DE REVESTIMENTO DE CONCRETO PROJETADO COM ESPESSURA DE 7 CM, ARMADO COM FIBRAS DE AÇO, INCLINAÇÃO MENOR QUE 90°, APLICAÇÃO DESCONTÍNUA, UTILIZANDO EQUIPAMENTO DE PROJEÇÃO COM 3 M³/H DE CAPACIDADE. AF_01/2016</t>
  </si>
  <si>
    <t>149,55</t>
  </si>
  <si>
    <t>EXECUÇÃO DE REVESTIMENTO DE CONCRETO PROJETADO COM ESPESSURA DE 10 CM, ARMADO COM FIBRAS DE AÇO, INCLINAÇÃO MENOR QUE 90°, APLICAÇÃO DESCONTÍNUA, UTILIZANDO EQUIPAMENTO DE PROJEÇÃO COM 3 M³/H DE CAPACIDADE. AF_01/2016</t>
  </si>
  <si>
    <t>173,52</t>
  </si>
  <si>
    <t>EXECUÇÃO DE REVESTIMENTO DE CONCRETO PROJETADO COM ESPESSURA DE 7 CM, ARMADO COM FIBRAS DE AÇO, INCLINAÇÃO DE 90°, APLICAÇÃO DESCONTÍNUA, UTILIZANDO EQUIPAMENTO DE PROJEÇÃO COM 3 M³/H DE CAPACIDADE. AF_01/2016</t>
  </si>
  <si>
    <t>157,58</t>
  </si>
  <si>
    <t>EXECUÇÃO DE REVESTIMENTO DE CONCRETO PROJETADO COM ESPESSURA DE 10 CM, ARMADO COM FIBRAS DE AÇO, INCLINAÇÃO DE 90°, APLICAÇÃO DESCONTÍNUA, UTILIZANDO EQUIPAMENTO DE PROJEÇÃO COM 3 M³/H DE CAPACIDADE. AF_01/2016</t>
  </si>
  <si>
    <t>181,38</t>
  </si>
  <si>
    <t>EXECUÇÃO DE GRAMPO PARA SOLO GRAMPEADO COM COMPRIMENTO MENOR OU IGUAL A 4 M, DIÂMETRO DE 10 CM, PERFURAÇÃO COM EQUIPAMENTO MANUAL E ARMADURA COM DIÂMETRO DE 16 MM. AF_05/2016</t>
  </si>
  <si>
    <t>223,49</t>
  </si>
  <si>
    <t>EXECUÇÃO DE GRAMPO PARA SOLO GRAMPEADO COM COMPRIMENTO MAIOR QUE 4 M E MENOR OU IGUAL A 6 M, DIÂMETRO DE 10 CM, PERFURAÇÃO COM EQUIPAMENTO MANUAL E ARMADURA COM DIÂMETRO DE 16 MM. AF_05/2016</t>
  </si>
  <si>
    <t>207,71</t>
  </si>
  <si>
    <t>EXECUÇÃO DE GRAMPO PARA SOLO GRAMPEADO COM COMPRIMENTO MAIOR QUE 6 M E MENOR OU IGUAL A 8 M, DIÂMETRO DE 10 CM, PERFURAÇÃO COM EQUIPAMENTO MANUAL E ARMADURA COM DIÂMETRO DE 16 MM. AF_05/2016</t>
  </si>
  <si>
    <t>198,26</t>
  </si>
  <si>
    <t>EXECUÇÃO DE GRAMPO PARA SOLO GRAMPEADO COM COMPRIMENTO MAIOR QUE 8 M E MENOR OU IGUAL A 10 M, DIÂMETRO DE 10 CM, PERFURAÇÃO COM EQUIPAMENTO MANUAL E ARMADURA COM DIÂMETRO DE 16 MM. AF_05/2016</t>
  </si>
  <si>
    <t>191,55</t>
  </si>
  <si>
    <t>EXECUÇÃO DE GRAMPO PARA SOLO GRAMPEADO COM COMPRIMENTO MAIOR QUE 10 M, DIÂMETRO DE 10 CM, PERFURAÇÃO COM EQUIPAMENTO MANUAL E ARMADURA COM DIÂMETRO DE 16 MM. AF_05/2016</t>
  </si>
  <si>
    <t>186,26</t>
  </si>
  <si>
    <t>EXECUÇÃO DE GRAMPO PARA SOLO GRAMPEADO COM COMPRIMENTO MENOR OU IGUAL A 4 M, DIÂMETRO DE 10 CM, PERFURAÇÃO COM EQUIPAMENTO MANUAL E ARMADURA COM DIÂMETRO DE 20 MM. AF_05/2016</t>
  </si>
  <si>
    <t>236,98</t>
  </si>
  <si>
    <t>EXECUÇÃO DE GRAMPO PARA SOLO GRAMPEADO COM COMPRIMENTO MAIOR QUE 4 M E MENOR OU IGUAL A 6 M, DIÂMETRO DE 10 CM, PERFURAÇÃO COM EQUIPAMENTO MANUAL E ARMADURA COM DIÂMETRO DE 20 MM. AF_05/2016</t>
  </si>
  <si>
    <t>220,28</t>
  </si>
  <si>
    <t>EXECUÇÃO DE GRAMPO PARA SOLO GRAMPEADO COM COMPRIMENTO MAIOR QUE 6 M E MENOR OU IGUAL A 8 M, DIÂMETRO DE 10 CM, PERFURAÇÃO COM EQUIPAMENTO MANUAL E ARMADURA COM DIÂMETRO DE 20 MM. AF_05/2016</t>
  </si>
  <si>
    <t>210,37</t>
  </si>
  <si>
    <t>EXECUÇÃO DE GRAMPO PARA SOLO GRAMPEADO COM COMPRIMENTO MAIOR QUE 8 M E MENOR OU IGUAL A 10 M, DIÂMETRO DE 10 CM, PERFURAÇÃO COM EQUIPAMENTO MANUAL E ARMADURA COM DIÂMETRO DE 20 MM. AF_05/2016</t>
  </si>
  <si>
    <t>203,38</t>
  </si>
  <si>
    <t>EXECUÇÃO DE GRAMPO PARA SOLO GRAMPEADO COM COMPRIMENTO MAIOR QUE 10 M, DIÂMETRO DE 10 CM, PERFURAÇÃO COM EQUIPAMENTO MANUAL E ARMADURA COM DIÂMETRO DE 20 MM. AF_05/2016</t>
  </si>
  <si>
    <t>197,89</t>
  </si>
  <si>
    <t>EXECUÇÃO DE GRAMPO PARA SOLO GRAMPEADO COM COMPRIMENTO MENOR OU IGUAL A 4 M, DIÂMETRO DE 7 CM, PERFURAÇÃO COM EQUIPAMENTO MANUAL E ARMADURA COM DIÂMETRO DE 16 MM. AF_05/2016</t>
  </si>
  <si>
    <t>209,39</t>
  </si>
  <si>
    <t>EXECUÇÃO DE GRAMPO PARA SOLO GRAMPEADO COM COMPRIMENTO MAIOR QUE 4 E MENOR OU IGUAL A 6 M, DIÂMETRO DE 7 CM, PERFURAÇÃO COM EQUIPAMENTO MANUAL E ARMADURA COM DIÂMETRO DE 16 MM. AF_05/2016</t>
  </si>
  <si>
    <t>193,69</t>
  </si>
  <si>
    <t>EXECUÇÃO DE GRAMPO PARA SOLO GRAMPEADO COM COMPRIMENTO MAIOR QUE 6 M E MENOR OU IGUAL A 8 M, DIÂMETRO DE 7 CM, PERFURAÇÃO COM EQUIPAMENTO MANUAL E ARMADURA COM DIÂMETRO DE 16 MM. AF_05/2016</t>
  </si>
  <si>
    <t>184,28</t>
  </si>
  <si>
    <t>EXECUÇÃO DE GRAMPO PARA SOLO GRAMPEADO COM COMPRIMENTO MAIOR QUE 8 M E MENOR OU IGUAL A 10 M, DIÂMETRO DE 7 CM, PERFURAÇÃO COM EQUIPAMENTO MANUAL E ARMADURA COM DIÂMETRO DE 16 MM. AF_05/2016</t>
  </si>
  <si>
    <t>175,04</t>
  </si>
  <si>
    <t>EXECUÇÃO DE GRAMPO PARA SOLO GRAMPEADO COM COMPRIMENTO MAIOR QUE 10 M, DIÂMETRO DE 7 CM, PERFURAÇÃO COM EQUIPAMENTO MANUAL E ARMADURA COM DIÂMETRO DE 16 MM. AF_05/2016</t>
  </si>
  <si>
    <t>172,34</t>
  </si>
  <si>
    <t>EXECUÇÃO DE GRAMPO PARA SOLO GRAMPEADO COM COMPRIMENTO MENOR OU IGUAL A 4 M, DIÂMETRO DE 7 CM, PERFURAÇÃO COM EQUIPAMENTO MANUAL E ARMADURA COM DIÂMETRO DE 20 MM. AF_05/2016</t>
  </si>
  <si>
    <t>222,89</t>
  </si>
  <si>
    <t>EXECUÇÃO DE GRAMPO PARA SOLO GRAMPEADO COM COMPRIMENTO MAIOR QUE 4 E MENOR OU IGUAL A 6 M, DIÂMETRO DE 7 CM, PERFURAÇÃO COM EQUIPAMENTO MANUAL E ARMADURA COM DIÂMETRO DE 20 MM. AF_05/2016</t>
  </si>
  <si>
    <t>206,25</t>
  </si>
  <si>
    <t>EXECUÇÃO DE GRAMPO PARA SOLO GRAMPEADO COM COMPRIMENTO MAIOR QUE 6 M E MENOR OU IGUAL A 8 M, DIÂMETRO DE 7 CM, PERFURAÇÃO COM EQUIPAMENTO MANUAL E ARMADURA COM DIÂMETRO DE 20 MM. AF_05/2016</t>
  </si>
  <si>
    <t>196,37</t>
  </si>
  <si>
    <t>EXECUÇÃO DE GRAMPO PARA SOLO GRAMPEADO COM COMPRIMENTO MAIOR QUE 8 MENOR OU IGUAL A 10 M, DIÂMETRO DE 7 CM, PERFURAÇÃO COM EQUIPAMENTO MANUAL E ARMADURA COM DIÂMETRO DE 20 MM. AF_05/2016</t>
  </si>
  <si>
    <t>189,43</t>
  </si>
  <si>
    <t>EXECUÇÃO DE GRAMPO PARA SOLO GRAMPEADO COM COMPRIMENTO MAIOR QUE 10 M, DIÂMETRO DE 7 CM, PERFURAÇÃO COM EQUIPAMENTO MANUAL E ARMADURA COM DIÂMETRO DE 20 MM. AF_05/2016</t>
  </si>
  <si>
    <t>177,78</t>
  </si>
  <si>
    <t>EXECUÇÃO DE PROTEÇÃO DA CABEÇA DO TIRANTE COM USO DE FÔRMAS EM CHAPA COMPENSADA PLASTIFICADA DE MADEIRA E CONCRETO FCK =15 MPA. AF_07/2016</t>
  </si>
  <si>
    <t>28,90</t>
  </si>
  <si>
    <t>CONTENÇÃO EM PERFIL PRANCHADO COM PRANCHÃO DE MADEIRA, PERFIS ESPAÇADOS A 1,5 M PARA 1 SUBSOLO. AF_07/2019</t>
  </si>
  <si>
    <t>929,70</t>
  </si>
  <si>
    <t>CONTENÇÃO EM PERFIL PRANCHADO COM PRANCHÃO DE MADEIRA, PERFIS ESPAÇADOS A 1,5 M PARA 2 OU MAIS SUBSOLOS. AF_07/2019</t>
  </si>
  <si>
    <t>566,26</t>
  </si>
  <si>
    <t>CONTENÇÃO EM PERFIL PRANCHADO COM PRANCHÃO DE MADEIRA, PERFIS ESPAÇADOS A 2 M PARA 1 SUBSOLO. AF_07/2019</t>
  </si>
  <si>
    <t>733,04</t>
  </si>
  <si>
    <t>CONTENÇÃO EM PERFIL PRANCHADO COM PRANCHÃO DE MADEIRA, PERFIS ESPAÇADOS A 2 M PARA 2 OU MAIS SUBSOLOS. AF_07/2019</t>
  </si>
  <si>
    <t>460,46</t>
  </si>
  <si>
    <t>FABRICAÇÃO, MONTAGEM E DESMONTAGEM DE FÔRMA PARA CORTINA DE CONTENÇÃO, EM CHAPA DE MADEIRA COMPENSADA PLASTIFICADA, E = 18 MM, 10 UTILIZAÇÕES. AF_07/2019</t>
  </si>
  <si>
    <t>34,43</t>
  </si>
  <si>
    <t>ARMAÇÃO DE CORTINA DE CONTENÇÃO EM CONCRETO ARMADO, COM AÇO CA-50 DE 6,3 MM - MONTAGEM. AF_07/2019</t>
  </si>
  <si>
    <t>14,24</t>
  </si>
  <si>
    <t>ARMAÇÃO DE CORTINA DE CONTENÇÃO EM CONCRETO ARMADO, COM AÇO CA-50 DE 8 MM - MONTAGEM. AF_07/2019</t>
  </si>
  <si>
    <t>13,44</t>
  </si>
  <si>
    <t>ARMAÇÃO DE CORTINA DE CONTENÇÃO EM CONCRETO ARMADO, COM AÇO CA-50 DE 10 MM - MONTAGEM. AF_07/2019</t>
  </si>
  <si>
    <t>12,08</t>
  </si>
  <si>
    <t>ARMAÇÃO DE CORTINA DE CONTENÇÃO EM CONCRETO ARMADO, COM AÇO CA-50 DE 12,5 MM - MONTAGEM. AF_07/2019</t>
  </si>
  <si>
    <t>10,24</t>
  </si>
  <si>
    <t>ARMAÇÃO DE CORTINA DE CONTENÇÃO EM CONCRETO ARMADO, COM AÇO CA-50 DE 16 MM - MONTAGEM. AF_07/2019</t>
  </si>
  <si>
    <t>9,75</t>
  </si>
  <si>
    <t>ARMAÇÃO DE CORTINA DE CONTENÇÃO EM CONCRETO ARMADO, COM AÇO CA-50 DE 20 MM - MONTAGEM. AF_07/2019</t>
  </si>
  <si>
    <t>10,93</t>
  </si>
  <si>
    <t>ARMAÇÃO DE CORTINA DE CONTENÇÃO EM CONCRETO ARMADO, COM AÇO CA-50 DE 25 MM - MONTAGEM. AF_07/2019</t>
  </si>
  <si>
    <t>10,69</t>
  </si>
  <si>
    <t>CONCRETAGEM DE CORTINA DE CONTENÇÃO, ATRAVÉS DE BOMBA   LANÇAMENTO, ADENSAMENTO E ACABAMENTO. AF_07/2019</t>
  </si>
  <si>
    <t>723,22</t>
  </si>
  <si>
    <t>CANALETA MEIA CANA PRÉ-MOLDADA DE CONCRETO (D = 20 CM) - FORNECIMENTO E INSTALAÇÃO. AF_08/2021</t>
  </si>
  <si>
    <t>42,85</t>
  </si>
  <si>
    <t>CANALETA MEIA CANA PRÉ-MOLDADA DE CONCRETO (D = 30 CM) - FORNECIMENTO E INSTALAÇÃO. AF_08/2021</t>
  </si>
  <si>
    <t>52,13</t>
  </si>
  <si>
    <t>CANALETA MEIA CANA PRÉ-MOLDADA DE CONCRETO (D = 40 CM) - FORNECIMENTO E INSTALAÇÃO. AF_08/2021</t>
  </si>
  <si>
    <t>67,68</t>
  </si>
  <si>
    <t>CANALETA MEIA CANA PRÉ-MOLDADA DE CONCRETO (D = 50 CM) - FORNECIMENTO E INSTALAÇÃO. AF_08/2021</t>
  </si>
  <si>
    <t>CANALETA MEIA CANA PRÉ-MOLDADA DE CONCRETO (D = 60 CM) - FORNECIMENTO E INSTALAÇÃO. AF_08/2021</t>
  </si>
  <si>
    <t>132,38</t>
  </si>
  <si>
    <t>CANALETA MEIA CANA PRÉ-MOLDADA DE CONCRETO (D = 80 CM) - FORNECIMENTO E INSTALAÇÃO. AF_08/2021</t>
  </si>
  <si>
    <t>230,91</t>
  </si>
  <si>
    <t>EXECUÇÃO DE CANALETA DE CONCRETO MOLDADO IN LOCO, ESPESSURA DE 0,07 M, GEOMETRIA TRAPEZOIDAL (DIMENSÕES INTERNAS: B=0,6 M; B=0,147 M; H=0,2 M). AF_08/2021</t>
  </si>
  <si>
    <t>50,26</t>
  </si>
  <si>
    <t>EXECUÇÃO DE CANALETA DE CONCRETO MOLDADO IN LOCO, ESPESSURA DE 0,07 M, GEOMETRIA TRAPEZOIDAL (DIMENSÕES INTERNAS: B=0,9 M; B=0,246 M; H=0,3 M). AF_08/2021</t>
  </si>
  <si>
    <t>71,15</t>
  </si>
  <si>
    <t>EXECUÇÃO DE CANALETA DE CONCRETO MOLDADO IN LOCO, ESPESSURA DE 0,08 M, GEOMETRIA TRAPEZOIDAL (DIMENSÕES INTERNAS: B=1M; B=0,5 M; H=0,25 M). AF_08/2021</t>
  </si>
  <si>
    <t>95,46</t>
  </si>
  <si>
    <t>EXECUÇÃO DE CANALETA DE CONCRETO MOLDADO IN LOCO, ESPESSURA DE 0,08 M, GEOMETRIA TRAPEZOIDAL (DIMENSÕES INTERNAS: B=1,074 M; B=0,534 M; H=0,27 M). AF_08/2021</t>
  </si>
  <si>
    <t>91,07</t>
  </si>
  <si>
    <t>EXECUÇÃO DE CANALETA DE CONCRETO MOLDADO IN LOCO, ESPESSURA DE 0,08 M, GEOMETRIA TRAPEZOIDAL (DIMENSÕES INTERNAS: B=1,4 M; B=0,7 M; H=0,35 M). AF_08/2021</t>
  </si>
  <si>
    <t>115,27</t>
  </si>
  <si>
    <t>EXECUÇÃO DE CANALETA DE CONCRETO MOLDADO IN LOCO, ESPESSURA DE 0,08 M, GEOMETRIA TRAPEZOIDAL (DIMENSÕES INTERNAS: B=1,474 M; B=0,934 M; H=0,27 M). AF_08/2021</t>
  </si>
  <si>
    <t>115,75</t>
  </si>
  <si>
    <t>GRELHA DE FERRO FUNDIDO SIMPLES COM REQUADRO, 150 X 1000 MM, ASSENTADA COM ARGAMASSA 1 : 3 CIMENTO: AREIA - FORNECIMENTO E INSTALAÇÃO. AF_08/2021</t>
  </si>
  <si>
    <t>171,78</t>
  </si>
  <si>
    <t>GRELHA DE FERRO FUNDIDO SIMPLES COM REQUADRO, 200 X 1000 MM, ASSENTADA COM ARGAMASSA 1 : 3 CIMENTO: AREIA - FORNECIMENTO E INSTALAÇÃO. AF_08/2021</t>
  </si>
  <si>
    <t>213,16</t>
  </si>
  <si>
    <t>GRELHA DE FERRO FUNDIDO SIMPLES COM REQUADRO, 300 X 1000 MM, ASSENTADA COM ARGAMASSA 1 : 3 CIMENTO: AREIA - FORNECIMENTO E INSTALAÇÃO. AF_08/2021</t>
  </si>
  <si>
    <t>295,97</t>
  </si>
  <si>
    <t>CAIXA COM GRELHA RETANGULAR DE FERRO FUNDIDO, EM ALVENARIA COM TIJOLOS CERÂMICOS MACIÇOS, DIMENSÕES INTERNAS: 0,15 X 1,00 X 0,3 M. AF_08/2021</t>
  </si>
  <si>
    <t>525,17</t>
  </si>
  <si>
    <t>CAIXA COM GRELHA RETANGULAR DE FERRO FUNDIDO, EM ALVENARIA COM TIJOLOS CERÂMICOS MACIÇOS, DIMENSÕES INTERNAS: 0,20 X 1,00 X 0,4 M. AF_08/2021</t>
  </si>
  <si>
    <t>726,54</t>
  </si>
  <si>
    <t>CAIXA COM GRELHA RETANGULAR DE FERRO FUNDIDO, EM ALVENARIA COM TIJOLOS CERÂMICOS MACIÇOS, DIMENSÕES INTERNAS: 0,30 X 1,00 X 0,5 M. AF_08/2021</t>
  </si>
  <si>
    <t>950,00</t>
  </si>
  <si>
    <t>CAIXA COM GRELHA SIMPLES RETANGULAR, EM CONCRETO PRÉ-MOLDADO, DIMENSÕES INTERNAS: 0,6X1,0X1,0 M. AF_12/2020</t>
  </si>
  <si>
    <t>1.101,26</t>
  </si>
  <si>
    <t>CAIXA COM GRELHA DUPLA RETANGULAR, EM CONCRETO PRÉ-MOLDADO, DIMENSÕES INTERNAS: 0,5X2,2X1,0 M. AF_12/2020</t>
  </si>
  <si>
    <t>2.298,77</t>
  </si>
  <si>
    <t>CAIXA PARA BOCA DE LOBO SIMPLES RETANGULAR, EM CONCRETO PRÉ-MOLDADO, DIMENSÕES INTERNAS: 0,6X1,0X1,2 M. AF_12/2020</t>
  </si>
  <si>
    <t>893,17</t>
  </si>
  <si>
    <t>CAIXA PARA BOCA DE LOBO DUPLA RETANGULAR, EM CONCRETO PRÉ-MOLDADO, DIMENSÕES INTERNAS: 0,6X2,2X1,2 M. AF_12/2020</t>
  </si>
  <si>
    <t>1.909,76</t>
  </si>
  <si>
    <t>CAIXA COM GRELHA SIMPLES RETANGULAR, EM ALVENARIA COM TIJOLOS CERÂMICOS MACIÇOS, DIMENSÕES INTERNAS: 0,5X1X1 M. AF_12/2020</t>
  </si>
  <si>
    <t>1.752,62</t>
  </si>
  <si>
    <t>CAIXA COM GRELHA DUPLA RETANGULAR, EM ALVENARIA COM TIJOLOS CERÂMICOS MACIÇOS, DIMENSÕES INTERNAS: 0,5X2,2X1 M. AF_12/2020</t>
  </si>
  <si>
    <t>3.225,40</t>
  </si>
  <si>
    <t>CAIXA PARA BOCA DE LOBO SIMPLES RETANGULAR, EM ALVENARIA COM TIJOLOS CERÂMICOS MACIÇOS, DIMENSÕES INTERNAS: 0,6X1X1,2 M. AF_12/2020</t>
  </si>
  <si>
    <t>1.735,12</t>
  </si>
  <si>
    <t>CAIXA PARA BOCA DE LOBO DUPLA RETANGULAR, EM ALVENARIA COM TIJOLOS CERÂMICOS MACIÇOS, DIMENSÕES INTERNAS: 0,6X2,2X1,2 M. AF_12/2020</t>
  </si>
  <si>
    <t>3.047,41</t>
  </si>
  <si>
    <t>CAIXA PARA BOCA DE LOBO COMBINADA COM GRELHA RETANGULAR, EM ALVENARIA COM TIJOLOS CERÂMICOS MACIÇOS, DIMENSÕES INTERNAS: 1,3X1X1,2 M. AF_12/2020</t>
  </si>
  <si>
    <t>2.805,87</t>
  </si>
  <si>
    <t>CAIXA PARA BOCA DE LOBO DUPLA COMBINADA COM GRELHA RETANGULAR, EM ALVENARIA COM TIJOLOS CERÂMICOS MACIÇOS, DIMENSÕES INTERNAS: 1,3X2,2X1,2 M. AF_12/2020</t>
  </si>
  <si>
    <t>4.851,21</t>
  </si>
  <si>
    <t>CAIXA COM GRELHA SIMPLES RETANGULAR, EM ALVENARIA COM BLOCOS DE CONCRETO, DIMENSÕES INTERNAS: 0,5X1X1 M. AF_12/2020</t>
  </si>
  <si>
    <t>1.319,90</t>
  </si>
  <si>
    <t>CAIXA COM GRELHA DUPLA RETANGULAR, EM ALVENARIA COM BLOCOS DE CONCRETO, DIMENSÕES INTERNAS: 0,5X2,2X1 M. AF_12/2020</t>
  </si>
  <si>
    <t>2.871,64</t>
  </si>
  <si>
    <t>CAIXA PARA BOCA DE LOBO SIMPLES RETANGULAR, EM ALVENARIA COM BLOCOS DE CONCRETO, DIMENSÕES INTERNAS: 0,6X1X1,2 M. AF_12/2020</t>
  </si>
  <si>
    <t>1.391,08</t>
  </si>
  <si>
    <t>CAIXA PARA BOCA DE LOBO DUPLA RETANGULAR, EM ALVENARIA COM BLOCOS DE CONCRETO, DIMENSÕES INTERNAS: 0,6X2,2X1,2 M. AF_12/2020</t>
  </si>
  <si>
    <t>2.488,10</t>
  </si>
  <si>
    <t>CAIXA PARA BOCA DE LOBO COMBINADA COM GRELHA RETANGULAR, EM ALVENARIA COM BLOCOS DE CONCRETO, DIMENSÕES INTERNAS: 1,3X1X1,2 M. AF_12/2020</t>
  </si>
  <si>
    <t>2.296,82</t>
  </si>
  <si>
    <t>CAIXA PARA BOCA DE LOBO DUPLA COMBINADA COM GRELHA RETANGULAR, EM ALVENARIA COM BLOCOS DE CONCRETO, DIMENSÕES INTERNAS: 1,3X2,2X1,2 M. AF_12/2020</t>
  </si>
  <si>
    <t>4.317,02</t>
  </si>
  <si>
    <t>POÇO DE INSPEÇÃO CIRCULAR PARA ESGOTO, EM CONCRETO PRÉ-MOLDADO, DIÂMETRO INTERNO = 0,60 M, PROFUNDIDADE = 0,90 M, EXCLUINDO TAMPÃO. AF_12/2020_PA</t>
  </si>
  <si>
    <t>493,55</t>
  </si>
  <si>
    <t>POÇO DE INSPEÇÃO CIRCULAR PARA ESGOTO, EM CONCRETO PRÉ-MOLDADO, DIÂMETRO INTERNO = 0,60 M, PROFUNDIDADE = 1,40 M, EXCLUINDO TAMPÃO. AF_12/2020_PA</t>
  </si>
  <si>
    <t>642,77</t>
  </si>
  <si>
    <t>POÇO DE INSPEÇÃO CIRCULAR PARA ESGOTO, EM ALVENARIA COM TIJOLOS CERÂMICOS MACIÇOS, DIÂMETRO INTERNO = 0,60 M, PROFUNDIDADE = 0,95 M, EXCLUINDO TAMPÃO. AF_12/2020_PA</t>
  </si>
  <si>
    <t>1.091,78</t>
  </si>
  <si>
    <t>POÇO DE INSPEÇÃO CIRCULAR PARA ESGOTO, EM ALVENARIA COM TIJOLOS CERÂMICOS MACIÇOS, DIÂMETRO INTERNO = 0,60 M, PROFUNDIDADE = 1,45 M, EXCLUINDO TAMPÃO. AF_12/2020_PA</t>
  </si>
  <si>
    <t>1.542,42</t>
  </si>
  <si>
    <t>BASE PARA POÇO DE VISITA CIRCULAR PARA ESGOTO, EM CONCRETO PRÉ-MOLDADO, DIÂMETRO INTERNO = 0,80 M, PROFUNDIDADE = 1,35 M, EXCLUINDO TAMPÃO. AF_12/2020_PA</t>
  </si>
  <si>
    <t>953,37</t>
  </si>
  <si>
    <t>BASE PARA POÇO DE VISITA CIRCULAR PARA  ESGOTO, EM ALVENARIA COM TIJOLOS CERÂMICOS MACIÇOS, DIÂMETRO INTERNO = 0,80 M, PROFUNDIDADE = 1,40 M, EXCLUINDO TAMPÃO. AF_12/2020_PA</t>
  </si>
  <si>
    <t>1.982,12</t>
  </si>
  <si>
    <t>ACRÉSCIMO PARA POÇO DE VISITA CIRCULAR PARA ESGOTO, EM ALVENARIA COM TIJOLOS CERÂMICOS MACIÇOS, DIÂMETRO INTERNO = 0,8 M. AF_12/2020</t>
  </si>
  <si>
    <t>1.116,18</t>
  </si>
  <si>
    <t>ACRÉSCIMO PARA POÇO DE VISITA CIRCULAR PARA ESGOTO, EM CONCRETO PRÉ-MOLDADO, DIÂMETRO INTERNO = 1 M. AF_12/2020</t>
  </si>
  <si>
    <t>525,88</t>
  </si>
  <si>
    <t>ACRÉSCIMO PARA POÇO DE VISITA CIRCULAR PARA  ESGOTO, EM ALVENARIA COM TIJOLOS CERÂMICOS MACIÇOS, DIÂMETRO INTERNO = 1 M. AF_12/2020</t>
  </si>
  <si>
    <t>1.344,21</t>
  </si>
  <si>
    <t>ACRÉSCIMO PARA POÇO DE VISITA CIRCULAR PARA ESGOTO, EM CONCRETO PRÉ-MOLDADO, DIÂMETRO INTERNO = 1,2 M. AF_12/2020</t>
  </si>
  <si>
    <t>700,83</t>
  </si>
  <si>
    <t>BASE PARA POÇO DE VISITA CIRCULAR PARA  ESGOTO, EM ALVENARIA COM TIJOLOS CERÂMICOS MACIÇOS, DIÂMETRO INTERNO = 1,20 M, PROFUNDIDADE = 1,40 M, EXCLUINDO TAMPÃO. AF_12/2020_PA</t>
  </si>
  <si>
    <t>2.903,46</t>
  </si>
  <si>
    <t>ACRÉSCIMO PARA POÇO DE VISITA CIRCULAR PARA ESGOTO, EM ALVENARIA COM TIJOLOS CERÂMICOS MACIÇOS, DIÂMETRO INTERNO = 1,2 M. AF_12/2020</t>
  </si>
  <si>
    <t>1.572,19</t>
  </si>
  <si>
    <t>ACRÉSCIMO PARA POÇO DE VISITA CIRCULAR PARA  ESGOTO, EM CONCRETO PRÉ-MOLDADO, DIÂMETRO INTERNO = 1,5 M. AF_12/2020</t>
  </si>
  <si>
    <t>961,32</t>
  </si>
  <si>
    <t>BASE PARA POÇO DE VISITA CIRCULAR PARA ESGOTO, EM ALVENARIA COM TIJOLOS CERÂMICOS MACIÇOS, DIÂMETRO INTERNO = 1,50 M, PROFUNDIDADE = 1,40 M, EXCLUINDO TAMPÃO. AF_12/2020_PA</t>
  </si>
  <si>
    <t>3.721,33</t>
  </si>
  <si>
    <t>ACRÉSCIMO PARA POÇO DE VISITA CIRCULAR PARA  ESGOTO, EM ALVENARIA COM TIJOLOS CERÂMICOS MACIÇOS, DIÂMETRO INTERNO = 1,5 M. AF_12/2020</t>
  </si>
  <si>
    <t>1.914,28</t>
  </si>
  <si>
    <t>BASE PARA POÇO DE VISITA RETANGULAR PARA  ESGOTO, EM ALVENARIA COM BLOCOS DE CONCRETO, DIMENSÕES INTERNAS = 1X1 M, PROFUNDIDADE = 1,40 M, EXCLUINDO TAMPÃO. AF_12/2020_PA</t>
  </si>
  <si>
    <t>2.456,54</t>
  </si>
  <si>
    <t>ACRÉSCIMO PARA POÇO DE VISITA RETANGULAR PARA ESGOTO, EM ALVENARIA COM BLOCOS DE CONCRETO, DIMENSÕES INTERNAS = 1X1 M. AF_12/2020</t>
  </si>
  <si>
    <t>1.201,50</t>
  </si>
  <si>
    <t>BASE PARA POÇO DE VISITA RETANGULAR PARA ESGOTO, EM ALVENARIA COM BLOCOS DE CONCRETO, DIMENSÕES INTERNAS = 1X1,5 M, PROFUNDIDADE = 1,40 M, EXCLUINDO TAMPÃO. AF_12/2020_PA</t>
  </si>
  <si>
    <t>3.105,50</t>
  </si>
  <si>
    <t>ACRÉSCIMO PARA POÇO DE VISITA RETANGULAR PARA ESGOTO, EM ALVENARIA COM BLOCOS DE CONCRETO, DIMENSÕES INTERNAS = 1X1,5 M. AF_12/2020</t>
  </si>
  <si>
    <t>1.435,15</t>
  </si>
  <si>
    <t>ACRÉSCIMO PARA POÇO DE VISITA RETANGULAR PARA ESGOTO, EM ALVENARIA COM BLOCOS DE CONCRETO, DIMENSÕES INTERNAS = 1X2 M. AF_12/2020</t>
  </si>
  <si>
    <t>1.668,91</t>
  </si>
  <si>
    <t>ACRÉSCIMO PARA POÇO DE VISITA RETANGULAR PARA ESGOTO, EM ALVENARIA COM BLOCOS DE CONCRETO, DIMENSÕES INTERNAS = 1X2,5 M. AF_12/2020</t>
  </si>
  <si>
    <t>1.902,59</t>
  </si>
  <si>
    <t>BASE PARA POÇO DE VISITA RETANGULAR PARA ESGOTO, EM ALVENARIA COM BLOCOS DE CONCRETO, DIMENSÕES INTERNAS = 1X3 M, PROFUNDIDADE = 1,40 M, EXCLUINDO TAMPÃO. AF_12/2020_PA</t>
  </si>
  <si>
    <t>5.084,68</t>
  </si>
  <si>
    <t>ACRÉSCIMO PARA POÇO DE VISITA RETANGULAR PARA ESGOTO, EM ALVENARIA COM BLOCOS DE CONCRETO, DIMENSÕES INTERNAS = 1X3 M. AF_12/2020</t>
  </si>
  <si>
    <t>2.136,34</t>
  </si>
  <si>
    <t>ACRÉSCIMO PARA POÇO DE VISITA RETANGULAR PARA ESGOTO, EM ALVENARIA COM BLOCOS DE CONCRETO, DIMENSÕES INTERNAS = 1X3,5 M. AF_12/2020</t>
  </si>
  <si>
    <t>2.370,09</t>
  </si>
  <si>
    <t>BASE PARA POÇO DE VISITA RETANGULAR PARA ESGOTO, EM ALVENARIA COM BLOCOS DE CONCRETO, DIMENSÕES INTERNAS = 1X4 M, PROFUNDIDADE = 1,40 M, EXCLUINDO TAMPÃO. AF_12/2020_PA</t>
  </si>
  <si>
    <t>6.390,73</t>
  </si>
  <si>
    <t>ACRÉSCIMO PARA POÇO DE VISITA RETANGULAR PARA ESGOTO, EM ALVENARIA COM BLOCOS DE CONCRETO, DIMENSÕES INTERNAS = 1X4 M. AF_12/2020</t>
  </si>
  <si>
    <t>2.603,77</t>
  </si>
  <si>
    <t>BASE PARA POÇO DE VISITA RETANGULAR PARA ESGOTO, EM ALVENARIA COM BLOCOS DE CONCRETO, DIMENSÕES INTERNAS = 1,5X1,5 M, PROFUNDIDADE = 1,45 M, EXCLUINDO TAMPÃO . AF_12/2020_PA</t>
  </si>
  <si>
    <t>3.848,73</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</si>
  <si>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</si>
  <si>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</si>
  <si>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4.696,14</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</si>
  <si>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</si>
  <si>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</si>
  <si>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5.517,78</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</si>
  <si>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</si>
  <si>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</si>
  <si>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6.339,39</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</si>
  <si>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</si>
  <si>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</si>
  <si>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7.161,10</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</si>
  <si>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</si>
  <si>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</si>
  <si>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7.982,70</t>
  </si>
  <si>
    <t>ACRÉSCIMO PARA POÇO DE VISITA RETANGULAR PARA ESGOTO, EM ALVENARIA COM BLOCOS DE CONCRETO, DIMENSÕES INTERNAS = 1,5X4 M. AF_12/2020</t>
  </si>
  <si>
    <t>2.859,52</t>
  </si>
  <si>
    <t>BASE PARA POÇO DE VISITA RETANGULAR PARA ESGOTO, EM ALVENARIA COM BLOCOS DE CONCRETO, DIMENSÕES INTERNAS = 2X2 M, PROFUNDIDADE = 1,40 M, EXCLUINDO TAMPÃO. AF_12/2020_PA</t>
  </si>
  <si>
    <t>5.674,25</t>
  </si>
  <si>
    <t>ACRÉSCIMO PARA POÇO DE VISITA RETANGULAR PARA ESGOTO, EM ALVENARIA COM BLOCOS DE CONCRETO, DIMENSÕES INTERNAS = 2X2 M. AF_12/2020</t>
  </si>
  <si>
    <t>2.158,42</t>
  </si>
  <si>
    <t>BASE PARA POÇO DE VISITA RETANGULAR PARA ESGOTO, EM ALVENARIA COM BLOCOS DE CONCRETO, DIMENSÕES INTERNAS = 2X2,5 M, PROFUNDIDADE = 1,40 M, EXCLUINDO TAMPÃO. AF_12/2020_PA</t>
  </si>
  <si>
    <t>6.652,20</t>
  </si>
  <si>
    <t>ACRÉSCIMO PARA POÇO DE VISITA RETANGULAR PARA ESGOTO, EM ALVENARIA COM BLOCOS DE CONCRETO, DIMENSÕES INTERNAS = 2X2,5 M. AF_12/2020</t>
  </si>
  <si>
    <t>2.392,09</t>
  </si>
  <si>
    <t>BASE PARA POÇO DE VISITA RETANGULAR PARA ESGOTO, EM ALVENARIA COM BLOCOS DE CONCRETO, DIMENSÕES INTERNAS = 2X3 M, PROFUNDIDADE = 1,40 M, EXCLUINDO TAMPÃO. AF_12/2020_PA</t>
  </si>
  <si>
    <t>7.687,20</t>
  </si>
  <si>
    <t>ACRÉSCIMO PARA POÇO DE VISITA RETANGULAR PARA ESGOTO, EM ALVENARIA COM BLOCOS DE CONCRETO, DIMENSÕES INTERNAS = 2X3 M. AF_12/2020</t>
  </si>
  <si>
    <t>2.625,84</t>
  </si>
  <si>
    <t>BASE PARA POÇO DE VISITA RETANGULAR PARA ESGOTO, EM ALVENARIA COM BLOCOS DE CONCRETO, DIMENSÕES INTERNAS = 2X3,5 M, PROFUNDIDADE = 1,40 M, EXCLUINDO TAMPÃO. AF_12/2020_PA</t>
  </si>
  <si>
    <t>8.672,34</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</si>
  <si>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</si>
  <si>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</si>
  <si>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9.657,53</t>
  </si>
  <si>
    <t>ACRÉSCIMO PARA POÇO DE VISITA RETANGULAR PARA ESGOTO, EM ALVENARIA COM BLOCOS DE CONCRETO, DIMENSÕES INTERNAS = 2X4 M. AF_12/2020</t>
  </si>
  <si>
    <t>3.097,78</t>
  </si>
  <si>
    <t>BASE PARA POÇO DE VISITA RETANGULAR PARA ESGOTO, EM ALVENARIA COM BLOCOS DE CONCRETO, DIMENSÕES INTERNAS = 2,5X2,5 M, PROFUNDIDADE = 1,40 M, EXCLUINDO TAMPÃO. AF_12/2020_PA</t>
  </si>
  <si>
    <t>7.878,16</t>
  </si>
  <si>
    <t>ACRÉSCIMO PARA POÇO DE VISITA RETANGULAR PARA ESGOTO, EM ALVENARIA COM BLOCOS DE CONCRETO, DIMENSÕES INTERNAS = 2,5X2,5 M. AF_12/2020</t>
  </si>
  <si>
    <t>2.630,44</t>
  </si>
  <si>
    <t>BASE PARA POÇO DE VISITA RETANGULAR PARA ESGOTO, EM ALVENARIA COM BLOCOS DE CONCRETO, DIMENSÕES INTERNAS = 2,5X3 M, PROFUNDIDADE = 1,40 M, EXCLUINDO TAMPÃO. AF_12/2020_PA</t>
  </si>
  <si>
    <t>9.067,54</t>
  </si>
  <si>
    <t>ACRÉSCIMO PARA POÇO DE VISITA RETANGULAR PARA ESGOTO, EM ALVENARIA COM BLOCOS DE CONCRETO, DIMENSÕES INTERNAS = 2,5X3 M. AF_12/2020</t>
  </si>
  <si>
    <t>2.864,10</t>
  </si>
  <si>
    <t>BASE PARA POÇO DE VISITA RETANGULAR PARA ESGOTO, EM ALVENARIA COM BLOCOS DE CONCRETO, DIMENSÕES INTERNAS = 2,5X3,5 M, PROFUNDIDADE = 1,40 M, EXCLUINDO TAMPÃO. AF_12/2020_PA</t>
  </si>
  <si>
    <t>10.256,92</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</si>
  <si>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</si>
  <si>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</si>
  <si>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11.446,32</t>
  </si>
  <si>
    <t>ACRÉSCIMO PARA POÇO DE VISITA RETANGULAR PARA ESGOTO, EM ALVENARIA COM BLOCOS DE CONCRETO, DIMENSÕES INTERNAS = 2,5X4 M. AF_12/2020</t>
  </si>
  <si>
    <t>3.336,06</t>
  </si>
  <si>
    <t>BASE PARA POÇO DE VISITA RETANGULAR PARA ESGOTO, EM ALVENARIA COM BLOCOS DE CONCRETO, DIMENSÕES INTERNAS = 3X3 M, PROFUNDIDADE = 1,40 M, EXCLUINDO TAMPÃO. AF_12/2020_PA</t>
  </si>
  <si>
    <t>10.476,48</t>
  </si>
  <si>
    <t>ACRÉSCIMO PARA POÇO DE VISITA RETANGULAR PARA ESGOTO, EM ALVENARIA COM BLOCOS DE CONCRETO, DIMENSÕES INTERNAS = 3X3 M. AF_12/2020</t>
  </si>
  <si>
    <t>3.102,38</t>
  </si>
  <si>
    <t>BASE PARA POÇO DE VISITA RETANGULAR PARA ESGOTO, EM ALVENARIA COM BLOCOS DE CONCRETO, DIMENSÕES INTERNAS = 3X3,5 M, PROFUNDIDADE = 1,40 M, EXCLUINDO TAMPÃO. AF_12/2020_PA</t>
  </si>
  <si>
    <t>11.844,74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</si>
  <si>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</si>
  <si>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</si>
  <si>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13.213,03</t>
  </si>
  <si>
    <t>ACRÉSCIMO PARA POÇO DE VISITA RETANGULAR PARA ESGOTO, EM ALVENARIA COM BLOCOS DE CONCRETO, DIMENSÕES INTERNAS = 3X4 M. AF_12/2020</t>
  </si>
  <si>
    <t>3.574,39</t>
  </si>
  <si>
    <t>BASE PARA POÇO DE VISITA RETANGULAR PARA ESGOTO, EM ALVENARIA COM BLOCOS DE CONCRETO, DIMENSÕES INTERNAS = 3,5X3,5 M, PROFUNDIDADE = 1,40 M, EXCLUINDO TAMPÃO. AF_12/2020_PA</t>
  </si>
  <si>
    <t>13.432,64</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</si>
  <si>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</si>
  <si>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</si>
  <si>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14.979,66</t>
  </si>
  <si>
    <t>ACRÉSCIMO PARA POÇO DE VISITA RETANGULAR PARA ESGOTO, EM ALVENARIA COM BLOCOS DE CONCRETO, DIMENSÕES INTERNAS = 3,5X4 M. AF_12/2020</t>
  </si>
  <si>
    <t>3.812,69</t>
  </si>
  <si>
    <t>BASE PARA POÇO DE VISITA RETANGULAR PARA ESGOTO, EM ALVENARIA COM BLOCOS DE CONCRETO, DIMENSÕES INTERNAS = 4X4 M, PROFUNDIDADE = 1,45 M, EXCLUINDO TAMPÃO. AF_12/2020_PA</t>
  </si>
  <si>
    <t>16.746,38</t>
  </si>
  <si>
    <t>ACRÉSCIMO PARA POÇO DE VISITA RETANGULAR PARA ESGOTO, EM ALVENARIA COM BLOCOS DE CONCRETO, DIMENSÕES INTERNAS = 4X4 M. AF_12/2020</t>
  </si>
  <si>
    <t>4.006,02</t>
  </si>
  <si>
    <t>CHAMINÉ CIRCULAR PARA POÇO DE VISITA PARA ESGOTO, EM CONCRETO PRÉ-MOLDADO, DIÂMETRO INTERNO = 0,6 M. AF_12/2020</t>
  </si>
  <si>
    <t>291,34</t>
  </si>
  <si>
    <t>CHAMINÉ CIRCULAR PARA POÇO DE VISITA PARA ESGOTO, EM ALVENARIA COM TIJOLOS CERÂMICOS MACIÇOS, DIÂMETRO INTERNO = 0,6 M. AF_12/2020</t>
  </si>
  <si>
    <t>898,35</t>
  </si>
  <si>
    <t>BASE PARA POÇO DE VISITA CIRCULAR PARA  ESGOTO, EM ALVENARIA COM TIJOLOS CERÂMICOS MACIÇOS, DIÂMETRO INTERNO = 1,0 M, PROFUNDIDADE = 1,40 M, EXCLUINDO TAMPÃO. AF_12/2020_PA</t>
  </si>
  <si>
    <t>2.441,87</t>
  </si>
  <si>
    <t>BASE PARA POÇO DE VISITA RETANGULAR PARA ESGOTO, EM ALVENARIA COM BLOCOS DE CONCRETO, DIMENSÕES INTERNAS = 1X3,5 M, PROFUNDIDADE = 1,40 M, EXCLUINDO TAMPÃO. AF_12/2020_PA</t>
  </si>
  <si>
    <t>5.737,67</t>
  </si>
  <si>
    <t>BASE PARA POÇO DE VISITA RETANGULAR PARA ESGOTO, EM ALVENARIA COM BLOCOS DE CONCRETO, DIMENSÕES INTERNAS = 1X2 M, PROFUNDIDADE = 1,40 M, EXCLUINDO TAMPÃO. AF_12/2020_PA</t>
  </si>
  <si>
    <t>3.754,33</t>
  </si>
  <si>
    <t>BASE PARA POÇO DE VISITA RETANGULAR PARA ESGOTO, EM ALVENARIA COM BLOCOS DE CONCRETO, DIMENSÕES INTERNAS = 1X2,5 M, PROFUNDIDADE = 1,40 M, EXCLUINDO TAMPÃO. AF_12/2020_PA</t>
  </si>
  <si>
    <t>4.403,27</t>
  </si>
  <si>
    <t>ACRÉSCIMO PARA POÇO DE VISITA CIRCULAR PARA ESGOTO, EM CONCRETO PRÉ-MOLDADO, DIÂMETRO INTERNO = 0,8 M. AF_12/2020</t>
  </si>
  <si>
    <t>397,84</t>
  </si>
  <si>
    <t>BASE PARA POÇO DE VISITA CIRCULAR PARA ESGOTO, EM CONCRETO PRÉ-MOLDADO, DIÂMETRO INTERNO = 1,0 M, PROFUNDIDADE = 1,35 M, EXCLUINDO TAMPÃO. AF_12/2020_PA</t>
  </si>
  <si>
    <t>1.229,41</t>
  </si>
  <si>
    <t>ACRÉSCIMO PARA POÇO DE VISITA CIRCULAR PARA DRENAGEM, EM CONCRETO PRÉ-MOLDADO, DIÂMETRO INTERNO = 1,2 M. AF_12/2020</t>
  </si>
  <si>
    <t>697,88</t>
  </si>
  <si>
    <t>ACRÉSCIMO PARA POÇO DE VISITA RETANGULAR PARA DRENAGEM, EM ALVENARIA COM BLOCOS DE CONCRETO, DIMENSÕES INTERNAS = 1,5X1,5 M. AF_12/2020</t>
  </si>
  <si>
    <t>1.606,94</t>
  </si>
  <si>
    <t>BASE PARA POÇO DE VISITA CIRCULAR PARA DRENAGEM, EM ALVENARIA COM TIJOLOS CERÂMICOS MACIÇOS, DIÂMETRO INTERNO = 1,2 M, PROFUNDIDADE = 1,40 M, EXCLUINDO TAMPÃO. AF_12/2020_PA</t>
  </si>
  <si>
    <t>2.819,19</t>
  </si>
  <si>
    <t>ACRÉSCIMO PARA POÇO DE VISITA CIRCULAR PARA DRENAGEM, EM ALVENARIA COM TIJOLOS CERÂMICOS MACIÇOS, DIÂMETRO INTERNO = 1,2 M. AF_12/2020</t>
  </si>
  <si>
    <t>1.492,39</t>
  </si>
  <si>
    <t>BASE PARA POÇO DE VISITA RETANGULAR PARA DRENAGEM, EM ALVENARIA COM BLOCOS DE CONCRETO, DIMENSÕES INTERNAS = 1,5X2 M, PROFUNDIDADE = 1,40 M, EXCLUINDO TAMPÃO. AF_12/2020_PA</t>
  </si>
  <si>
    <t>4.594,90</t>
  </si>
  <si>
    <t>ACRÉSCIMO PARA POÇO DE VISITA CIRCULAR PARA DRENAGEM, EM CONCRETO PRÉ-MOLDADO, DIÂMETRO INTERNO = 1,5 M. AF_12/2020</t>
  </si>
  <si>
    <t>957,28</t>
  </si>
  <si>
    <t>ACRÉSCIMO PARA POÇO DE VISITA RETANGULAR PARA DRENAGEM, EM ALVENARIA COM BLOCOS DE CONCRETO, DIMENSÕES INTERNAS = 1,5X2 M. AF_12/2020</t>
  </si>
  <si>
    <t>1.831,52</t>
  </si>
  <si>
    <t>BASE PARA POÇO DE VISITA CIRCULAR PARA DRENAGEM, EM ALVENARIA COM TIJOLOS CERÂMICOS MACIÇOS, DIÂMETRO INTERNO = 1,50 M, PROFUNDIDADE = 1,40 M, EXCLUINDO TAMPÃO. AF_12/2020_PA</t>
  </si>
  <si>
    <t>3.619,63</t>
  </si>
  <si>
    <t>ACRÉSCIMO PARA POÇO DE VISITA CIRCULAR PARA DRENAGEM, EM ALVENARIA COM TIJOLOS CERÂMICOS MACIÇOS, DIÂMETRO INTERNO = 1,5 M. AF_12/2020</t>
  </si>
  <si>
    <t>1.822,05</t>
  </si>
  <si>
    <t>BASE PARA POÇO DE VISITA RETANGULAR PARA DRENAGEM, EM ALVENARIA COM BLOCOS DE CONCRETO, DIMENSÕES INTERNAS = 1X1 M, PROFUNDIDADE = 1,40 M, EXCLUINDO TAMPÃO. AF_12/2020_PA</t>
  </si>
  <si>
    <t>2.403,76</t>
  </si>
  <si>
    <t>ACRÉSCIMO PARA POÇO DE VISITA RETANGULAR PARA DRENAGEM, EM ALVENARIA COM BLOCOS DE CONCRETO, DIMENSÕES INTERNAS = 1X1 M. AF_12/2020</t>
  </si>
  <si>
    <t>1.157,76</t>
  </si>
  <si>
    <t>BASE PARA POÇO DE VISITA RETANGULAR PARA DRENAGEM, EM ALVENARIA COM BLOCOS DE CONCRETO, DIMENSÕES INTERNAS = 1,5X2,5 M, PROFUNDIDADE = 1,40 M, EXCLUINDO TAMPÃO. AF_12/2020_PA</t>
  </si>
  <si>
    <t>5.398,29</t>
  </si>
  <si>
    <t>BASE PARA POÇO DE VISITA RETANGULAR PARA DRENAGEM, EM ALVENARIA COM BLOCOS DE CONCRETO, DIMENSÕES INTERNAS = 1X1,5 M, PROFUNDIDADE = 1,40 M, EXCLUINDO TAMPÃO. AF_12/2020_PA</t>
  </si>
  <si>
    <t>3.038,16</t>
  </si>
  <si>
    <t>ACRÉSCIMO PARA POÇO DE VISITA RETANGULAR PARA DRENAGEM, EM ALVENARIA COM BLOCOS DE CONCRETO, DIMENSÕES INTERNAS = 1X1,5 M. AF_12/2020</t>
  </si>
  <si>
    <t>1.382,30</t>
  </si>
  <si>
    <t>ACRÉSCIMO PARA POÇO DE VISITA RETANGULAR PARA DRENAGEM, EM ALVENARIA COM BLOCOS DE CONCRETO, DIMENSÕES INTERNAS = 1,5X2,5 M. AF_12/2020</t>
  </si>
  <si>
    <t>2.056,15</t>
  </si>
  <si>
    <t>BASE PARA POÇO DE VISITA RETANGULAR PARA DRENAGEM, EM ALVENARIA COM BLOCOS DE CONCRETO, DIMENSÕES INTERNAS = 1X2 M, PROFUNDIDADE = 1,40 M, EXCLUINDO TAMPÃO. AF_12/2020_PA</t>
  </si>
  <si>
    <t>3.672,43</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</si>
  <si>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</si>
  <si>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</si>
  <si>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4.306,80</t>
  </si>
  <si>
    <t>POÇO DE INSPEÇÃO CIRCULAR PARA DRENAGEM, EM CONCRETO PRÉ-MOLDADO, DIÂMETRO INTERNO = 0,60 M, PROFUNDIDADE = 0,90 M, EXCLUINDO TAMPÃO. AF_12/2020_PA</t>
  </si>
  <si>
    <t>489,77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</si>
  <si>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</si>
  <si>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</si>
  <si>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638,36</t>
  </si>
  <si>
    <t>BASE PARA POÇO DE VISITA RETANGULAR PARA DRENAGEM, EM ALVENARIA COM BLOCOS DE CONCRETO, DIMENSÕES INTERNAS = 1,5X3 M, PROFUNDIDADE = 1,40 M, EXCLUINDO TAMPÃO. AF_12/2020_PA</t>
  </si>
  <si>
    <t>6.201,63</t>
  </si>
  <si>
    <t>POÇO DE INSPEÇÃO CIRCULAR PARA DRENAGEM, EM ALVENARIA COM TIJOLOS CERÂMICOS MACIÇOS, DIÂMETRO INTERNO = 0,60 M, PROFUNDIDADE = 0,95 M, EXCLUINDO TAMPÃO. AF_12/2020_PA</t>
  </si>
  <si>
    <t>1.053,85</t>
  </si>
  <si>
    <t>POÇO DE INSPEÇÃO CIRCULAR PARA DRENAGEM, EM ALVENARIA COM TIJOLOS CERÂMICOS MACIÇOS, DIÂMETRO INTERNO = 0,60 M, PROFUNDIDADE = 1,45 M, EXCLUINDO TAMPÃO. AF_12/2020_PA</t>
  </si>
  <si>
    <t>1.475,18</t>
  </si>
  <si>
    <t>BASE PARA POÇO DE VISITA RETANGULAR PARA DRENAGEM, EM ALVENARIA COM BLOCOS DE CONCRETO, DIMENSÕES INTERNAS = 1X3 M, PROFUNDIDADE = 1,40 M, EXCLUINDO TAMPÃO. AF_12/2020_PA</t>
  </si>
  <si>
    <t>4.973,66</t>
  </si>
  <si>
    <t>BASE PARA POÇO DE VISITA CIRCULAR PARA DRENAGEM, EM CONCRETO PRÉ-MOLDADO, DIÂMETRO INTERNO = 0,80 M, PROFUNDIDADE = 1,35 M, EXCLUINDO TAMPÃO. AF_12/2020_PA</t>
  </si>
  <si>
    <t>945,96</t>
  </si>
  <si>
    <t>ACRÉSCIMO PARA POÇO DE VISITA RETANGULAR PARA DRENAGEM, EM ALVENARIA COM BLOCOS DE CONCRETO, DIMENSÕES INTERNAS = 1,5X3 M. AF_12/2020</t>
  </si>
  <si>
    <t>2.280,78</t>
  </si>
  <si>
    <t>ACRÉSCIMO PARA POÇO DE VISITA RETANGULAR PARA DRENAGEM, EM ALVENARIA COM BLOCOS DE CONCRETO, DIMENSÕES INTERNAS = 1X3 M. AF_12/2020</t>
  </si>
  <si>
    <t>ACRÉSCIMO PARA POÇO DE VISITA CIRCULAR PARA DRENAGEM, EM CONCRETO PRÉ-MOLDADO, DIÂMETRO INTERNO = 0,8 M. AF_12/2020</t>
  </si>
  <si>
    <t>396,04</t>
  </si>
  <si>
    <t>BASE PARA POÇO DE VISITA RETANGULAR PARA DRENAGEM, EM ALVENARIA COM BLOCOS DE CONCRETO, DIMENSÕES INTERNAS = 1X3,5 M, PROFUNDIDADE = 1,40 M, EXCLUINDO TAMPÃO. AF_12/2020_PA</t>
  </si>
  <si>
    <t>5.612,08</t>
  </si>
  <si>
    <t>BASE PARA POÇO DE VISITA CIRCULAR PARA DRENAGEM, EM ALVENARIA COM TIJOLOS CERÂMICOS MACIÇOS, DIÂMETRO INTERNO = 0,80 M, PROFUNDIDADE = 1,40 M, EXCLUINDO TAMPÃO. AF_12/2020_PA</t>
  </si>
  <si>
    <t>1.915,66</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</si>
  <si>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</si>
  <si>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</si>
  <si>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2.528,71</t>
  </si>
  <si>
    <t>ACRÉSCIMO PARA POÇO DE VISITA CIRCULAR PARA DRENAGEM, EM ALVENARIA COM TIJOLOS CERÂMICOS MACIÇOS, DIÂMETRO INTERNO = 0,8 M. AF_12/2020</t>
  </si>
  <si>
    <t>1.052,92</t>
  </si>
  <si>
    <t>BASE PARA POÇO DE VISITA RETANGULAR PARA DRENAGEM, EM ALVENARIA COM BLOCOS DE CONCRETO, DIMENSÕES INTERNAS = 1,5X3,5 M, PROFUNDIDADE = 1,40 M, EXCLUINDO TAMPÃO. AF_12/2020_PA</t>
  </si>
  <si>
    <t>7.005,08</t>
  </si>
  <si>
    <t>BASE PARA POÇO DE VISITA CIRCULAR PARA DRENAGEM, EM CONCRETO PRÉ-MOLDADO, DIÂMETRO INTERNO = 1,0 M, PROFUNDIDADE = 1,35 M, EXCLUINDO TAMPÃO. AF_05/2018_PA</t>
  </si>
  <si>
    <t>1.282,18</t>
  </si>
  <si>
    <t>BASE PARA POÇO DE VISITA RETANGULAR PARA DRENAGEM, EM ALVENARIA COM BLOCOS DE CONCRETO, DIMENSÕES INTERNAS = 1X4 M, PROFUNDIDADE = 1,40 M, EXCLUINDO TAMPÃO. AF_12/2020_PA</t>
  </si>
  <si>
    <t>6.250,58</t>
  </si>
  <si>
    <t>BASE PARA POÇO DE VISITA RETANGULAR PARA DRENAGEM, EM ALVENARIA COM BLOCOS DE CONCRETO, DIMENSÕES INTERNAS = 2,5X3 M, PROFUNDIDADE = 1,40 M, EXCLUINDO TAMPÃO. AF_12/2020_PA</t>
  </si>
  <si>
    <t>8.868,97</t>
  </si>
  <si>
    <t>ACRÉSCIMO PARA POÇO DE VISITA CIRCULAR PARA DRENAGEM, EM CONCRETO PRÉ-MOLDADO, DIÂMETRO INTERNO = 1 M. AF_12/2020</t>
  </si>
  <si>
    <t>523,53</t>
  </si>
  <si>
    <t>ACRÉSCIMO PARA POÇO DE VISITA RETANGULAR PARA DRENAGEM, EM ALVENARIA COM BLOCOS DE CONCRETO, DIMENSÕES INTERNAS = 1X4 M. AF_12/2020</t>
  </si>
  <si>
    <t>2.505,35</t>
  </si>
  <si>
    <t>BASE PARA POÇO DE VISITA RETANGULAR PARA DRENAGEM, EM ALVENARIA COM BLOCOS DE CONCRETO, DIMENSÕES INTERNAS = 1,5X1,5 M, PROFUNDIDADE = 1,40 M, EXCLUINDO TAMPÃO. AF_12/2020_PA</t>
  </si>
  <si>
    <t>3.765,75</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</si>
  <si>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</si>
  <si>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</si>
  <si>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2.366,10</t>
  </si>
  <si>
    <t>ACRÉSCIMO PARA POÇO DE VISITA CIRCULAR PARA DRENAGEM, EM ALVENARIA COM TIJOLOS CERÂMICOS MACIÇOS, DIÂMETRO INTERNO = 1 M. AF_12/2020</t>
  </si>
  <si>
    <t>1.272,68</t>
  </si>
  <si>
    <t>BASE PARA POÇO DE VISITA RETANGULAR PARA DRENAGEM, EM ALVENARIA COM BLOCOS DE CONCRETO, DIMENSÕES INTERNAS = 1,5X4 M, PROFUNDIDADE = 1,40 M, EXCLUINDO TAMPÃO. AF_12/2020_PA</t>
  </si>
  <si>
    <t>7.808,43</t>
  </si>
  <si>
    <t>ACRÉSCIMO PARA POÇO DE VISITA RETANGULAR PARA DRENAGEM, EM ALVENARIA COM BLOCOS DE CONCRETO, DIMENSÕES INTERNAS = 2,5X3 M. AF_12/2020</t>
  </si>
  <si>
    <t>2.753,26</t>
  </si>
  <si>
    <t>ACRÉSCIMO PARA POÇO DE VISITA RETANGULAR PARA DRENAGEM, EM ALVENARIA COM BLOCOS DE CONCRETO, DIMENSÕES INTERNAS = 1,5X4 M. AF_12/2020</t>
  </si>
  <si>
    <t>2.749,25</t>
  </si>
  <si>
    <t>BASE PARA POÇO DE VISITA RETANGULAR PARA DRENAGEM, EM ALVENARIA COM BLOCOS DE CONCRETO, DIMENSÕES INTERNAS = 2,5X3,5 M, PROFUNDIDADE = 1,40 M, EXCLUINDO TAMPÃO. AF_12/2020_PA</t>
  </si>
  <si>
    <t>10.031,67</t>
  </si>
  <si>
    <t>ACRÉSCIMO PARA POÇO DE VISITA RETANGULAR PARA DRENAGEM, EM ALVENARIA COM BLOCOS DE CONCRETO, DIMENSÕES INTERNAS = 2,5X3,5 M. AF_12/2020</t>
  </si>
  <si>
    <t>2.977,82</t>
  </si>
  <si>
    <t>BASE PARA POÇO DE VISITA RETANGULAR PARA DRENAGEM, EM ALVENARIA COM BLOCOS DE CONCRETO, DIMENSÕES INTERNAS = 2,5X4 M, PROFUNDIDADE = 1,40 M, EXCLUINDO TAMPÃO. AF_12/2020_PA</t>
  </si>
  <si>
    <t>11.194,39</t>
  </si>
  <si>
    <t>BASE PARA POÇO DE VISITA RETANGULAR PARA DRENAGEM, EM ALVENARIA COM BLOCOS DE CONCRETO, DIMENSÕES INTERNAS = 2X2 M, PROFUNDIDADE = 1,40 M, EXCLUINDO TAMPÃO. AF_12/2020_PA</t>
  </si>
  <si>
    <t>5.550,93</t>
  </si>
  <si>
    <t>ACRÉSCIMO PARA POÇO DE VISITA RETANGULAR PARA DRENAGEM, EM ALVENARIA COM BLOCOS DE CONCRETO, DIMENSÕES INTERNAS = 2,5X4 M. AF_12/2020</t>
  </si>
  <si>
    <t>3.206,42</t>
  </si>
  <si>
    <t>BASE PARA POÇO DE VISITA RETANGULAR PARA DRENAGEM, EM ALVENARIA COM BLOCOS DE CONCRETO, DIMENSÕES INTERNAS = 3X3 M, PROFUNDIDADE = 1,40 M, EXCLUINDO TAMPÃO. AF_12/2020_PA</t>
  </si>
  <si>
    <t>10.246,13</t>
  </si>
  <si>
    <t>ACRÉSCIMO PARA POÇO DE VISITA RETANGULAR PARA DRENAGEM, EM ALVENARIA COM BLOCOS DE CONCRETO, DIMENSÕES INTERNAS = 3X3 M. AF_12/2020</t>
  </si>
  <si>
    <t>2.981,85</t>
  </si>
  <si>
    <t>BASE PARA POÇO DE VISITA RETANGULAR PARA DRENAGEM, EM ALVENARIA COM BLOCOS DE CONCRETO, DIMENSÕES INTERNAS = 3X3,5 M, PROFUNDIDADE = 1,40 M, EXCLUINDO TAMPÃO. AF_12/2020_PA</t>
  </si>
  <si>
    <t>11.583,82</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</si>
  <si>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</si>
  <si>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</si>
  <si>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2.075,48</t>
  </si>
  <si>
    <t>BASE PARA POÇO DE VISITA RETANGULAR PARA DRENAGEM, EM ALVENARIA COM BLOCOS DE CONCRETO, DIMENSÕES INTERNAS = 3X4 M, PROFUNDIDADE = 1,40 M, EXCLUINDO TAMPÃO. AF_12/2020_PA</t>
  </si>
  <si>
    <t>12.921,54</t>
  </si>
  <si>
    <t>ACRÉSCIMO PARA POÇO DE VISITA RETANGULAR PARA DRENAGEM, EM ALVENARIA COM BLOCOS DE CONCRETO, DIMENSÕES INTERNAS = 3X4 M. AF_12/2020</t>
  </si>
  <si>
    <t>3.435,07</t>
  </si>
  <si>
    <t>BASE PARA POÇO DE VISITA RETANGULAR PARA DRENAGEM, EM ALVENARIA COM BLOCOS DE CONCRETO, DIMENSÕES INTERNAS = 3,5X3,5 M, PROFUNDIDADE = 1,40 M, EXCLUINDO TAMPÃO. AF_12/2020_PA</t>
  </si>
  <si>
    <t>13.136,05</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</si>
  <si>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</si>
  <si>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</si>
  <si>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6.507,37</t>
  </si>
  <si>
    <t>BASE PARA POÇO DE VISITA RETANGULAR PARA DRENAGEM, EM ALVENARIA COM BLOCOS DE CONCRETO, DIMENSÕES INTERNAS = 3,5X4 M, PROFUNDIDADE = 1,40 M, EXCLUINDO TAMPÃO. AF_12/2020_PA</t>
  </si>
  <si>
    <t>14.648,62</t>
  </si>
  <si>
    <t>ACRÉSCIMO PARA POÇO DE VISITA RETANGULAR PARA DRENAGEM, EM ALVENARIA COM BLOCOS DE CONCRETO, DIMENSÕES INTERNAS = 3,5X4 M. AF_12/2020</t>
  </si>
  <si>
    <t>3.663,68</t>
  </si>
  <si>
    <t>BASE PARA POÇO DE VISITA RETANGULAR PARA DRENAGEM, EM ALVENARIA COM BLOCOS DE CONCRETO, DIMENSÕES INTERNAS = 4X4 M, PROFUNDIDADE = 1,40 M, EXCLUINDO TAMPÃO. AF_12/2020_PA</t>
  </si>
  <si>
    <t>16.375,78</t>
  </si>
  <si>
    <t>ACRÉSCIMO PARA POÇO DE VISITA RETANGULAR PARA DRENAGEM, EM ALVENARIA COM BLOCOS DE CONCRETO, DIMENSÕES INTERNAS = 2X2,5 M. AF_12/2020</t>
  </si>
  <si>
    <t>2.300,04</t>
  </si>
  <si>
    <t>CHAMINÉ CIRCULAR PARA POÇO DE VISITA PARA DRENAGEM, EM CONCRETO PRÉ-MOLDADO, DIÂMETRO INTERNO = 0,6 M. AF_12/2020</t>
  </si>
  <si>
    <t>290,54</t>
  </si>
  <si>
    <t>CHAMINÉ CIRCULAR PARA POÇO DE VISITA PARA DRENAGEM, EM ALVENARIA COM TIJOLOS CERÂMICOS MACIÇOS, DIÂMETRO INTERNO = 0,6 M. AF_12/2020</t>
  </si>
  <si>
    <t>845,43</t>
  </si>
  <si>
    <t>BASE PARA POÇO DE VISITA RETANGULAR PARA DRENAGEM, EM ALVENARIA COM BLOCOS DE CONCRETO, DIMENSÕES INTERNAS = 2X3 M, PROFUNDIDADE = 1,40 M, EXCLUINDO TAMPÃO. AF_12/2020_PA</t>
  </si>
  <si>
    <t>7.520,85</t>
  </si>
  <si>
    <t>ACRÉSCIMO PARA POÇO DE VISITA RETANGULAR PARA DRENAGEM, EM ALVENARIA COM BLOCOS DE CONCRETO, DIMENSÕES INTERNAS = 2X3 M. AF_12/2020</t>
  </si>
  <si>
    <t>2.524,67</t>
  </si>
  <si>
    <t>BASE PARA POÇO DE VISITA RETANGULAR PARA DRENAGEM, EM ALVENARIA COM BLOCOS DE CONCRETO, DIMENSÕES INTERNAS = 2X3,5 M, PROFUNDIDADE = 1,40 M, EXCLUINDO TAMPÃO. AF_12/2020_PA</t>
  </si>
  <si>
    <t>8.484,50</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</si>
  <si>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</si>
  <si>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</si>
  <si>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9.448,17</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</si>
  <si>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</si>
  <si>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</si>
  <si>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7.706,27</t>
  </si>
  <si>
    <t>ACRÉSCIMO PARA POÇO DE VISITA RETANGULAR PARA DRENAGEM, EM ALVENARIA COM BLOCOS DE CONCRETO, DIMENSÕES INTERNAS = 4X4 M. AF_12/2020</t>
  </si>
  <si>
    <t>3.852,91</t>
  </si>
  <si>
    <t>CAIXA COM GRELHA RETANGULAR DE FERRO FUNDIDO, EM ALVENARIA COM TIJOLOS CERÂMICOS MACIÇOS, DIMENSÕES INTERNAS: 0,30 X 1,00 X 1,00. AF_12/2020</t>
  </si>
  <si>
    <t>1.345,69</t>
  </si>
  <si>
    <t>CAIXA COM GRELHA RETANGULAR DE FERRO FUNDIDO, EM ALVENARIA COM BLOCOS DE CONCRETO, DIMENSÕES INTERNAS: 0,30 X 1,00 X 1,00. AF_12/2020</t>
  </si>
  <si>
    <t>913,67</t>
  </si>
  <si>
    <t>CAIXA ENTERRADA DISTRIBUIDORA DE VAZÃO (SUMIDOUROS MÚLTIPLOS), RETANGULAR, EM ALVENARIA COM TIJOLOS MACIÇOS, DIMENSÕES INTERNAS: 0,60 X 0,60 X H=0,50 M. AF_12/2020</t>
  </si>
  <si>
    <t>505,84</t>
  </si>
  <si>
    <t>CAIXA ENTERRADA DISTRIBUIDORA DE VAZÃO (SUMIDOUROS MÚLTIPLOS), RETANGULAR, EM ALVENARIA COM BLOCOS DE CONCRETO, DIMENSÕES INTERNAS: 0,60 X 0,60 X H=0,50 M. AF_12/2020</t>
  </si>
  <si>
    <t>457,01</t>
  </si>
  <si>
    <t>CAIXA ENTERRADA DISTRIBUIDORA DE VAZÃO (SUMIDOUROS MÚLTIPLOS), RETANGULAR, EM CONCRETO PRÉ-MOLDADO, DIMENSÕES INTERNAS: 0,60 X 0,60 X H=0,50 M. AF_12/2020</t>
  </si>
  <si>
    <t>539,56</t>
  </si>
  <si>
    <t>BASE PARA POCO DE VISITA RETANGULAR PARA ESGOTO E DRENAGEM, EM CONCRETO ESTRUTURAL, DIMENSÕES INTERNAS DE 90X150 M, PROFUNDIDADE DE 1,25 M, EXCLUINDO TAMPÃO. AF_12/2020_PA</t>
  </si>
  <si>
    <t>2.984,00</t>
  </si>
  <si>
    <t>BASE PARA POÇO DE VISITA CIRCULAR PARA  ESGOTO, EM CONCRETO PRÉ-MOLDADO, DIÂMETRO INTERNO = 1,20 M, PROFUNDIDADE = 1,60 M, EXCLUINDO TAMPÃO. AF_12/2020_PA</t>
  </si>
  <si>
    <t>1.687,96</t>
  </si>
  <si>
    <t>BASE PARA POÇO DE VISITA CIRCULAR PARA  ESGOTO, EM CONCRETO PRÉ-MOLDADO, DIÂMETRO INTERNO = 1,50 M, PROFUNDIDADE = 1,35 M, EXCLUINDO TAMPÃO. AF_12/2020_PA</t>
  </si>
  <si>
    <t>2.603,86</t>
  </si>
  <si>
    <t>BASE PARA POÇO DE VISITA CIRCULAR PARA DRENAGEM, EM CONCRETO PRÉ-MOLDADO, DIÂMETRO INTERNO = 1,50 M, PROFUNDIDADE = 1,35 M, EXCLUINDO TAMPÃO. AF_12/2020_PA</t>
  </si>
  <si>
    <t>2.570,42</t>
  </si>
  <si>
    <t>BASE PARA POÇO DE VISITA CIRCULAR PARA DRENAGEM, EM CONCRETO PRÉ-MOLDADO, DIÂMETRO INTERNO = 1,20 M, PROFUNDIDADE = 1,60 M, EXCLUINDO TAMPÃO. AF_05/2021_PA</t>
  </si>
  <si>
    <t>1.624,97</t>
  </si>
  <si>
    <t>GUIA (MEIO-FIO) CONCRETO, MOLDADA  IN LOCO  EM TRECHO RETO COM EXTRUSORA, 13 CM BASE X 22 CM ALTURA. AF_06/2016</t>
  </si>
  <si>
    <t>33,93</t>
  </si>
  <si>
    <t>GUIA (MEIO-FIO) CONCRETO, MOLDADA  IN LOCO  EM TRECHO CURVO COM EXTRUSORA, 13 CM BASE X 22 CM ALTURA. AF_06/2016</t>
  </si>
  <si>
    <t>37,19</t>
  </si>
  <si>
    <t>GUIA (MEIO-FIO) CONCRETO, MOLDADA  IN LOCO  EM TRECHO RETO COM EXTRUSORA, 15 CM BASE X 30 CM ALTURA. AF_06/2016</t>
  </si>
  <si>
    <t>46,05</t>
  </si>
  <si>
    <t>GUIA (MEIO-FIO) CONCRETO, MOLDADA  IN LOCO  EM TRECHO CURVO COM EXTRUSORA, 15 CM BASE X 30 CM ALTURA. AF_06/2016</t>
  </si>
  <si>
    <t>49,77</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</si>
  <si>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</si>
  <si>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</si>
  <si>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59,51</t>
  </si>
  <si>
    <t>GUIA (MEIO-FIO) E SARJETA CONJUGADOS DE CONCRETO, MOLDADA  IN LOCO  EM TRECHO RETO COM EXTRUSORA, 60 CM BASE (15 CM BASE DA GUIA + 45 CM BASE DA SARJETA) X 26 CM ALTURA. AF_06/2016</t>
  </si>
  <si>
    <t>80,56</t>
  </si>
  <si>
    <t>GUIA (MEIO-FIO) E SARJETA CONJUGADOS DE CONCRETO, MOLDADA IN LOCO  EM TRECHO CURVO COM EXTRUSORA, 60 CM BASE (15 CM BASE DA GUIA + 45 CM BASE DA SARJETA) X 26 CM ALTURA. AF_06/2016</t>
  </si>
  <si>
    <t>86,29</t>
  </si>
  <si>
    <t>GUIA (MEIO-FIO) E SARJETA CONJUGADOS DE CONCRETO, MOLDADA  IN LOCO  EM TRECHO RETO COM EXTRUSORA, 65 CM BASE (15 CM BASE DA GUIA + 50 CM BASE DA SARJETA) X 30 CM ALTURA. AF_06/2016</t>
  </si>
  <si>
    <t>98,34</t>
  </si>
  <si>
    <t>GUIA (MEIO-FIO) E SARJETA CONJUGADOS DE CONCRETO, MOLDADA  IN LOCO  EM TRECHO CURVO COM EXTRUSORA, 65 CM BASE (15 CM BASE DA GUIA + 50 CM BASE DA SARJETA) X 26 CM ALTURA. AF_06/2016</t>
  </si>
  <si>
    <t>105,96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</si>
  <si>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</si>
  <si>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</si>
  <si>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72,82</t>
  </si>
  <si>
    <t>ASSENTAMENTO DE GUIA (MEIO-FIO) EM TRECHO RETO, CONFECCIONADA EM CONCRETO PRÉ-FABRICADO, DIMENSÕES 100X15X13X20 CM (COMPRIMENTO X BASE INFERIOR X BASE SUPERIOR X ALTURA), PARA URBANIZAÇÃO INTERNA DE EMPREENDIMENTOS. AF_06/2016</t>
  </si>
  <si>
    <t>62,22</t>
  </si>
  <si>
    <t>ASSENTAMENTO DE GUIA (MEIO-FIO) EM TRECHO CURVO, CONFECCIONADA EM CONCRETO PRÉ-FABRICADO, DIMENSÕES 100X15X13X20 CM (COMPRIMENTO X BASE INFERIOR X BASE SUPERIOR X ALTURA), PARA URBANIZAÇÃO INTERNA DE EMPREENDIMENTOS. AF_06/2016</t>
  </si>
  <si>
    <t>65,97</t>
  </si>
  <si>
    <t>ASSENTAMENTO DE GUIA (MEIO-FIO) EM TRECHO RETO, CONFECCIONADA EM CONCRETO PRÉ-FABRICADO, DIMENSÕES 80X08X08X25 CM (COMPRIMENTO X BASE INFERIOR X BASE SUPERIOR X ALTURA), PARA URBANIZAÇÃO INTERNA DE EMPREENDIMENTOS. AF_06/2016</t>
  </si>
  <si>
    <t>54,42</t>
  </si>
  <si>
    <t>ASSENTAMENTO DE GUIA (MEIO-FIO) EM TRECHO CURVO, CONFECCIONADA EM CONCRETO PRÉ-FABRICADO, DIMENSÕES 80X08X08X25 CM (COMPRIMENTO X BASE INFERIOR X BASE SUPERIOR X ALTURA), PARA URBANIZAÇÃO INTERNA DE EMPREENDIMENTOS. AF_06/2016</t>
  </si>
  <si>
    <t>58,18</t>
  </si>
  <si>
    <t>ASSENTAMENTO DE GUIA (MEIO-FIO) EM TRECHO RETO, CONFECCIONADA EM CONCRETO PRÉ-FABRICADO, DIMENSÕES 39X6,5X6,5X19 CM (COMPRIMENTO X BASE INFERIOR X BASE SUPERIOR X ALTURA), PARA DELIMITAÇÃO DE JARDINS, PRAÇAS OU PASSEIOS. AF_05/2016</t>
  </si>
  <si>
    <t>65,47</t>
  </si>
  <si>
    <t>ASSENTAMENTO DE GUIA (MEIO-FIO) EM TRECHO CURVO, CONFECCIONADA EM CONCRETO PRÉ-FABRICADO, DIMENSÕES 39X6,5X6,5X19 CM (COMPRIMENTO X BASE INFERIOR X BASE SUPERIOR X ALTURA), PARA DELIMITAÇÃO DE JARDINS, PRAÇAS OU PASSEIOS. AF_05/2016</t>
  </si>
  <si>
    <t>69,23</t>
  </si>
  <si>
    <t>EXECUÇÃO DE SARJETA DE CONCRETO USINADO, MOLDADA  IN LOCO  EM TRECHO RETO, 30 CM BASE X 15 CM ALTURA. AF_06/2016</t>
  </si>
  <si>
    <t>EXECUÇÃO DE SARJETA DE CONCRETO USINADO, MOLDADA  IN LOCO  EM TRECHO CURVO, 30 CM BASE X 15 CM ALTURA. AF_06/2016</t>
  </si>
  <si>
    <t>70,43</t>
  </si>
  <si>
    <t>EXECUÇÃO DE SARJETA DE CONCRETO USINADO, MOLDADA  IN LOCO  EM TRECHO RETO, 45 CM BASE X 15 CM ALTURA. AF_06/2016</t>
  </si>
  <si>
    <t>EXECUÇÃO DE SARJETA DE CONCRETO USINADO, MOLDADA  IN LOCO  EM TRECHO CURVO, 45 CM BASE X 15 CM ALTURA. AF_06/2016</t>
  </si>
  <si>
    <t>88,22</t>
  </si>
  <si>
    <t>EXECUÇÃO DE SARJETA DE CONCRETO USINADO, MOLDADA  IN LOCO  EM TRECHO RETO, 60 CM BASE X 15 CM ALTURA. AF_06/2016</t>
  </si>
  <si>
    <t>94,02</t>
  </si>
  <si>
    <t>EXECUÇÃO DE SARJETA DE CONCRETO USINADO, MOLDADA  IN LOCO  EM TRECHO CURVO, 60 CM BASE X 15 CM ALTURA. AF_06/2016</t>
  </si>
  <si>
    <t>105,46</t>
  </si>
  <si>
    <t>EXECUÇÃO DE SARJETA DE CONCRETO USINADO, MOLDADA  IN LOCO  EM TRECHO RETO, 30 CM BASE X 10 CM ALTURA. AF_06/2016</t>
  </si>
  <si>
    <t>44,79</t>
  </si>
  <si>
    <t>EXECUÇÃO DE SARJETA DE CONCRETO USINADO, MOLDADA  IN LOCO  EM TRECHO CURVO, 30 CM BASE X 10 CM ALTURA. AF_06/2016</t>
  </si>
  <si>
    <t>54,79</t>
  </si>
  <si>
    <t>EXECUÇÃO DE SARJETA DE CONCRETO USINADO, MOLDADA  IN LOCO  EM TRECHO RETO, 45 CM BASE X 10 CM ALTURA. AF_06/2016</t>
  </si>
  <si>
    <t>57,41</t>
  </si>
  <si>
    <t>EXECUÇÃO DE SARJETA DE CONCRETO USINADO, MOLDADA  IN LOCO  EM TRECHO CURVO, 45 CM BASE X 10 CM ALTURA. AF_06/2016</t>
  </si>
  <si>
    <t>67,41</t>
  </si>
  <si>
    <t>EXECUÇÃO DE SARJETA DE CONCRETO USINADO, MOLDADA  IN LOCO  EM TRECHO RETO, 60 CM BASE X 10 CM ALTURA. AF_06/2016</t>
  </si>
  <si>
    <t>69,54</t>
  </si>
  <si>
    <t>EXECUÇÃO DE SARJETA DE CONCRETO USINADO, MOLDADA  IN LOCO  EM TRECHO CURVO, 60 CM BASE X 10 CM ALTURA. AF_06/2016</t>
  </si>
  <si>
    <t>79,54</t>
  </si>
  <si>
    <t>EXECUÇÃO DE SARJETÃO DE CONCRETO USINADO, MOLDADA  IN LOCO  EM TRECHO RETO, 100 CM BASE X 20 CM ALTURA. AF_06/2016</t>
  </si>
  <si>
    <t>192,78</t>
  </si>
  <si>
    <t>EXECUÇÃO DE ESCORAS DE CONCRETO PARA CONTENÇÃO DE GUIAS PRÉ-FABRICADAS. AF_06/2016</t>
  </si>
  <si>
    <t>8,81</t>
  </si>
  <si>
    <t>ADUELA/ GALERIA FECHADA PRE-MOLDADA DE CONCRETO ARMADO, SECAO QUADRANGULAR INTERNA DE 1,50 X 1,50 M (L X A), MISULA DE 20 X 20 CM, C = 1,00 M, ESPESSURA MIN = 15 CM, TB-45 E FCK DO CONCRETO = 30 MPA   FORNECIMENTO E ASSENTAMENTO. AF_01/2023</t>
  </si>
  <si>
    <t>4.023,88</t>
  </si>
  <si>
    <t>ADUELA/ GALERIA FECHADA PRE-MOLDADA DE CONCRETO ARMADO, SECAO QUADRANGULAR INTERNA DE 2,00 X 2,00 M (L X A), MISULA DE 20 X 20 CM, C = 1,00 M, ESPESSURA MIN = 15 CM, TB-45 E FCK DO CONCRETO = 30 MPA   FORNECIMENTO E ASSENTAMENTO. AF_01/2023</t>
  </si>
  <si>
    <t>5.031,09</t>
  </si>
  <si>
    <t>ADUELA/ GALERIA FECHADA PRE-MOLDADA DE CONCRETO ARMADO, SECAO QUADRANGULAR INTERNA DE 2,50 X 2,50 M (L X A), MISULA DE 20 X 20 CM, C = 1,00 M, ESPESSURA MIN = 15 CM, TB-45 E FCK DO CONCRETO = 30 MPA   FORNECIMENTO E ASSENTAMENTO. AF_01/2023</t>
  </si>
  <si>
    <t>6.796,42</t>
  </si>
  <si>
    <t>ADUELA/ GALERIA FECHADA PRE-MOLDADA DE CONCRETO ARMADO, SECAO QUADRANGULAR INTERNA DE 3,00 X 3,00 M (L X A), MISULA DE 20 X 20 CM, C = 1,00 M, ESPESSURA MIN = 20 CM, TB-45 E FCK DO CONCRETO = 30 MPA   FORNECIMENTO E ASSENTAMENTO. AF_01/2023</t>
  </si>
  <si>
    <t>8.131,40</t>
  </si>
  <si>
    <t>APLICAÇÃO DE MANTA GEOTÊXTIL NAS JUNTAS RÍGIDAS DE ADUELAS PRÉ-MOLDADAS DE CONCRETO ARMADO. AF_01/2023</t>
  </si>
  <si>
    <t>22,68</t>
  </si>
  <si>
    <t>FABRICAÇÃO, MONTAGEM E DESMONTAGEM DE FÔRMA PARA BOCA PARA BUEIRO, EM CHAPA DE MADEIRA COMPENSADA RESINADA, E = 17 MM, 2 UTILIZAÇÕES. AF_07/2021</t>
  </si>
  <si>
    <t>88,06</t>
  </si>
  <si>
    <t>ARMAÇÃO DE MURO ALA E MURO TESTA UTILIZANDO AÇO CA-50 DE 6,3 MM - MONTAGEM. AF_07/2021</t>
  </si>
  <si>
    <t>14,57</t>
  </si>
  <si>
    <t>ARMAÇÃO DE MURO ALA E MURO TESTA UTILIZANDO AÇO CA-50 DE 8 MM - MONTAGEM. AF_07/2021</t>
  </si>
  <si>
    <t>13,69</t>
  </si>
  <si>
    <t>ARMAÇÃO DE MURO ALA E MURO TESTA UTILIZANDO AÇO CA-50 DE 10 MM - MONTAGEM. AF_07/2021</t>
  </si>
  <si>
    <t>12,26</t>
  </si>
  <si>
    <t>ARMAÇÃO DE MURO ALA E MURO TESTA UTILIZANDO AÇO CA-50 DE 12,5 MM - MONTAGEM. AF_07/2021</t>
  </si>
  <si>
    <t>10,36</t>
  </si>
  <si>
    <t>ARMAÇÃO DE MURO ALA E MURO TESTA UTILIZANDO AÇO CA-50 DE 16 MM - MONTAGEM. AF_07/2021</t>
  </si>
  <si>
    <t>9,83</t>
  </si>
  <si>
    <t>ARMAÇÃO DE MURO ALA E MURO TESTA UTILIZANDO AÇO CA-50 DE 20 MM - MONTAGEM. AF_07/2021</t>
  </si>
  <si>
    <t>10,99</t>
  </si>
  <si>
    <t>ARMAÇÃO DE SOLEIRA UTILIZANDO AÇO CA-50 DE 6,3 MM - MONTAGEM. AF_07/2021</t>
  </si>
  <si>
    <t>13,76</t>
  </si>
  <si>
    <t>ARMAÇÃO DE SOLEIRA UTILIZANDO AÇO CA-50 DE 8 MM - MONTAGEM. AF_07/2021</t>
  </si>
  <si>
    <t>12,97</t>
  </si>
  <si>
    <t>CONCRETAGEM DE BOCA PARA BUEIRO, FCK = 20 MPA, COM USO DE BOMBA - LANÇAMENTO, ADENSAMENTO E ACABAMENTO. AF_07/2021</t>
  </si>
  <si>
    <t>694,42</t>
  </si>
  <si>
    <t>BOCA PARA BUEIRO SIMPLES TUBULAR D = 40 CM EM CONCRETO, ALAS COM ESCONSIDADE DE 0°, INCLUINDO FÔRMAS E MATERIAIS. AF_07/2021</t>
  </si>
  <si>
    <t>1.060,46</t>
  </si>
  <si>
    <t>BOCA PARA BUEIRO SIMPLES TUBULAR D = 60 CM EM CONCRETO, ALAS COM ESCONSIDADE DE 0°, INCLUINDO FÔRMAS E MATERIAIS. AF_07/2021</t>
  </si>
  <si>
    <t>2.185,44</t>
  </si>
  <si>
    <t>BOCA PARA BUEIRO SIMPLES TUBULAR D = 80 CM EM CONCRETO, ALAS COM ESCONSIDADE DE 0°, INCLUINDO FÔRMAS E MATERIAIS. AF_07/2021</t>
  </si>
  <si>
    <t>3.672,63</t>
  </si>
  <si>
    <t>BOCA PARA BUEIRO SIMPLES TUBULAR D = 100 CM EM CONCRETO, ALAS COM ESCONSIDADE DE 0°, INCLUINDO FÔRMAS E MATERIAIS. AF_07/2021</t>
  </si>
  <si>
    <t>5.522,59</t>
  </si>
  <si>
    <t>BOCA PARA BUEIRO SIMPLES TUBULAR D = 120 CM EM CONCRETO, ALAS COM ESCONSIDADE DE 0°, INCLUINDO FÔRMAS E MATERIAIS. AF_07/2021</t>
  </si>
  <si>
    <t>7.774,37</t>
  </si>
  <si>
    <t>BOCA PARA BUEIRO SIMPLES TUBULAR D = 150 CM EM CONCRETO, ALAS COM ESCONSIDADE DE 0°, INCLUINDO FÔRMAS E MATERIAIS. AF_07/2021</t>
  </si>
  <si>
    <t>13.502,22</t>
  </si>
  <si>
    <t>BOCA PARA BUEIRO DUPLO TUBULAR D = 80 CM EM CONCRETO, ALAS COM ESCONSIDADE DE 0°, INCLUINDO FÔRMAS E MATERIAIS. AF_07/2021</t>
  </si>
  <si>
    <t>4.449,28</t>
  </si>
  <si>
    <t>BOCA PARA BUEIRO DUPLO TUBULAR D = 100 CM EM CONCRETO, ALAS COM ESCONSIDADE DE 0°, INCLUINDO FÔRMAS E MATERIAIS. AF_07/2021</t>
  </si>
  <si>
    <t>6.687,69</t>
  </si>
  <si>
    <t>BOCA PARA BUEIRO DUPLO TUBULAR D = 120 CM EM CONCRETO, ALAS COM ESCONSIDADE DE 0°, INCLUINDO FÔRMAS E MATERIAIS. AF_07/2021</t>
  </si>
  <si>
    <t>9.428,69</t>
  </si>
  <si>
    <t>BOCA PARA BUEIRO DUPLO TUBULAR D = 150 CM EM CONCRETO, ALAS COM ESCONSIDADE DE 0°, INCLUINDO FÔRMAS E MATERIAIS. AF_07/2021</t>
  </si>
  <si>
    <t>16.397,64</t>
  </si>
  <si>
    <t>BOCA PARA BUEIRO TRIPLO TUBULAR D = 100 CM EM CONCRETO, ALAS COM ESCONSIDADE DE 0°, INCLUINDO FÔRMAS E MATERIAIS. AF_07/2021</t>
  </si>
  <si>
    <t>8.312,59</t>
  </si>
  <si>
    <t>BOCA PARA BUEIRO TRIPLO TUBULAR D = 120 CM EM CONCRETO, ALAS COM ESCONSIDADE DE 0°, INCLUINDO FÔRMAS E MATERIAIS. AF_07/2021</t>
  </si>
  <si>
    <t>11.667,01</t>
  </si>
  <si>
    <t>BOCA PARA BUEIRO TRIPLO TUBULAR D = 150 CM EM CONCRETO, ALAS COM ESCONSIDADE DE 0°, INCLUINDO FÔRMAS E MATERIAIS. AF_07/2021</t>
  </si>
  <si>
    <t>20.093,98</t>
  </si>
  <si>
    <t>BOCA PARA BUEIRO SIMPLES TUBULAR D = 60 CM EM CONCRETO, ALAS COM ESCONSIDADE DE 30°, INCLUINDO FÔRMAS E MATERIAIS. AF_07/2021</t>
  </si>
  <si>
    <t>2.671,01</t>
  </si>
  <si>
    <t>BOCA PARA BUEIRO SIMPLES TUBULAR D = 80 CM EM CONCRETO, ALAS COM ESCONSIDADE DE 30°, INCLUINDO FÔRMAS E MATERIAIS. AF_07/2021</t>
  </si>
  <si>
    <t>4.669,98</t>
  </si>
  <si>
    <t>BOCA PARA BUEIRO SIMPLES TUBULAR D = 100 CM EM CONCRETO, ALAS COM ESCONSIDADE DE 30°, INCLUINDO FÔRMAS E MATERIAIS. AF_07/2021</t>
  </si>
  <si>
    <t>7.474,22</t>
  </si>
  <si>
    <t>BOCA PARA BUEIRO SIMPLES TUBULAR D = 120 CM EM CONCRETO, ALAS COM ESCONSIDADE DE 30°, INCLUINDO FÔRMAS E MATERIAIS. AF_07/2021</t>
  </si>
  <si>
    <t>11.108,16</t>
  </si>
  <si>
    <t>BOCA PARA BUEIRO SIMPLES TUBULAR D = 150 CM EM CONCRETO, ALAS COM ESCONSIDADE DE 30°, INCLUINDO FÔRMAS E MATERIAIS. AF_07/2021</t>
  </si>
  <si>
    <t>21.191,17</t>
  </si>
  <si>
    <t>BOCA PARA BUEIRO DUPLO TUBULAR D = 100 CM EM CONCRETO, ALAS COM ESCONSIDADE DE 30°, INCLUINDO FÔRMAS E MATERIAIS. AF_07/2021</t>
  </si>
  <si>
    <t>10.466,30</t>
  </si>
  <si>
    <t>BOCA PARA BUEIRO DUPLO TUBULAR D = 120 CM EM CONCRETO, ALAS COM ESCONSIDADE DE 30°, INCLUINDO FÔRMAS E MATERIAIS. AF_07/2021</t>
  </si>
  <si>
    <t>15.604,81</t>
  </si>
  <si>
    <t>BOCA PARA BUEIRO DUPLO TUBULAR D = 150 CM EM CONCRETO, ALAS COM ESCONSIDADE DE 30°, INCLUINDO FÔRMAS E MATERIAIS. AF_07/2021</t>
  </si>
  <si>
    <t>29.129,11</t>
  </si>
  <si>
    <t>BOCA PARA BUEIRO TRIPLO TUBULAR D = 100 CM EM CONCRETO, ALAS COM ESCONSIDADE DE 30°, INCLUINDO FÔRMAS E MATERIAIS. AF_07/2021</t>
  </si>
  <si>
    <t>13.471,79</t>
  </si>
  <si>
    <t>BOCA PARA BUEIRO TRIPLO TUBULAR D = 120 CM EM CONCRETO, ALAS COM ESCONSIDADE DE 30°, INCLUINDO FÔRMAS E MATERIAIS. AF_07/2021</t>
  </si>
  <si>
    <t>20.121,80</t>
  </si>
  <si>
    <t>BOCA PARA BUEIRO TRIPLO TUBULAR D = 150 CM EM CONCRETO, ALAS COM ESCONSIDADE DE 30°, INCLUINDO FÔRMAS E MATERIAIS. AF_07/2021</t>
  </si>
  <si>
    <t>37.212,56</t>
  </si>
  <si>
    <t>BOCA PARA BUEIRO SIMPLES CELULAR 150 X 150 CM EM CONCRETO, ALAS COM ESCONSIDADE DE 30°, INCLUINDO FÔRMAS E MATERIAIS. AF_07/2021</t>
  </si>
  <si>
    <t>12.640,70</t>
  </si>
  <si>
    <t>BOCA PARA BUEIRO SIMPLES CELULAR 200 X 200 CM EM CONCRETO, ALAS COM ESCONSIDADE DE 30°, INCLUINDO FÔRMAS E MATERIAIS. AF_07/2021</t>
  </si>
  <si>
    <t>19.665,20</t>
  </si>
  <si>
    <t>BOCA PARA BUEIRO SIMPLES CELULAR 250 X 250 CM EM CONCRETO, ALAS COM ESCONSIDADE DE 30°, INCLUINDO FÔRMAS E MATERIAIS. AF_07/2021</t>
  </si>
  <si>
    <t>27.392,65</t>
  </si>
  <si>
    <t>BOCA PARA BUEIRO SIMPLES CELULAR 300 X 300 CM EM CONCRETO, ALAS COM ESCONSIDADE DE 30°, INCLUINDO FÔRMAS E MATERIAIS. AF_07/2021</t>
  </si>
  <si>
    <t>38.873,58</t>
  </si>
  <si>
    <t>BOCA PARA BUEIRO DUPLO CELULAR 150 X 150 CM EM CONCRETO, ALAS COM ESCONSIDADE DE 30°, INCLUINDO FÔRMAS E MATERIAIS. AF_07/2021</t>
  </si>
  <si>
    <t>15.746,92</t>
  </si>
  <si>
    <t>BOCA PARA BUEIRO DUPLO CELULAR 200 X 200 CM EM CONCRETO, ALAS COM ESCONSIDADE DE 30°, INCLUINDO FÔRMAS E MATERIAIS. AF_07/2021</t>
  </si>
  <si>
    <t>23.899,15</t>
  </si>
  <si>
    <t>BOCA PARA BUEIRO DUPLO CELULAR 250 X 250 CM EM CONCRETO, ALAS COM ESCONSIDADE DE 30°, INCLUINDO FÔRMAS E MATERIAIS. AF_07/2021</t>
  </si>
  <si>
    <t>33.487,08</t>
  </si>
  <si>
    <t>BOCA PARA BUEIRO DUPLO CELULAR 300 X 300 CM EM CONCRETO, ALAS COM ESCONSIDADE DE 30°, INCLUINDO FÔRMAS E MATERIAIS. AF_07/2021</t>
  </si>
  <si>
    <t>47.076,37</t>
  </si>
  <si>
    <t>BOCA PARA BUEIRO TRIPLO CELULAR 150 X 150 CM EM CONCRETO, ALAS COM ESCONSIDADE DE 30°, INCLUINDO FÔRMAS E MATERIAIS. AF_07/2021</t>
  </si>
  <si>
    <t>18.273,32</t>
  </si>
  <si>
    <t>BOCA PARA BUEIRO TRIPLO CELULAR 200 X 200 CM EM CONCRETO, ALAS COM ESCONSIDADE DE 30°, INCLUINDO FÔRMAS E MATERIAIS. AF_07/2021</t>
  </si>
  <si>
    <t>28.187,17</t>
  </si>
  <si>
    <t>BOCA PARA BUEIRO TRIPLO CELULAR 250 X 250 CM EM CONCRETO, ALAS COM ESCONSIDADE DE 30°, INCLUINDO FÔRMAS E MATERIAIS. AF_07/2021</t>
  </si>
  <si>
    <t>39.475,57</t>
  </si>
  <si>
    <t>BOCA PARA BUEIRO TRIPLO CELULAR 300 X 300 CM EM CONCRETO, ALAS COM ESCONSIDADE DE 30°, INCLUINDO FÔRMAS E MATERIAIS. AF_07/2021</t>
  </si>
  <si>
    <t>55.858,33</t>
  </si>
  <si>
    <t>BOCA PARA BUEIRO SIMPLES TUBULAR D = 40 CM EM GABIÃO, ALAS COM ESCONSIDADE DE 45°, INCLUINDO FÔRMAS E MATERIAIS. AF_07/2021</t>
  </si>
  <si>
    <t>7.956,06</t>
  </si>
  <si>
    <t>BOCA PARA BUEIRO SIMPLES TUBULAR D = 60 CM EM GABIÃO, ALAS COM ESCONSIDADE DE 45°, INCLUINDO FÔRMAS E MATERIAIS. AF_07/2021</t>
  </si>
  <si>
    <t>BOCA PARA BUEIRO SIMPLES TUBULAR D = 80 CM EM GABIÃO, ALAS COM ESCONSIDADE DE 45°, INCLUINDO FÔRMAS E MATERIAIS. AF_07/2021</t>
  </si>
  <si>
    <t>11.907,78</t>
  </si>
  <si>
    <t>BOCA PARA BUEIRO SIMPLES TUBULAR D = 100 CM EM GABIÃO, ALAS COM ESCONSIDADE DE 45°, INCLUINDO FÔRMAS E MATERIAIS. AF_07/2021</t>
  </si>
  <si>
    <t>BOCA PARA BUEIRO SIMPLES TUBULAR D = 120 CM EM GABIÃO, ALAS COM ESCONSIDADE DE 45°, INCLUINDO FÔRMAS E MATERIAIS. AF_07/2021</t>
  </si>
  <si>
    <t>18.043,47</t>
  </si>
  <si>
    <t>BOCA PARA BUEIRO SIMPLES TUBULAR D = 150 CM EM GABIÃO, ALAS COM ESCONSIDADE DE 45°, INCLUINDO FÔRMAS E MATERIAIS. AF_07/2021</t>
  </si>
  <si>
    <t>27.177,44</t>
  </si>
  <si>
    <t>BOCA PARA BUEIRO DUPLO TUBULAR D = 40 CM EM GABIÃO, ALAS COM ESCONSIDADE DE 45°, INCLUINDO FÔRMAS E MATERIAIS. AF_07/2021</t>
  </si>
  <si>
    <t>BOCA PARA BUEIRO DUPLO TUBULAR D = 60 CM EM GABIÃO, ALAS COM ESCONSIDADE DE 45°, INCLUINDO FÔRMAS E MATERIAIS. AF_07/2021</t>
  </si>
  <si>
    <t>9.152,10</t>
  </si>
  <si>
    <t>BOCA PARA BUEIRO DUPLO TUBULAR D = 80 CM EM GABIÃO, ALAS COM ESCONSIDADE DE 45°, INCLUINDO FÔRMAS E MATERIAIS. AF_07/2021</t>
  </si>
  <si>
    <t>13.597,78</t>
  </si>
  <si>
    <t>BOCA PARA BUEIRO DUPLO TUBULAR D = 100 CM EM GABIÃO, ALAS COM ESCONSIDADE DE 45°, INCLUINDO FÔRMAS E MATERIAIS. AF_07/2021</t>
  </si>
  <si>
    <t>15.179,51</t>
  </si>
  <si>
    <t>BOCA PARA BUEIRO DUPLO TUBULAR D = 120 CM EM GABIÃO, ALAS COM ESCONSIDADE DE 45°, INCLUINDO FÔRMAS E MATERIAIS. AF_07/2021</t>
  </si>
  <si>
    <t>20.119,16</t>
  </si>
  <si>
    <t>BOCA PARA BUEIRO DUPLO TUBULAR D = 150 CM EM GABIÃO, ALAS COM ESCONSIDADE DE 45°, INCLUINDO FÔRMAS E MATERIAIS. AF_07/2021</t>
  </si>
  <si>
    <t>31.744,42</t>
  </si>
  <si>
    <t>BOCA PARA BUEIRO TRIPLO TUBULAR D = 40 CM EM GABIÃO, ALAS COM ESCONSIDADE DE 45°, INCLUINDO FÔRMAS E MATERIAIS. AF_07/2021</t>
  </si>
  <si>
    <t>BOCA PARA BUEIRO TRIPLO TUBULAR D = 60 CM EM GABIÃO, ALAS COM ESCONSIDADE DE 45°, INCLUINDO FÔRMAS E MATERIAIS. AF_07/2021</t>
  </si>
  <si>
    <t>10.239,86</t>
  </si>
  <si>
    <t>BOCA PARA BUEIRO TRIPLO TUBULAR D = 80 CM EM GABIÃO, ALAS COM ESCONSIDADE DE 45°, INCLUINDO FÔRMAS E MATERIAIS. AF_07/2021</t>
  </si>
  <si>
    <t>BOCA PARA BUEIRO TRIPLO TUBULAR D = 100 CM EM GABIÃO, ALAS COM ESCONSIDADE DE 45°, INCLUINDO FÔRMAS E MATERIAIS. AF_07/2021</t>
  </si>
  <si>
    <t>16.740,93</t>
  </si>
  <si>
    <t>BOCA PARA BUEIRO TRIPLO TUBULAR D = 120 CM EM GABIÃO, ALAS COM ESCONSIDADE DE 45°, INCLUINDO FÔRMAS E MATERIAIS. AF_07/2021</t>
  </si>
  <si>
    <t>22.073,03</t>
  </si>
  <si>
    <t>BOCA PARA BUEIRO TRIPLO TUBULAR D = 150 CM EM GABIÃO, ALAS COM ESCONSIDADE DE 45°, INCLUINDO FÔRMAS E MATERIAIS. AF_07/2021</t>
  </si>
  <si>
    <t>36.649,78</t>
  </si>
  <si>
    <t>BOCA PARA BUEIRO SIMPLES CELULAR 150 X 150 CM EM GABIÃO, ALAS COM ESCONSIDADE DE 45°, INCLUINDO FÔRMAS E MATERIAIS. AF_07/2021</t>
  </si>
  <si>
    <t>29.230,04</t>
  </si>
  <si>
    <t>BOCA PARA BUEIRO SIMPLES CELULAR 200 X 200 CM EM GABIÃO, ALAS COM ESCONSIDADE DE 45°, INCLUINDO FÔRMAS E MATERIAIS. AF_07/2021</t>
  </si>
  <si>
    <t>47.690,73</t>
  </si>
  <si>
    <t>BOCA PARA BUEIRO SIMPLES CELULAR 250 X 250 CM EM GABIÃO, ALAS COM ESCONSIDADE DE 45°, INCLUINDO FÔRMAS E MATERIAIS. AF_07/2021</t>
  </si>
  <si>
    <t>64.388,76</t>
  </si>
  <si>
    <t>BOCA PARA BUEIRO SIMPLES CELULAR 300 X 300 CM EM GABIÃO, ALAS COM ESCONSIDADE DE 45°, INCLUINDO FÔRMAS E MATERIAIS. AF_07/2021</t>
  </si>
  <si>
    <t>92.438,20</t>
  </si>
  <si>
    <t>BOCA PARA BUEIRO DUPLO CELULAR 150 X 150 CM EM GABIÃO, ALAS COM ESCONSIDADE DE 45°, INCLUINDO FÔRMAS E MATERIAIS. AF_07/2021</t>
  </si>
  <si>
    <t>31.158,07</t>
  </si>
  <si>
    <t>BOCA PARA BUEIRO DUPLO CELULAR 200 X 200 CM EM GABIÃO, ALAS COM ESCONSIDADE DE 45°, INCLUINDO FÔRMAS E MATERIAIS. AF_07/2021</t>
  </si>
  <si>
    <t>50.431,35</t>
  </si>
  <si>
    <t>BOCA PARA BUEIRO DUPLO CELULAR 250 X 250 CM EM GABIÃO, ALAS COM ESCONSIDADE DE 45°, INCLUINDO FÔRMAS E MATERIAIS. AF_07/2021</t>
  </si>
  <si>
    <t>71.554,93</t>
  </si>
  <si>
    <t>BOCA PARA BUEIRO DUPLO CELULAR 300 X 300 CM EM GABIÃO, ALAS COM ESCONSIDADE DE 45°, INCLUINDO FÔRMAS E MATERIAIS. AF_07/2021</t>
  </si>
  <si>
    <t>87.714,82</t>
  </si>
  <si>
    <t>BOCA PARA BUEIRO TRIPLO CELULAR 150 X 150 CM EM GABIÃO, ALAS COM ESCONSIDADE DE 45°, INCLUINDO FÔRMAS E MATERIAIS. AF_07/2021</t>
  </si>
  <si>
    <t>31.816,69</t>
  </si>
  <si>
    <t>BOCA PARA BUEIRO TRIPLO CELULAR 200 X 200 CM EM GABIÃO, ALAS COM ESCONSIDADE DE 45°, INCLUINDO FÔRMAS E MATERIAIS. AF_07/2021</t>
  </si>
  <si>
    <t>55.326,03</t>
  </si>
  <si>
    <t>BOCA PARA BUEIRO TRIPLO CELULAR 250 X 250 CM EM GABIÃO, ALAS COM ESCONSIDADE DE 45°, INCLUINDO FÔRMAS E MATERIAIS. AF_07/2021</t>
  </si>
  <si>
    <t>77.564,44</t>
  </si>
  <si>
    <t>BOCA PARA BUEIRO TRIPLO CELULAR 300 X 300 CM EM GABIÃO, ALAS COM ESCONSIDADE DE 45°, INCLUINDO FÔRMAS E MATERIAIS. AF_07/2021</t>
  </si>
  <si>
    <t>93.085,56</t>
  </si>
  <si>
    <t>ESCORAMENTO DE VALA, TIPO PONTALETEAMENTO, COM PROFUNDIDADE DE 0 A 1,5 M, LARGURA MENOR QUE 1,5 M. AF_08/2020</t>
  </si>
  <si>
    <t>24,94</t>
  </si>
  <si>
    <t>ESCORAMENTO DE VALA, TIPO PONTALETEAMENTO, COM PROFUNDIDADE DE 0 A 1,5 M, LARGURA MAIOR OU IGUAL A 1,5 M E MENOR QUE 2,5 M. AF_08/2020</t>
  </si>
  <si>
    <t>32,34</t>
  </si>
  <si>
    <t>ESCORAMENTO DE VALA, TIPO PONTALETEAMENTO, COM PROFUNDIDADE DE 1,5 A 3,0 M, LARGURA MENOR QUE 1,5 M. AF_08/2020</t>
  </si>
  <si>
    <t>19,96</t>
  </si>
  <si>
    <t>ESCORAMENTO DE VALA, TIPO PONTALETEAMENTO, COM PROFUNDIDADE DE 1,5 A 3,0 M, LARGURA MAIOR OU IGUAL A 1,5 M E MENOR QUE 2,5 M. AF_08/2020</t>
  </si>
  <si>
    <t>27,37</t>
  </si>
  <si>
    <t>ESCORAMENTO DE VALA, TIPO PONTALETEAMENTO, COM PROFUNDIDADE DE 3,0 A 4,5 M, LARGURA MENOR QUE 1,5 M. AF_08/2020</t>
  </si>
  <si>
    <t>16,03</t>
  </si>
  <si>
    <t>ESCORAMENTO DE VALA, TIPO PONTALETEAMENTO, COM PROFUNDIDADE DE 3,0 A 4,5 M, LARGURA MAIOR OU IGUAL A 1,5 M E MENOR QUE 2,5 M. AF_08/2020</t>
  </si>
  <si>
    <t>ESCORAMENTO DE VALA, TIPO DESCONTÍNUO, COM PROFUNDIDADE DE 0 A 1,5 M, LARGURA MENOR QUE 1,5 M. AF_08/2020</t>
  </si>
  <si>
    <t>50,30</t>
  </si>
  <si>
    <t>ESCORAMENTO DE VALA, TIPO DESCONTÍNUO, COM PROFUNDIDADE DE 0 A 1,5 M, LARGURA MAIOR OU IGUAL A 1,5 M E MENOR QUE 2,5 M. AF_08/2020</t>
  </si>
  <si>
    <t>ESCORAMENTO DE VALA, TIPO DESCONTÍNUO, COM PROFUNDIDADE DE 1,5 M A 3,0 M, LARGURA MENOR QUE 1,5 M. AF_08/2020</t>
  </si>
  <si>
    <t>42,69</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</si>
  <si>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</si>
  <si>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</si>
  <si>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</si>
  <si>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49,68</t>
  </si>
  <si>
    <t>ESCORAMENTO DE VALA, TIPO CONTÍNUO, COM PROFUNDIDADE DE 0 A 1,5 M, LARGURA MENOR QUE 1,5 M. AF_08/2020</t>
  </si>
  <si>
    <t>83,69</t>
  </si>
  <si>
    <t>ESCORAMENTO DE VALA, TIPO CONTÍNUO, COM PROFUNDIDADE DE 0 A 1,5 M, LARGURA MAIOR OU IGUAL A 1,5 M E MENOR QUE 2,5 M. AF_08/2020</t>
  </si>
  <si>
    <t>98,44</t>
  </si>
  <si>
    <t>ESCORAMENTO DE VALA, TIPO CONTÍNUO, COM PROFUNDIDADE DE 1,5 M A 3,0 M, LARGURA MENOR QUE 1,5 M. AF_08/2020</t>
  </si>
  <si>
    <t>70,50</t>
  </si>
  <si>
    <t>ESCORAMENTO DE VALA, TIPO CONTÍNUO, COM PROFUNDIDADE DE 1,5 A 3,0 M, LARGURA MAIOR OU IGUAL A 1,5 M E MENOR QUE 2,5 M. AF_08/2020</t>
  </si>
  <si>
    <t>85,25</t>
  </si>
  <si>
    <t>ESCORAMENTO DE VALA, TIPO CONTÍNUO, COM PROFUNDIDADE DE 3,0 A 4,5 M, LARGURA MENOR QUE 1,5 M. AF_08/2020</t>
  </si>
  <si>
    <t>64,23</t>
  </si>
  <si>
    <t>ESCORAMENTO DE VALA, TIPO CONTÍNUO, COM PROFUNDIDADE DE 3,0 A 4,5 M, LARGURA MAIOR OU IGUAL A 1,5 E MENOR QUE 2,5 M. AF_08/2020</t>
  </si>
  <si>
    <t>79,13</t>
  </si>
  <si>
    <t>ESCORAMENTO DE VALA, TIPO CONTÍNUO COM PERFIL METÁLICO "U", COM PROFUNDIDADE DE 0 A 1,5 M, LARGURA MENOR QUE 1,5 M. AF_08/2020</t>
  </si>
  <si>
    <t>87,94</t>
  </si>
  <si>
    <t>ESCORAMENTO DE VALA,TIPO CONTÍNUO COM PERFIL METÁLICO "U", COM PROFUNDIDADE DE 0 A 1,5 M, LARGURA MAIOR OU IGUAL A 1,5 E MENOR QUE 2,5 M. AF_08/2020</t>
  </si>
  <si>
    <t>126,80</t>
  </si>
  <si>
    <t>ESCORAMENTO DE VALA, TIPO CONTÍNUO COM PERFIL METÁLICO "U", COM PROFUNDIDADE DE 1,5 A 3,0 M, LARGURA MENOR QUE 1,5 M. AF_08/2020</t>
  </si>
  <si>
    <t>67,28</t>
  </si>
  <si>
    <t>ESCORAMENTO DE VALA, TIPO CONTÍNUO COM PERFIL METÁLICO "U", COM PROFUNDIDADE DE 1,5 A 3,0 M, LARGURA MAIOR OU IGUAL 1,5 M E MENOR QUE 2,5 M. AF_08/2020</t>
  </si>
  <si>
    <t>106,13</t>
  </si>
  <si>
    <t>ESCORAMENTO DE VALA, TIPO CONTÍNUO COM PERFIL METÁLICO "U", COM PROFUNDIDADE DE 3,0 A 4,5 M, LARGURA MENOR QUE 1,5 M. AF_08/2020</t>
  </si>
  <si>
    <t>49,09</t>
  </si>
  <si>
    <t>ESCORAMENTO DE VALA, TIPO CONTÍNUO COM PERFIL METÁLICO "U", COM PROFUNDIDADE DE 3,0 A 4,5 M, LARGURA MAIOR OU IGUAL A 1,5 M E MENOR QUE 2,5 M. AF_08/2020</t>
  </si>
  <si>
    <t>88,05</t>
  </si>
  <si>
    <t>ESCORAMENTO DE VALA, TIPO BLINDAGEM, COM PROFUNDIDADE DE 0 A 1,5 M, LARGURA MENOR QUE 1,5 M - EXECUÇÃO, NÃO INCLUI MATERIAL. AF_08/2020</t>
  </si>
  <si>
    <t>15,94</t>
  </si>
  <si>
    <t>ESCORAMENTO DE VALA, TIPO BLINDAGEM COM PROFUNDIDADE DE 0 A 1,5 M, LARGURA MAIOR OU IGUAL A 1,5 M E MENOR QUE 2,5 M - EXECUÇÃO, NÃO INCLUI MATERIAL. AF_08/2020</t>
  </si>
  <si>
    <t>23,59</t>
  </si>
  <si>
    <t>ESCORAMENTO DE VALA, TIPO BLINDAGEM, COM PROFUNDIDADE DE 1,5 A 3,0 M, LARGURA MENOR QUE 1,5 M - EXECUÇÃO, NÃO INCLUI MATERIAL. AF_08/2020</t>
  </si>
  <si>
    <t>11,81</t>
  </si>
  <si>
    <t>ESCORAMENTO DE VALA, TIPO BLINDAGEM, COM PROFUNDIDADE DE 1,5 A 3,0 M, LARGURA MAIOR OU IGUAL A 1,5 M E MENOR QUE 2,5 M - EXECUÇÃO, NÃO INCLUI MATERIAL. AF_08/2020</t>
  </si>
  <si>
    <t>19,46</t>
  </si>
  <si>
    <t>ESCORAMENTO DE VALA, TIPO BLINDAGEM, COM PROFUNDIDADE DE 3,0 A 4,5 M, LARGURA MENOR QUE 1,5 M - EXECUÇÃO, NÃO INCLUI MATERIAL. AF_08/2020</t>
  </si>
  <si>
    <t>7,72</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</si>
  <si>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</si>
  <si>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</si>
  <si>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767,27</t>
  </si>
  <si>
    <t>KIT DE PORTA-PRONTA DE MADEIRA EM ACABAMENTO MELAMÍNICO BRANCO, FOLHA LEVE OU MÉDIA, 70X210CM, EXCLUSIVE FECHADURA, FIXAÇÃO COM PREENCHIMENTO PARCIAL DE ESPUMA EXPANSIVA - FORNECIMENTO E INSTALAÇÃO. AF_12/2019</t>
  </si>
  <si>
    <t>769,00</t>
  </si>
  <si>
    <t>KIT DE PORTA-PRONTA DE MADEIRA EM ACABAMENTO MELAMÍNICO BRANCO, FOLHA LEVE OU MÉDIA, 80X210CM, EXCLUSIVE FECHADURA, FIXAÇÃO COM PREENCHIMENTO PARCIAL DE ESPUMA EXPANSIVA - FORNECIMENTO E INSTALAÇÃO. AF_12/2019</t>
  </si>
  <si>
    <t>793,20</t>
  </si>
  <si>
    <t>KIT DE PORTA-PRONTA DE MADEIRA EM ACABAMENTO MELAMÍNICO BRANCO, FOLHA PESADA OU SUPERPESADA, 80X210CM, FIXAÇÃO COM PREENCHIMENTO PARCIAL DE ESPUMA EXPANSIVA - FORNECIMENTO E INSTALAÇÃO. AF_12/2019</t>
  </si>
  <si>
    <t>929,67</t>
  </si>
  <si>
    <t>KIT DE PORTA-PRONTA DE MADEIRA EM ACABAMENTO MELAMÍNICO BRANCO, FOLHA PESADA OU SUPERPESADA, 90X210CM, FIXAÇÃO COM PREENCHIMENTO TOTAL DE ESPUMA EXPANSIVA - FORNECIMENTO E INSTALAÇÃO. AF_12/2019</t>
  </si>
  <si>
    <t>986,50</t>
  </si>
  <si>
    <t>KIT DE PORTA-PRONTA DE MADEIRA EM ACABAMENTO MELAMÍNICO BRANCO, FOLHA LEVE OU MÉDIA, E BATENTE METÁLICO, 60X210CM, FIXAÇÃO COM ARGAMASSA - FORNECIMENTO E INSTALAÇÃO. AF_12/2019</t>
  </si>
  <si>
    <t>660,42</t>
  </si>
  <si>
    <t>KIT DE PORTA-PRONTA DE MADEIRA EM ACABAMENTO MELAMÍNICO BRANCO, FOLHA LEVE OU MÉDIA, E BATENTE METÁLICO, 70X210CM, FIXAÇÃO COM ARGAMASSA - FORNECIMENTO E INSTALAÇÃO. AF_12/2019</t>
  </si>
  <si>
    <t>667,11</t>
  </si>
  <si>
    <t>KIT DE PORTA-PRONTA DE MADEIRA EM ACABAMENTO MELAMÍNICO BRANCO, FOLHA LEVE OU MÉDIA, E BATENTE METÁLICO, 80X210CM, FIXAÇÃO COM ARGAMASSA - FORNECIMENTO E INSTALAÇÃO. AF_12/2019</t>
  </si>
  <si>
    <t>673,83</t>
  </si>
  <si>
    <t>KIT DE PORTA-PRONTA DE MADEIRA EM ACABAMENTO MELAMÍNICO BRANCO, FOLHA LEVE OU MÉDIA, E BATENTE METÁLICO, 90X210CM, FIXAÇÃO COM ARGAMASSA - FORNECIMENTO E INSTALAÇÃO. AF_12/2019</t>
  </si>
  <si>
    <t>680,51</t>
  </si>
  <si>
    <t>KIT DE PORTA-PRONTA DE MADEIRA EM ACABAMENTO MELAMÍNICO BRANCO, FOLHA PESADA OU SUPERPESADA, E BATENTE METÁLICO, 80X210CM, FIXAÇÃO COM ARGAMASSA - FORNECIMENTO E INSTALAÇÃO. AF_12/2019</t>
  </si>
  <si>
    <t>986,55</t>
  </si>
  <si>
    <t>KIT DE PORTA-PRONTA DE MADEIRA EM ACABAMENTO MELAMÍNICO BRANCO, FOLHA PESADA OU SUPERPESADA, E BATENTE METÁLICO, 90X210CM, FIXAÇÃO COM ARGAMASSA - FORNECIMENTO E INSTALAÇÃO. AF_12/2019</t>
  </si>
  <si>
    <t>1.018,18</t>
  </si>
  <si>
    <t>BATENTE PARA PORTA DE MADEIRA, PADRÃO MÉDIO - FORNECIMENTO E MONTAGEM. AF_12/2019</t>
  </si>
  <si>
    <t>338,24</t>
  </si>
  <si>
    <t>BATENTE PARA PORTA DE MADEIRA, FIXAÇÃO COM ARGAMASSA, PADRÃO MÉDIO - FORNECIMENTO E INSTALAÇÃO. AF_12/2019</t>
  </si>
  <si>
    <t>423,94</t>
  </si>
  <si>
    <t>PORTA DE MADEIRA PARA PINTURA, SEMI-OCA (LEVE OU MÉDIA), 60X210CM, ESPESSURA DE 3,5CM, INCLUSO DOBRADIÇAS - FORNECIMENTO E INSTALAÇÃO. AF_12/2019</t>
  </si>
  <si>
    <t>303,32</t>
  </si>
  <si>
    <t>PORTA DE MADEIRA PARA PINTURA, SEMI-OCA (LEVE OU MÉDIA), 70X210CM, ESPESSURA DE 3,5CM, INCLUSO DOBRADIÇAS - FORNECIMENTO E INSTALAÇÃO. AF_12/2019</t>
  </si>
  <si>
    <t>309,77</t>
  </si>
  <si>
    <t>PORTA DE MADEIRA PARA PINTURA, SEMI-OCA (LEVE OU MÉDIA), 80X210CM, ESPESSURA DE 3,5CM, INCLUSO DOBRADIÇAS - FORNECIMENTO E INSTALAÇÃO. AF_12/2019</t>
  </si>
  <si>
    <t>332,02</t>
  </si>
  <si>
    <t>PORTA DE MADEIRA PARA PINTURA, SEMI-OCA (LEVE OU MÉDIA), 90X210CM, ESPESSURA DE 3,5CM, INCLUSO DOBRADIÇAS - FORNECIMENTO E INSTALAÇÃO. AF_12/2019</t>
  </si>
  <si>
    <t>406,26</t>
  </si>
  <si>
    <t>PORTA DE MADEIRA PARA PINTURA, SEMI-OCA (PESADA OU SUPERPESADA), 80X210CM, ESPESSURA DE 3,5CM, INCLUSO DOBRADIÇAS - FORNECIMENTO E INSTALAÇÃO. AF_12/2019</t>
  </si>
  <si>
    <t>578,05</t>
  </si>
  <si>
    <t>PORTA DE MADEIRA, MACIÇA (PESADA OU SUPERPESADA), 90X210CM, ESPESSURA DE 3,5CM, INCLUSO DOBRADIÇAS - FORNECIMENTO E INSTALAÇÃO. AF_12/2019</t>
  </si>
  <si>
    <t>643,04</t>
  </si>
  <si>
    <t>FECHADURA DE EMBUTIR COM CILINDRO, EXTERNA, COMPLETA, ACABAMENTO PADRÃO MÉDIO, INCLUSO EXECUÇÃO DE FURO - FORNECIMENTO E INSTALAÇÃO. AF_12/2019</t>
  </si>
  <si>
    <t>165,55</t>
  </si>
  <si>
    <t>FECHADURA DE EMBUTIR PARA PORTA DE BANHEIRO, COMPLETA, ACABAMENTO PADRÃO MÉDIO, INCLUSO EXECUÇÃO DE FURO - FORNECIMENTO E INSTALAÇÃO. AF_12/2019</t>
  </si>
  <si>
    <t>144,95</t>
  </si>
  <si>
    <t>KIT DE PORTA DE MADEIRA PARA PINTURA, SEMI-OCA (LEVE OU MÉDIA), PADRÃO MÉDIO, 60X210CM, ESPESSURA DE 3,5CM, ITENS INCLUSOS: DOBRADIÇAS, MONTAGEM E INSTALAÇÃO DO BATENTE, FECHADURA COM EXECUÇÃO DO FURO - FORNECIMENTO E INSTALAÇÃO. AF_12/2019</t>
  </si>
  <si>
    <t>993,93</t>
  </si>
  <si>
    <t>KIT DE PORTA DE MADEIRA PARA PINTURA, SEMI-OCA (LEVE OU MÉDIA), PADRÃO MÉDIO, 70X210CM, ESPESSURA DE 3,5CM, ITENS INCLUSOS: DOBRADIÇAS, MONTAGEM E INSTALAÇÃO DO BATENTE, FECHADURA COM EXECUÇÃO DO FURO - FORNECIMENTO E INSTALAÇÃO. AF_12/2019</t>
  </si>
  <si>
    <t>1.002,92</t>
  </si>
  <si>
    <t>KIT DE PORTA DE MADEIRA PARA PINTURA, SEMI-OCA (LEVE OU MÉDIA), PADRÃO MÉDIO, 80X210CM, ESPESSURA DE 3,5CM, ITENS INCLUSOS: DOBRADIÇAS, MONTAGEM E INSTALAÇÃO DO BATENTE, FECHADURA COM EXECUÇÃO DO FURO - FORNECIMENTO E INSTALAÇÃO. AF_12/2019</t>
  </si>
  <si>
    <t>1.048,31</t>
  </si>
  <si>
    <t>KIT DE PORTA DE MADEIRA PARA PINTURA, SEMI-OCA (LEVE OU MÉDIA), PADRÃO MÉDIO, 90X210CM, ESPESSURA DE 3,5CM, ITENS INCLUSOS: DOBRADIÇAS, MONTAGEM E INSTALAÇÃO DO BATENTE, FECHADURA COM EXECUÇÃO DO FURO - FORNECIMENTO E INSTALAÇÃO. AF_12/2019</t>
  </si>
  <si>
    <t>1.125,08</t>
  </si>
  <si>
    <t>KIT DE PORTA DE MADEIRA PARA PINTURA, SEMI-OCA (PESADA OU SUPERPESADA), PADRÃO MÉDIO, 80X210CM, ESPESSURA DE 3,5CM, ITENS INCLUSOS: DOBRADIÇAS, MONTAGEM E INSTALAÇÃO DO BATENTE, FECHADURA COM EXECUÇÃO DO FURO - FORNECIMENTO E INSTALAÇÃO. AF_12/2019</t>
  </si>
  <si>
    <t>1.294,34</t>
  </si>
  <si>
    <t>KIT DE PORTA DE MADEIRA PARA PINTURA, SEMI-OCA (PESADA OU SUPERPESADA), PADRÃO MÉDIO, 90X210CM, ESPESSURA DE 3,5CM, ITENS INCLUSOS: DOBRADIÇAS, MONTAGEM E INSTALAÇÃO DO BATENTE, FECHADURA COM EXECUÇÃO DO FURO - FORNECIMENTO E INSTALAÇÃO. AF_12/2019</t>
  </si>
  <si>
    <t>1.361,86</t>
  </si>
  <si>
    <t>KIT DE PORTA DE MADEIRA PARA PINTURA, SEMI-OCA (LEVE OU MÉDIA), PADRÃO MÉDIO, 60X210CM, ESPESSURA DE 3,5CM, ITENS INCLUSOS: DOBRADIÇAS, MONTAGEM E INSTALAÇÃO DO BATENTE, SEM FECHADURA - FORNECIMENTO E INSTALAÇÃO. AF_12/2019</t>
  </si>
  <si>
    <t>848,98</t>
  </si>
  <si>
    <t>KIT DE PORTA DE MADEIRA PARA PINTURA, SEMI-OCA (LEVE OU MÉDIA), PADRÃO MÉDIO, 70X210CM, ESPESSURA DE 3,5CM, ITENS INCLUSOS: DOBRADIÇAS, MONTAGEM E INSTALAÇÃO DO BATENTE, SEM FECHADURA - FORNECIMENTO E INSTALAÇÃO. AF_12/2019</t>
  </si>
  <si>
    <t>857,97</t>
  </si>
  <si>
    <t>KIT DE PORTA DE MADEIRA PARA PINTURA, SEMI-OCA (LEVE OU MÉDIA), PADRÃO MÉDIO, 80X210CM, ESPESSURA DE 3,5CM, ITENS INCLUSOS: DOBRADIÇAS, MONTAGEM E INSTALAÇÃO DO BATENTE, SEM FECHADURA - FORNECIMENTO E INSTALAÇÃO. AF_12/2019</t>
  </si>
  <si>
    <t>882,76</t>
  </si>
  <si>
    <t>KIT DE PORTA DE MADEIRA PARA PINTURA, SEMI-OCA (LEVE OU MÉDIA), PADRÃO MÉDIO, 90X210CM, ESPESSURA DE 3,5CM, ITENS INCLUSOS: DOBRADIÇAS, MONTAGEM E INSTALAÇÃO DO BATENTE, SEM FECHADURA - FORNECIMENTO E INSTALAÇÃO. AF_12/2019</t>
  </si>
  <si>
    <t>959,53</t>
  </si>
  <si>
    <t>KIT DE PORTA DE MADEIRA PARA PINTURA, SEMI-OCA (PESADA OU SUPERPESADA), PADRÃO MÉDIO, 80X210CM, ESPESSURA DE 3,5CM, ITENS INCLUSOS: DOBRADIÇAS, MONTAGEM E INSTALAÇÃO DO BATENTE, SEM FECHADURA - FORNECIMENTO E INSTALAÇÃO. AF_12/2019</t>
  </si>
  <si>
    <t>1.128,79</t>
  </si>
  <si>
    <t>KIT DE PORTA DE MADEIRA PARA PINTURA, SEMI-OCA (PESADA OU SUPERPESADA), PADRÃO MÉDIO, 90X210CM, ESPESSURA DE 3,5CM, ITENS INCLUSOS: DOBRADIÇAS, MONTAGEM E INSTALAÇÃO DO BATENTE, SEM FECHADURA - FORNECIMENTO E INSTALAÇÃO. AF_12/2019</t>
  </si>
  <si>
    <t>1.196,31</t>
  </si>
  <si>
    <t>PORTA DE MADEIRA PARA VERNIZ, SEMI-OCA (LEVE OU MÉDIA), 60X210CM, ESPESSURA DE 3,5CM, INCLUSO DOBRADIÇAS - FORNECIMENTO E INSTALAÇÃO. AF_12/2019</t>
  </si>
  <si>
    <t>313,73</t>
  </si>
  <si>
    <t>PORTA DE MADEIRA PARA VERNIZ, SEMI-OCA (LEVE OU MÉDIA), 70X210CM, ESPESSURA DE 3,5CM, INCLUSO DOBRADIÇAS - FORNECIMENTO E INSTALAÇÃO. AF_12/2019</t>
  </si>
  <si>
    <t>320,67</t>
  </si>
  <si>
    <t>PORTA DE MADEIRA PARA VERNIZ, SEMI-OCA (LEVE OU MÉDIA), 80X210CM, ESPESSURA DE 3,5CM, INCLUSO DOBRADIÇAS - FORNECIMENTO E INSTALAÇÃO. AF_12/2019</t>
  </si>
  <si>
    <t>374,27</t>
  </si>
  <si>
    <t>PORTA DE MADEIRA PARA VERNIZ, SEMI-OCA (LEVE OU MÉDIA), 90X210CM, ESPESSURA DE 3,5CM, INCLUSO DOBRADIÇAS - FORNECIMENTO E INSTALAÇÃO. AF_12/2019</t>
  </si>
  <si>
    <t>415,49</t>
  </si>
  <si>
    <t>KIT DE PORTA DE MADEIRA PARA VERNIZ, SEMI-OCA (LEVE OU MÉDIA), PADRÃO MÉDIO, 60X210CM, ESPESSURA DE 3,5CM, ITENS INCLUSOS: DOBRADIÇAS, MONTAGEM E INSTALAÇÃO DO BATENTE, SEM FECHADURA - FORNECIMENTO E INSTALAÇÃO. AF_12/2019</t>
  </si>
  <si>
    <t>859,39</t>
  </si>
  <si>
    <t>KIT DE PORTA DE MADEIRA PARA VERNIZ, SEMI-OCA (LEVE OU MÉDIA), PADRÃO MÉDIO, 70X210CM, ESPESSURA DE 3,5CM, ITENS INCLUSOS: DOBRADIÇAS, MONTAGEM E INSTALAÇÃO DO BATENTE, SEM FECHADURA - FORNECIMENTO E INSTALAÇÃO. AF_12/2019</t>
  </si>
  <si>
    <t>868,87</t>
  </si>
  <si>
    <t>KIT DE PORTA DE MADEIRA PARA VERNIZ, SEMI-OCA (LEVE OU MÉDIA), PADRÃO MÉDIO, 80X210CM, ESPESSURA DE 3,5CM, ITENS INCLUSOS: DOBRADIÇAS, MONTAGEM E INSTALAÇÃO DO BATENTE, SEM FECHADURA - FORNECIMENTO E INSTALAÇÃO. AF_12/2019</t>
  </si>
  <si>
    <t>925,01</t>
  </si>
  <si>
    <t>KIT DE PORTA DE MADEIRA PARA VERNIZ, SEMI-OCA (LEVE OU MÉDIA), PADRÃO MÉDIO, 90X210CM, ESPESSURA DE 3,5CM, ITENS INCLUSOS: DOBRADIÇAS, MONTAGEM E INSTALAÇÃO DO BATENTE, SEM FECHADURA - FORNECIMENTO E INSTALAÇÃO. AF_12/2019</t>
  </si>
  <si>
    <t>968,76</t>
  </si>
  <si>
    <t>BATENTE PARA PORTA DE MADEIRA, PADRÃO POPULAR - FORNECIMENTO E MONTAGEM. AF_12/2019</t>
  </si>
  <si>
    <t>247,58</t>
  </si>
  <si>
    <t>BATENTE PARA PORTA DE MADEIRA, FIXAÇÃO COM ARGAMASSA, PADRÃO POPULAR. FORNECIMENTO E INSTALAÇÃO. AF_12/2019</t>
  </si>
  <si>
    <t>333,28</t>
  </si>
  <si>
    <t>PORTA DE MADEIRA FRISADA, SEMI-OCA (LEVE OU MÉDIA), 60X210CM, ESPESSURA DE 3CM, INCLUSO DOBRADIÇAS - FORNECIMENTO E INSTALAÇÃO. AF_12/2019</t>
  </si>
  <si>
    <t>322,74</t>
  </si>
  <si>
    <t>PORTA DE MADEIRA FRISADA, SEMI-OCA (LEVE OU MÉDIA), 70X210CM, ESPESSURA DE 3CM, INCLUSO DOBRADIÇAS - FORNECIMENTO E INSTALAÇÃO. AF_12/2019</t>
  </si>
  <si>
    <t>345,85</t>
  </si>
  <si>
    <t>PORTA DE MADEIRA FRISADA, SEMI-OCA (LEVE OU MÉDIA), 80X210CM, ESPESSURA DE 3,5CM, INCLUSO DOBRADIÇAS - FORNECIMENTO E INSTALAÇÃO. AF_12/2019</t>
  </si>
  <si>
    <t>380,28</t>
  </si>
  <si>
    <t>PORTA DE MADEIRA TIPO VENEZIANA, 80X210CM, ESPESSURA DE 3CM, INCLUSO DOBRADIÇAS - FORNECIMENTO E INSTALAÇÃO. AF_12/2019</t>
  </si>
  <si>
    <t>1.119,51</t>
  </si>
  <si>
    <t>PORTA DE MADEIRA, TIPO MEXICANA, MACIÇA (PESADA OU SUPERPESADA), 80X210CM, ESPESSURA DE 3,5CM, INCLUSO DOBRADIÇAS - FORNECIMENTO E INSTALAÇÃO. AF_12/2019</t>
  </si>
  <si>
    <t>1.577,21</t>
  </si>
  <si>
    <t>FECHADURA DE EMBUTIR COM CILINDRO, EXTERNA, COMPLETA, ACABAMENTO PADRÃO POPULAR, INCLUSO EXECUÇÃO DE FURO - FORNECIMENTO E INSTALAÇÃO. AF_12/2019</t>
  </si>
  <si>
    <t>101,51</t>
  </si>
  <si>
    <t>FECHADURA DE EMBUTIR PARA PORTA DE BANHEIRO, COMPLETA, ACABAMENTO PADRÃO POPULAR, INCLUSO EXECUÇÃO DE FURO - FORNECIMENTO E INSTALAÇÃO. AF_12/2019</t>
  </si>
  <si>
    <t>100,89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</si>
  <si>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</si>
  <si>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</si>
  <si>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86,03</t>
  </si>
  <si>
    <t>KIT DE PORTA DE MADEIRA PARA PINTURA, SEMI-OCA (LEVE OU MÉDIA), PADRÃO POPULAR, 60X210CM, ESPESSURA DE 3,5CM, ITENS INCLUSOS: DOBRADIÇAS, MONTAGEM E INSTALAÇÃO DO BATENTE, FECHADURA COM EXECUÇÃO DO FURO - FORNECIMENTO E INSTALAÇÃO. AF_12/2019</t>
  </si>
  <si>
    <t>820,05</t>
  </si>
  <si>
    <t>KIT DE PORTA DE MADEIRA PARA PINTURA, SEMI-OCA (LEVE OU MÉDIA), PADRÃO POPULAR, 70X210CM, ESPESSURA DE 3,5CM, ITENS INCLUSOS: DOBRADIÇAS, MONTAGEM E INSTALAÇÃO DO BATENTE, FECHADURA COM EXECUÇÃO DO FURO - FORNECIMENTO E INSTALAÇÃO. AF_12/2019</t>
  </si>
  <si>
    <t>813,36</t>
  </si>
  <si>
    <t>KIT DE PORTA DE MADEIRA PARA PINTURA, SEMI-OCA (LEVE OU MÉDIA), PADRÃO POPULAR, 80X210CM, ESPESSURA DE 3,5CM, ITENS INCLUSOS: DOBRADIÇAS, MONTAGEM E INSTALAÇÃO DO BATENTE, FECHADURA COM EXECUÇÃO DO FURO - FORNECIMENTO E INSTALAÇÃO. AF_12/2019</t>
  </si>
  <si>
    <t>852,81</t>
  </si>
  <si>
    <t>KIT DE PORTA DE MADEIRA PARA PINTURA, SEMI-OCA (LEVE OU MÉDIA), PADRÃO POPULAR, 90X210CM, ESPESSURA DE 3,5CM, ITENS INCLUSOS: DOBRADIÇAS, MONTAGEM E INSTALAÇÃO DO BATENTE, FECHADURA COM EXECUÇÃO DO FURO - FORNECIMENTO E INSTALAÇÃO. AF_12/2019</t>
  </si>
  <si>
    <t>928,77</t>
  </si>
  <si>
    <t>KIT DE PORTA DE MADEIRA PARA PINTURA, SEMI-OCA (PESADA OU SUPERPESADA), PADRÃO POPULAR, 80X210CM, ESPESSURA DE 3,5CM, ITENS INCLUSOS: DOBRADIÇAS, MONTAGEM E INSTALAÇÃO DO BATENTE, FECHADURA COM EXECUÇÃO DO FURO - FORNECIMENTO E INSTALAÇÃO. AF_12/2019</t>
  </si>
  <si>
    <t>1.098,84</t>
  </si>
  <si>
    <t>KIT DE PORTA DE MADEIRA PARA PINTURA, SEMI-OCA (PESADA OU SUPERPESADA), PADRÃO POPULAR, 90X210CM, ESPESSURA DE 3,5CM, ITENS INCLUSOS: DOBRADIÇAS, MONTAGEM E INSTALAÇÃO DO BATENTE, FECHADURA COM EXECUÇÃO DO FURO - FORNECIMENTO E INSTALAÇÃO. AF_12/2019</t>
  </si>
  <si>
    <t>1.165,55</t>
  </si>
  <si>
    <t>KIT DE PORTA DE MADEIRA PARA PINTURA, SEMI-OCA (LEVE OU MÉDIA), PADRÃO POPULAR, 60X210CM, ESPESSURA DE 3,5CM, ITENS INCLUSOS: DOBRADIÇAS, MONTAGEM E INSTALAÇÃO DO BATENTE, SEM FECHADURA - FORNECIMENTO E INSTALAÇÃO. AF_12/2019</t>
  </si>
  <si>
    <t>719,16</t>
  </si>
  <si>
    <t>KIT DE PORTA DE MADEIRA PARA PINTURA, SEMI-OCA (LEVE OU MÉDIA), PADRÃO POPULAR, 70X210CM, ESPESSURA DE 3,5CM, ITENS INCLUSOS: DOBRADIÇAS, MONTAGEM E INSTALAÇÃO DO BATENTE, SEM FECHADURA - FORNECIMENTO E INSTALAÇÃO. AF_12/2019</t>
  </si>
  <si>
    <t>727,33</t>
  </si>
  <si>
    <t>KIT DE PORTA DE MADEIRA PARA PINTURA, SEMI-OCA (LEVE OU MÉDIA), PADRÃO POPULAR, 80X210CM, ESPESSURA DE 3,5CM, ITENS INCLUSOS: DOBRADIÇAS, MONTAGEM E INSTALAÇÃO DO BATENTE, SEM FECHADURA - FORNECIMENTO E INSTALAÇÃO. AF_12/2019</t>
  </si>
  <si>
    <t>751,30</t>
  </si>
  <si>
    <t>KIT DE PORTA DE MADEIRA PARA PINTURA, SEMI-OCA (LEVE OU MÉDIA), PADRÃO POPULAR, 90X210CM, ESPESSURA DE 3,5CM, ITENS INCLUSOS: DOBRADIÇAS, MONTAGEM E INSTALAÇÃO DO BATENTE, SEM FECHADURA - FORNECIMENTO E INSTALAÇÃO. AF_12/2019</t>
  </si>
  <si>
    <t>827,26</t>
  </si>
  <si>
    <t>KIT DE PORTA DE MADEIRA PARA PINTURA, SEMI-OCA (PESADA OU SUPERPESADA), PADRÃO POPULAR, 80X210CM, ESPESSURA DE 3,5CM, ITENS INCLUSOS: DOBRADIÇAS, MONTAGEM E INSTALAÇÃO DO BATENTE, SEM FECHADURA - FORNECIMENTO E INSTALAÇÃO. AF_12/2019</t>
  </si>
  <si>
    <t>997,33</t>
  </si>
  <si>
    <t>KIT DE PORTA DE MADEIRA PARA PINTURA, SEMI-OCA (PESADA OU SUPERPESADA), PADRÃO POPULAR, 90X210CM, ESPESSURA DE 3,5CM, ITENS INCLUSOS: DOBRADIÇAS, MONTAGEM E INSTALAÇÃO DO BATENTE, SEM FECHADURA - FORNECIMENTO E INSTALAÇÃO. AF_12/2019</t>
  </si>
  <si>
    <t>1.064,04</t>
  </si>
  <si>
    <t>KIT DE PORTA DE MADEIRA PARA VERNIZ, SEMI-OCA (LEVE OU MÉDIA), PADRÃO POPULAR, 60X210CM, ESPESSURA DE 3,5CM, ITENS INCLUSOS: DOBRADIÇAS, MONTAGEM E INSTALAÇÃO DO BATENTE, SEM FECHADURA - FORNECIMENTO E INSTALAÇÃO. AF_12/2019</t>
  </si>
  <si>
    <t>729,57</t>
  </si>
  <si>
    <t>KIT DE PORTA DE MADEIRA PARA VERNIZ, SEMI-OCA (LEVE OU MÉDIA), PADRÃO POPULAR, 70X210CM, ESPESSURA DE 3,5CM, ITENS INCLUSOS: DOBRADIÇAS, MONTAGEM E INSTALAÇÃO DO BATENTE, SEM FECHADURA - FORNECIMENTO E INSTALAÇÃO. AF_12/2019</t>
  </si>
  <si>
    <t>738,23</t>
  </si>
  <si>
    <t>KIT DE PORTA DE MADEIRA PARA VERNIZ, SEMI-OCA (LEVE OU MÉDIA), PADRÃO POPULAR, 80X210CM, ESPESSURA DE 3,5CM, ITENS INCLUSOS: DOBRADIÇAS, MONTAGEM E INSTALAÇÃO DO BATENTE, SEM FECHADURA - FORNECIMENTO E INSTALAÇÃO. AF_12/2019</t>
  </si>
  <si>
    <t>793,55</t>
  </si>
  <si>
    <t>KIT DE PORTA DE MADEIRA PARA VERNIZ, SEMI-OCA (LEVE OU MÉDIA), PADRÃO POPULAR, 90X210CM, ESPESSURA DE 3,5CM, ITENS INCLUSOS: DOBRADIÇAS, MONTAGEM E INSTALAÇÃO DO BATENTE, SEM FECHADURA - FORNECIMENTO E INSTALAÇÃO. AF_12/2019</t>
  </si>
  <si>
    <t>836,49</t>
  </si>
  <si>
    <t>KIT DE PORTA DE MADEIRA FRISADA, SEMI-OCA (LEVE OU MÉDIA), PADRÃO MÉDIO 60X210CM, ESPESSURA DE 3CM, ITENS INCLUSOS: DOBRADIÇAS, MONTAGEM E INSTALAÇÃO DO BATENTE, SEM FECHADURA - FORNECIMENTO E INSTALAÇÃO. AF_12/2019</t>
  </si>
  <si>
    <t>868,40</t>
  </si>
  <si>
    <t>KIT DE PORTA DE MADEIRA FRISADA, SEMI-OCA (LEVE OU MÉDIA), PADRÃO POPULAR, 60X210CM, ESPESSURA DE 3CM, ITENS INCLUSOS: DOBRADIÇAS, MONTAGEM E INSTALAÇÃO DO BATENTE, SEM FECHADURA - FORNECIMENTO E INSTALAÇÃO. AF_12/2019</t>
  </si>
  <si>
    <t>738,58</t>
  </si>
  <si>
    <t>KIT DE PORTA DE MADEIRA FRISADA, SEMI-OCA (LEVE OU MÉDIA), PADRÃO MÉDIO, 70X210CM, ESPESSURA DE 3CM, ITENS INCLUSOS: DOBRADIÇAS, MONTAGEM E INSTALAÇÃO DO BATENTE, SEM FECHADURA - FORNECIMENTO E INSTALAÇÃO. AF_12/2019</t>
  </si>
  <si>
    <t>894,05</t>
  </si>
  <si>
    <t>KIT DE PORTA DE MADEIRA FRISADA, SEMI-OCA (LEVE OU MÉDIA), PADRÃO POPULAR, 70X210CM, ESPESSURA DE 3CM, ITENS INCLUSOS: DOBRADIÇAS, MONTAGEM E INSTALAÇÃO DO BATENTE, SEM FECHADURA - FORNECIMENTO E INSTALAÇÃO. AF_12/2019</t>
  </si>
  <si>
    <t>763,41</t>
  </si>
  <si>
    <t>KIT DE PORTA DE MADEIRA FRISADA, SEMI-OCA (LEVE OU MÉDIA), PADRÃO MÉDIO, 80X210CM, ESPESSURA DE 3,5CM, ITENS INCLUSOS: DOBRADIÇAS, MONTAGEM E INSTALAÇÃO DO BATENTE, SEM FECHADURA - FORNECIMENTO E INSTALAÇÃO. AF_12/2019</t>
  </si>
  <si>
    <t>931,02</t>
  </si>
  <si>
    <t>KIT DE PORTA DE MADEIRA FRISADA, SEMI-OCA (LEVE OU MÉDIA), PADRÃO POPULAR, 80X210CM, ESPESSURA DE 3,5CM, ITENS INCLUSOS: DOBRADIÇAS, MONTAGEM E INSTALAÇÃO DO BATENTE, SEM FECHADURA - FORNECIMENTO E INSTALAÇÃO. AF_12/2019</t>
  </si>
  <si>
    <t>799,56</t>
  </si>
  <si>
    <t>KIT DE PORTA DE MADEIRA TIPO VENEZIANA, PADRÃO MÉDIO, 80X210CM, ESPESSURA DE 3CM, ITENS INCLUSOS: DOBRADIÇAS, MONTAGEM E INSTALAÇÃO DO BATENTE, SEM FECHADURA - FORNECIMENTO E INSTALAÇÃO. AF_12/2019</t>
  </si>
  <si>
    <t>1.670,25</t>
  </si>
  <si>
    <t>KIT DE PORTA DE MADEIRA TIPO VENEZIANA, PADRÃO POPULAR, 80X210CM, ESPESSURA DE 3CM, ITENS INCLUSOS: DOBRADIÇAS, MONTAGEM E INSTALAÇÃO DO BATENTE, SEM FECHADURA - FORNECIMENTO E INSTALAÇÃO. AF_12/2019</t>
  </si>
  <si>
    <t>1.538,79</t>
  </si>
  <si>
    <t>KIT DE PORTA DE MADEIRA TIPO MEXICANA, MACIÇA (PESADA OU SUPERPESADA), PADRÃO MÉDIO, 80X210CM, ESPESSURA DE 3CM, ITENS INCLUSOS: DOBRADIÇAS, MONTAGEM E INSTALAÇÃO DO BATENTE, SEM FECHADURA - FORNECIMENTO E INSTALAÇÃO. AF_12/2019</t>
  </si>
  <si>
    <t>2.127,95</t>
  </si>
  <si>
    <t>KIT DE PORTA DE MADEIRA TIPO MEXICANA, MACIÇA (PESADA OU SUPERPESADA), PADRÃO POPULAR, 80X210CM, ESPESSURA DE 3CM, ITENS INCLUSOS: DOBRADIÇAS, MONTAGEM E INSTALAÇÃO DO BATENTE, SEM FECHADURA - FORNECIMENTO E INSTALAÇÃO. AF_12/2019</t>
  </si>
  <si>
    <t>1.996,49</t>
  </si>
  <si>
    <t>ALIZAR DE 5X1,5CM PARA PORTA FIXADO COM PREGOS, PADRÃO MÉDIO - FORNECIMENTO E INSTALAÇÃO. AF_12/2019</t>
  </si>
  <si>
    <t>12,68</t>
  </si>
  <si>
    <t>ALIZAR DE 5X1,5CM PARA PORTA FIXADO COM PREGOS, PADRÃO POPULAR - FORNECIMENTO E INSTALAÇÃO. AF_12/2019</t>
  </si>
  <si>
    <t>8,60</t>
  </si>
  <si>
    <t>KIT DE PORTA-PRONTA DE MADEIRA EM ACABAMENTO MELAMÍNICO BRANCO, FOLHA LEVE OU MÉDIA, 90X210, EXCLUSIVE FECHADURA, FIXAÇÃO COM PREENCHIMENTO TOTAL DE ESPUMA EXPANSIVA - FORNECIMENTO E INSTALAÇÃO. AF_12/2019</t>
  </si>
  <si>
    <t>879,26</t>
  </si>
  <si>
    <t>BATENTE PARA PORTA COM BANDEIRA, FIXAÇÃO COM PARAFUSO E BUCHA. AF_12/2019</t>
  </si>
  <si>
    <t>206,74</t>
  </si>
  <si>
    <t>KIT DE PORTA DE MADEIRA PARA VERNIZ, SEMI-OCA (LEVE OU MÉDIA), PADRÃO MÉDIO, 60X210CM, ESPESSURA DE 3,5CM, ITENS INCLUSOS: DOBRADIÇAS, MONTAGEM E INSTALAÇÃO DE BATENTE, FECHADURA COM EXECUÇÃO DO FURO - FORNECIMENTO E INSTALAÇÃO. AF_12/2019</t>
  </si>
  <si>
    <t>1.004,34</t>
  </si>
  <si>
    <t>KIT DE PORTA DE MADEIRA PARA VERNIZ, SEMI-OCA (LEVE OU MÉDIA), PADRÃO POPULAR, 60X210CM, ESPESSURA DE 3,5CM, ITENS INCLUSOS: DOBRADIÇAS, MONTAGEM E INSTALAÇÃO DE BATENTE, FECHADURA COM EXECUÇÃO DO FURO - FORNECIMENTO E INSTALAÇÃO. AF_12/2019</t>
  </si>
  <si>
    <t>830,46</t>
  </si>
  <si>
    <t>KIT DE PORTA DE MADEIRA PARA VERNIZ, SEMI-OCA (LEVE OU MÉDIA), PADRÃO MÉDIO, 70X210CM, ESPESSURA DE 3,5CM, ITENS INCLUSOS: DOBRADIÇAS, MONTAGEM E INSTALAÇÃO DE BATENTE, FECHADURA COM EXECUÇÃO DO FURO - FORNECIMENTO E INSTALAÇÃO. AF_12/2019</t>
  </si>
  <si>
    <t>1.013,82</t>
  </si>
  <si>
    <t>KIT DE PORTA DE MADEIRA FRISADA, SEMI-OCA (LEVE OU MÉDIA), PADRÃO MÉDIO, 70X210CM, ESPESSURA DE 3CM, ITENS INCLUSOS: DOBRADIÇAS, MONTAGEM E INSTALAÇÃO DE BATENTE, FECHADURA COM EXECUÇÃO DO FURO - FORNECIMENTO E INSTALAÇÃO. AF_12/2019</t>
  </si>
  <si>
    <t>1.039,00</t>
  </si>
  <si>
    <t>KIT DE PORTA DE MADEIRA FRISADA, SEMI-OCA (LEVE OU MÉDIA), PADRÃO POPULAR, 70X210CM, ESPESSURA DE 3CM, ITENS INCLUSOS: DOBRADIÇAS, MONTAGEM E INSTALAÇÃO DE BATENTE, FECHADURA COM EXECUÇÃO DO FURO - FORNECIMENTO E INSTALAÇÃO. AF_12/2019</t>
  </si>
  <si>
    <t>849,44</t>
  </si>
  <si>
    <t>KIT DE PORTA DE MADEIRA PARA VERNIZ, SEMI-OCA (LEVE OU MÉDIA), PADRÃO MÉDIO, 80X210CM, ESPESSURA DE 3,5CM, ITENS INCLUSOS: DOBRADIÇAS, MONTAGEM E INSTALAÇÃO DE BATENTE, FECHADURA COM EXECUÇÃO DO FURO - FORNECIMENTO E INSTALAÇÃO. AF_12/2019</t>
  </si>
  <si>
    <t>1.090,56</t>
  </si>
  <si>
    <t>KIT DE PORTA DE MADEIRA PARA VERNIZ, SEMI-OCA (LEVE OU MÉDIA), PADRÃO POPULAR, 80X210CM, ESPESSURA DE 3,5CM, ITENS INCLUSOS: DOBRADIÇAS, MONTAGEM E INSTALAÇÃO DE BATENTE, FECHADURA COM EXECUÇÃO DO FURO - FORNECIMENTO E INSTALAÇÃO. AF_12/2019</t>
  </si>
  <si>
    <t>895,06</t>
  </si>
  <si>
    <t>KIT DE PORTA DE MADEIRA PARA VERNIZ, SEMI-OCA (LEVE OU MÉDIA), PADRÃO MÉDIO, 90X210CM, ESPESSURA DE 3,5CM, ITENS INCLUSOS: DOBRADIÇAS, MONTAGEM E INSTALAÇÃO DE BATENTE, FECHADURA COM EXECUÇÃO DO FURO - FORNECIMENTO E INSTALAÇÃO. AF_12/2019</t>
  </si>
  <si>
    <t>1.134,31</t>
  </si>
  <si>
    <t>KIT DE PORTA DE MADEIRA PARA VERNIZ, SEMI-OCA (LEVE OU MÉDIA), PADRÃO POPULAR, 90X210CM, ESPESSURA DE 3CM, ITENS INCLUSOS: DOBRADIÇAS, MONTAGEM E INSTALAÇÃO DE BATENTE, FECHADURA COM EXECUÇÃO DO FURO - FORNECIMENTO E INSTALAÇÃO. AF_12/2019</t>
  </si>
  <si>
    <t>938,00</t>
  </si>
  <si>
    <t>KIT DE PORTA DE MADEIRA FRISADA, SEMI-OCA (LEVE OU MÉDIA), PADRÃO MÉDIO, 60X210CM, ESPESSURA DE 3,5CM, ITENS INCLUSOS: DOBRADIÇAS, MONTAGEM E INSTALAÇÃO DE BATENTE, FECHADURA COM EXECUÇÃO DO FURO - FORNECIMENTO E INSTALAÇÃO. AF_12/2019</t>
  </si>
  <si>
    <t>1.013,35</t>
  </si>
  <si>
    <t>KIT DE PORTA DE MADEIRA FRISADA, SEMI-OCA (LEVE OU MÉDIA), PADRÃO POPULAR, 60X210CM, ESPESSURA DE 3CM, ITENS INCLUSOS: DOBRADIÇAS, MONTAGEM E INSTALAÇÃO DE BATENTE, FECHADURA COM EXECUÇÃO DO FURO - FORNECIMENTO E INSTALAÇÃO. AF_12/2019</t>
  </si>
  <si>
    <t>839,47</t>
  </si>
  <si>
    <t>KIT DE PORTA DE MADEIRA FRISADA, SEMI-OCA (LEVE OU MÉDIA), PADRÃO MÉDIO, 80X210CM, ESPESSURA DE 3,5CM, ITENS INCLUSOS: DOBRADIÇAS, MONTAGEM E INSTALAÇÃO DE BATENTE, FECHADURA COM EXECUÇÃO DO FURO - FORNECIMENTO E INSTALAÇÃO. AF_12/2019</t>
  </si>
  <si>
    <t>1.096,57</t>
  </si>
  <si>
    <t>KIT DE PORTA DE MADEIRA FRISADA, SEMI-OCA (LEVE OU MÉDIA), PADRÃO POPULAR, 80X210CM, ESPESSURA DE 3,5CM, ITENS INCLUSOS: DOBRADIÇAS, MONTAGEM E INSTALAÇÃO DE BATENTE, FECHADURA COM EXECUÇÃO DO FURO - FORNECIMENTO E INSTALAÇÃO. AF_12/2019</t>
  </si>
  <si>
    <t>901,07</t>
  </si>
  <si>
    <t>KIT DE PORTA DE MADEIRA TIPO VENEZIANA, 80X210CM (ESPESSURA DE 3CM), PADRÃO MÉDIO, ITENS INCLUSOS: DOBRADIÇAS, MONTAGEM E INSTALAÇÃO DE BATENTE, FECHADURA COM EXECUÇÃO DO FURO - FORNECIMENTO E INSTALAÇÃO. AF_12/2019</t>
  </si>
  <si>
    <t>1.835,80</t>
  </si>
  <si>
    <t>KIT DE PORTA DE MADEIRA TIPO VENEZIANA, 80X210CM (ESPESSURA DE 3CM), PADRÃO POPULAR, ITENS INCLUSOS: DOBRADIÇAS, MONTAGEM E INSTALAÇÃO DE BATENTE, FECHADURA COM EXECUÇÃO DO FURO - FORNECIMENTO E INSTALAÇÃO. AF_12/2019</t>
  </si>
  <si>
    <t>1.640,30</t>
  </si>
  <si>
    <t>KIT DE PORTA DE MADEIRA TIPO MEXICANA, MACIÇA (PESADA OU SUPERPESADA), PADRÃO MÉDIO, 80X210CM, ESPESSURA DE 3,5CM, ITENS INCLUSOS: DOBRADIÇAS, MONTAGEM E INSTALAÇÃO DE BATENTE, FECHADURA COM EXECUÇÃO DO FURO - FORNECIMENTO E INSTALAÇÃO. AF_12/2019</t>
  </si>
  <si>
    <t>2.293,50</t>
  </si>
  <si>
    <t>KIT DE PORTA DE MADEIRA TIPO MEXICANA, MACIÇA (PESADA OU SUPERPESADA), PADRÃO POPULAR, 80X210CM, ESPESSURA DE 3,5CM, ITENS INCLUSOS: DOBRADIÇAS, MONTAGEM E INSTALAÇÃO DE BATENTE, FECHADURA COM EXECUÇÃO DO FURO - FORNECIMENTO E INSTALAÇÃO. AF_12/2019</t>
  </si>
  <si>
    <t>2.098,00</t>
  </si>
  <si>
    <t>RECOLOCAÇÃO DE FOLHAS DE PORTA DE MADEIRA LEVE OU MÉDIA DE 60CM DE LARGURA, CONSIDERANDO REAPROVEITAMENTO DO MATERIAL. AF_12/2019</t>
  </si>
  <si>
    <t>57,94</t>
  </si>
  <si>
    <t>RECOLOCAÇÃO DE FOLHAS DE PORTA DE MADEIRA LEVE OU MÉDIA DE 70CM DE LARGURA, CONSIDERANDO REAPROVEITAMENTO DO MATERIAL. AF_12/2019</t>
  </si>
  <si>
    <t>64,31</t>
  </si>
  <si>
    <t>RECOLOCAÇÃO DE FOLHAS DE PORTA DE MADEIRA LEVE OU MÉDIA DE 80CM DE LARGURA, CONSIDERANDO REAPROVEITAMENTO DO MATERIAL. AF_12/2019</t>
  </si>
  <si>
    <t>70,72</t>
  </si>
  <si>
    <t>RECOLOCAÇÃO DE FOLHAS DE PORTA DE MADEIRA LEVE OU MÉDIA DE 90CM DE LARGURA, CONSIDERANDO REAPROVEITAMENTO DO MATERIAL. AF_12/2019</t>
  </si>
  <si>
    <t>77,13</t>
  </si>
  <si>
    <t>RECOLOCAÇÃO DE FOLHAS DE PORTA DE MADEIRA PESADA OU SUPERPESADA DE 80CM DE LARGURA, CONSIDERANDO REAPROVEITAMENTO DO MATERIAL. AF_12/2019</t>
  </si>
  <si>
    <t>92,28</t>
  </si>
  <si>
    <t>PORTA DE MADEIRA COMPENSADA LISA PARA PINTURA, 120X210X3,5CM, 2 FOLHAS, INCLUSO ADUELA 2A, ALIZAR 2A E DOBRADIÇAS. AF_12/2019</t>
  </si>
  <si>
    <t>824,69</t>
  </si>
  <si>
    <t>KIT DE PORTA DE MADEIRA PARA VERNIZ, SEMI-OCA (LEVE OU MÉDIA), PADRÃO POPULAR, 70X210CM, ESPESSURA DE 3,5CM, ITENS INCLUSOS: DOBRADIÇAS, MONTAGEM E INSTALAÇÃO DE BATENTE, FECHADURA COM EXECUÇÃO DO FURO - FORNECIMENTO E INSTALAÇÃO. AF_12/2019</t>
  </si>
  <si>
    <t>824,26</t>
  </si>
  <si>
    <t>JANELA DE MADEIRA - CEDRINHO/ANGELIM OU EQUIVALENTE DA REGIÃO - DE ABRIR COM 4 FOLHAS (2 VENEZIANAS E 2 GUILHOTINAS PARA VIDRO), COM BATENTE, ALIZAR E FERRAGENS. EXCLUSIVE VIDROS, ACABAMENTO E CONTRAMARCO. FORNECIMENTO E INSTALAÇÃO. AF_12/2019</t>
  </si>
  <si>
    <t>1.112,70</t>
  </si>
  <si>
    <t>JANELA DE MADEIRA (PINUS/EUCALIPTO OU EQUIV.) DE ABRIR COM 4 FOLHAS (2 VENEZIANAS E 2 GUILHOTINAS PARA VIDRO), COM BATENTE, ALIZAR E FERRAGENS. EXCLUSIVE VIDROS, ACABAMENTO E CONTRAMARCO. FORNECIMENTO E INSTALAÇÃO. AF_12/2019</t>
  </si>
  <si>
    <t>878,66</t>
  </si>
  <si>
    <t>JANELA DE MADEIRA (IMBUIA/CEDRO OU EQUIV.) DE ABRIR COM 4 FOLHAS (2 VENEZIANAS E 2 GUILHOTINAS PARA VIDRO), COM BATENTE, ALIZAR E FERRAGENS. EXCLUSIVE VIDROS, ACABAMENTO E CONTRAMARCO. FORNECIMENTO E INSTALAÇÃO. AF_12/2019</t>
  </si>
  <si>
    <t>1.443,56</t>
  </si>
  <si>
    <t>JANELA DE MADEIRA (CEDRINHO/ANGELIM OU EQUIV.) TIPO MAXIM-AR, PARA VIDRO, COM BATENTE, ALIZAR E FERRAGENS. EXCLUSIVE VIDRO, ACABAMENTO E CONTRAMARCO. FORNECIMENTO E INSTALAÇÃO. AF_12/2019</t>
  </si>
  <si>
    <t>1.720,12</t>
  </si>
  <si>
    <t>JANELA DE MADEIRA (PINUS/EUCALIPTO OU EQUIV.) TIPO BASCULANTE COM 2 FOLHAS PARA VIDRO, COM BATENTE, ALIZAR E FERRAGENS. EXCLUSIVE VIDROS, ACABAMENTO E CONTRAMARCO. FORNECIMENTO E INSTALAÇÃO. AF_12/2019</t>
  </si>
  <si>
    <t>1.031,93</t>
  </si>
  <si>
    <t>JANELA DE MADEIRA (CEDRINHO/ANGELIM OU EQUIV.) DE CORRER COM 6 FOLHAS (2 VENEZ. FIXAS, 2 VENEZ. DE CORRER E 2 DE CORRER PARA VIDRO), COM BATENTE, ALIZAR E FERRAGENS. EXCLUSIVE VIDROS, ACABAMENTO E CONTRAMARCO. FORNECIMENTO E INSTALAÇÃO. AF_12/2019</t>
  </si>
  <si>
    <t>1.390,41</t>
  </si>
  <si>
    <t>JANELA DE MADEIRA (IMBUIA/CEDRO OU EQUIV) DE CORRER COM 6 FOLHAS (2 VENEZIANAS FIXAS, 2 VENEZIANAS DE CORRER E 2 DE CORRER PARA VIDRO), COM BATENTE, ALIZAR E FERRAGENS. EXCLUSIVE VIDROS, ACABAMENTO E CONTRAMARCO. FORNECIMENTO E INSTALAÇÃO. AF_12/2019</t>
  </si>
  <si>
    <t>1.726,82</t>
  </si>
  <si>
    <t>JANELA DE MADEIRA (PINUS/EUCALIPTO OU EQUIV.) DE CORRER COM 6 FOLHAS (2 VENEZ. FIXAS, 2 VENEZ. DE CORRER E 2 DE CORRER PARA VIDRO), COM BATENTE, ALIZAR E FERRAGENS. EXCLUSIVE VIDROS, ACABAMENTO E CONTRAMARCO. FORNECIMENTO EINSTALAÇÃO. AF_12/2019</t>
  </si>
  <si>
    <t>1.113,20</t>
  </si>
  <si>
    <t>PORTA DE FERRO, DE ABRIR, TIPO GRADE COM CHAPA, COM GUARNIÇÕES. AF_12/2019</t>
  </si>
  <si>
    <t>719,73</t>
  </si>
  <si>
    <t>JANELA DE AÇO TIPO BASCULANTE PARA VIDROS, COM BATENTE, FERRAGENS E PINTURA ANTICORROSIVA. EXCLUSIVE VIDROS, ACABAMENTO, ALIZAR E CONTRAMARCO. FORNECIMENTO E INSTALAÇÃO. AF_12/2019</t>
  </si>
  <si>
    <t>653,81</t>
  </si>
  <si>
    <t>JANELA DE AÇO DE CORRER COM 4 FOLHAS PARA VIDRO, COM BATENTE, FERRAGENS E PINTURA ANTICORROSIVA. EXCLUSIVE VIDROS, ALIZAR E CONTRAMARCO. FORNECIMENTO E INSTALAÇÃO. AF_12/2019</t>
  </si>
  <si>
    <t>614,07</t>
  </si>
  <si>
    <t>CONTRAMARCO DE AÇO, FIXAÇÃO COM ARGAMASSA - FORNECIMENTO E INSTALAÇÃO. AF_12/2019</t>
  </si>
  <si>
    <t>66,12</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</si>
  <si>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</si>
  <si>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</si>
  <si>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609,38</t>
  </si>
  <si>
    <t>GUARDA-CORPO DE AÇO GALVANIZADO DE 1,10M DE ALTURA, MONTANTES TUBULARES DE 1.1/2  ESPAÇADOS DE 1,20M, TRAVESSA SUPERIOR DE 2 , GRADIL FORMADO POR BARRAS CHATAS EM FERRO DE 32X4,8MM, FIXADO COM CHUMBADOR MECÂNICO. AF_04/2019_PS</t>
  </si>
  <si>
    <t>473,12</t>
  </si>
  <si>
    <t>GUARDA-CORPO PANORÂMICO COM PERFIS DE ALUMÍNIO E VIDRO LAMINADO 8 MM, FIXADO COM CHUMBADOR MECÂNICO. AF_04/2019_PS</t>
  </si>
  <si>
    <t>977,95</t>
  </si>
  <si>
    <t>CORRIMÃO SIMPLES, DIÂMETRO EXTERNO = 1 1/2, EM AÇO GALVANIZADO. AF_04/2019_PS</t>
  </si>
  <si>
    <t>113,52</t>
  </si>
  <si>
    <t>CORRIMÃO SIMPLES, DIÂMETRO EXTERNO = 1 1/2, EM ALUMÍNIO. AF_04/2019_PS</t>
  </si>
  <si>
    <t>GRADIL EM FERRO FIXADO EM VÃOS DE JANELAS, FORMADO POR BARRAS CHATAS DE 25X4,8 MM. AF_04/2019</t>
  </si>
  <si>
    <t>562,23</t>
  </si>
  <si>
    <t>GRADIL EM ALUMÍNIO FIXADO EM VÃOS DE JANELAS, FORMADO POR TUBOS DE 3/4". AF_04/2019</t>
  </si>
  <si>
    <t>659,58</t>
  </si>
  <si>
    <t>PORTA CORTA-FOGO 90X210X4CM - FORNECIMENTO E INSTALAÇÃO. AF_12/2019</t>
  </si>
  <si>
    <t>1.788,13</t>
  </si>
  <si>
    <t>PORTA DE ALUMÍNIO DE ABRIR COM LAMBRI, COM GUARNIÇÃO, FIXAÇÃO COM PARAFUSOS - FORNECIMENTO E INSTALAÇÃO. AF_12/2019</t>
  </si>
  <si>
    <t>857,83</t>
  </si>
  <si>
    <t>PORTA EM ALUMÍNIO DE ABRIR TIPO VENEZIANA COM GUARNIÇÃO, FIXAÇÃO COM PARAFUSOS - FORNECIMENTO E INSTALAÇÃO. AF_12/2019</t>
  </si>
  <si>
    <t>668,81</t>
  </si>
  <si>
    <t>PORTA DE ALUMÍNIO DE ABRIR PARA VIDRO SEM GUARNIÇÃO, 87X210CM, FIXAÇÃO COM PARAFUSOS, INCLUSIVE VIDROS - FORNECIMENTO E INSTALAÇÃO. AF_12/2019</t>
  </si>
  <si>
    <t>836,39</t>
  </si>
  <si>
    <t>PORTA EM AÇO DE ABRIR PARA VIDRO SEM GUARNIÇÃO, 87X210CM, FIXAÇÃO COM PARAFUSOS, EXCLUSIVE VIDROS - FORNECIMENTO E INSTALAÇÃO. AF_12/2019</t>
  </si>
  <si>
    <t>825,98</t>
  </si>
  <si>
    <t>PORTA EM AÇO DE ABRIR TIPO VENEZIANA SEM GUARNIÇÃO, 87X210CM, FIXAÇÃO COM PARAFUSOS - FORNECIMENTO E INSTALAÇÃO. AF_12/2019</t>
  </si>
  <si>
    <t>750,30</t>
  </si>
  <si>
    <t>PORTA DE CORRER DE ALUMÍNIO, COM DUAS FOLHAS PARA VIDRO, INCLUSO VIDRO LISO INCOLOR, FECHADURA E PUXADOR, SEM ALIZAR. AF_12/2019</t>
  </si>
  <si>
    <t>473,96</t>
  </si>
  <si>
    <t>MOLA HIDRAULICA DE PISO PARA PORTA DE VIDRO TEMPERADO. AF_01/2021</t>
  </si>
  <si>
    <t>880,20</t>
  </si>
  <si>
    <t>JOGO DE FERRAGENS CROMADAS PARA PORTA DE VIDRO TEMPERADO, UMA FOLHA COMPOSTO DE DOBRADICAS SUPERIOR E INFERIOR, TRINCO, FECHADURA, CONTRA FECHADURA COM CAPUCHINHO SEM MOLA E PUXADOR. AF_01/2021</t>
  </si>
  <si>
    <t>225,62</t>
  </si>
  <si>
    <t>PUXADOR CENTRAL PARA ESQUADRIA DE MADEIRA. AF_12/2019</t>
  </si>
  <si>
    <t>33,14</t>
  </si>
  <si>
    <t>PORTA CADEADO ZINCADO OXIDADO PRETO COM CADEADO DE AÇO INOX, LARGURA DE *50* MM. AF_12/2019</t>
  </si>
  <si>
    <t>70,54</t>
  </si>
  <si>
    <t>TARJETA TIPO LIVRE/OCUPADO PARA PORTA DE BANHEIRO. AF_12/2019</t>
  </si>
  <si>
    <t>80,74</t>
  </si>
  <si>
    <t>CREMONA EM LATÃO CROMADO OU POLIDO, COMPLETA. AF_12/2019</t>
  </si>
  <si>
    <t>71,41</t>
  </si>
  <si>
    <t>FECHO DE EMBUTIR TIPO UNHA 22CM. AF_12/2019</t>
  </si>
  <si>
    <t>149,21</t>
  </si>
  <si>
    <t>FECHO DE EMBUTIR TIPO UNHA 40CM. AF_12/2019</t>
  </si>
  <si>
    <t>187,10</t>
  </si>
  <si>
    <t>DOBRADIÇA EM AÇO/FERRO, 3" X 21/2", E=1,9 A 2MM, SEN ANEL, CROMADO OU ZINCADO, TAMPA BOLA, COM PARAFUSOS. AF_12/2019</t>
  </si>
  <si>
    <t>45,29</t>
  </si>
  <si>
    <t>DOBRADIÇA TIPO VAI E VEM EM LATÃO POLIDO 3". AF_12/2019</t>
  </si>
  <si>
    <t>109,29</t>
  </si>
  <si>
    <t>INSTALAÇÃO DE VIDRO LISO INCOLOR, E = 3 MM, EM ESQUADRIA DE MADEIRA, FIXADO COM BAGUETE. AF_01/2021</t>
  </si>
  <si>
    <t>131,95</t>
  </si>
  <si>
    <t>INSTALAÇÃO DE VIDRO LISO, E = 4 MM, EM ESQUADRIA DE MADEIRA, FIXADO COM BAGUETE. AF_01/2021</t>
  </si>
  <si>
    <t>145,70</t>
  </si>
  <si>
    <t>INSTALAÇÃO DE VIDRO LISO FUME, E = 4 MM, EM ESQUADRIA DE MADEIRA, FIXADO COM BAGUETE. AF_01/2021</t>
  </si>
  <si>
    <t>182,36</t>
  </si>
  <si>
    <t>INSTALAÇÃO DE VIDRO LISO INCOLOR, E = 5 MM, EM ESQUADRIA DE MADEIRA, FIXADO COM BAGUETE. AF_01/2021</t>
  </si>
  <si>
    <t>157,07</t>
  </si>
  <si>
    <t>INSTALAÇÃO DE VIDRO LISO FUME, E = 5 MM, EM ESQUADRIA DE MADEIRA, FIXADO COM BAGUETE. AF_01/2021</t>
  </si>
  <si>
    <t>187,06</t>
  </si>
  <si>
    <t>INSTALAÇÃO DE VIDRO LISO INCOLOR, E = 6 MM, EM ESQUADRIA DE MADEIRA, FIXADO COM BAGUETE. AF_01/2021</t>
  </si>
  <si>
    <t>177,86</t>
  </si>
  <si>
    <t>INSTALAÇÃO DE VIDRO LISO FUME, E = 6 MM, EM ESQUADRIA DE MADEIRA, FIXADO COM BAGUETE. AF_01/2021</t>
  </si>
  <si>
    <t>242,03</t>
  </si>
  <si>
    <t>INSTALAÇÃO DE VIDRO LISO INCOLOR, E = 8 MM, EM ESQUADRIA DE MADEIRA, FIXADO COM BAGUETE. AF_01/2021</t>
  </si>
  <si>
    <t>243,69</t>
  </si>
  <si>
    <t>INSTALAÇÃO DE VIDRO LISO INCOLOR, E = 10 MM, EM ESQUADRIA DE MADEIRA, FIXADO COM BAGUETE. AF_01/2021</t>
  </si>
  <si>
    <t>289,31</t>
  </si>
  <si>
    <t>INSTALAÇÃO DE VIDRO IMPRESSO, E = 4 MM, EM ESQUADRIA DE MADEIRA, FIXADO COM BAGUETE. AF_01/2021</t>
  </si>
  <si>
    <t>127,36</t>
  </si>
  <si>
    <t>INSTALAÇÃO DE VIDRO LISO INCOLOR, E = 3 MM, EM ESQUADRIA DE ALUMÍNIO OU PVC, FIXADO COM BAGUETE. AF_01/2021_PS</t>
  </si>
  <si>
    <t>237,77</t>
  </si>
  <si>
    <t>INSTALAÇÃO DE VIDRO LISO INCOLOR, E = 4 MM, EM ESQUADRIA DE ALUMÍNIO OU PVC, FIXADO COM BAGUETE. AF_01/2021_PS</t>
  </si>
  <si>
    <t>251,52</t>
  </si>
  <si>
    <t>INSTALAÇÃO DE VIDRO LISO FUME, E = 4 MM, EM ESQUADRIA DE ALUMÍNIO OU PVC, FIXADO COM BAGUETE. AF_01/2021_PS</t>
  </si>
  <si>
    <t>288,18</t>
  </si>
  <si>
    <t>INSTALAÇÃO DE VIDRO LISO INCOLOR, E = 5 MM, EM ESQUADRIA DE ALUMÍNIO OU PVC, FIXADO COM BAGUETE. AF_01/2021_PS</t>
  </si>
  <si>
    <t>243,42</t>
  </si>
  <si>
    <t>INSTALAÇÃO DE VIDRO LISO FUME, E = 5 MM, EM ESQUADRIA DE ALUMÍNIO OU PVC, FIXADO COM BAGUETE. AF_01/2021_PS</t>
  </si>
  <si>
    <t>273,41</t>
  </si>
  <si>
    <t>INSTALAÇÃO DE VIDRO LISO INCOLOR, E = 6 MM, EM ESQUADRIA DE ALUMÍNIO OU PVC, FIXADO COM BAGUETE. AF_01/2021_PS</t>
  </si>
  <si>
    <t>244,74</t>
  </si>
  <si>
    <t>INSTALAÇÃO DE VIDRO LISO FUME, E = 6 MM, EM ESQUADRIA DE ALUMÍNIO OU PVC, FIXADO COM BAGUETE. AF_01/2021_PS</t>
  </si>
  <si>
    <t>308,91</t>
  </si>
  <si>
    <t>INSTALAÇÃO DE VIDRO LISO INCOLOR, E = 8 MM, EM ESQUADRIA DE ALUMÍNIO OU PVC, FIXADO COM BAGUETE. AF_01/2021_PS</t>
  </si>
  <si>
    <t>293,25</t>
  </si>
  <si>
    <t>INSTALAÇÃO DE VIDRO LISO INCOLOR, E = 10 MM, EM ESQUADRIA DE ALUMÍNIO OU PVC, FIXADO COM BAGUETE. AF_01/2021_PS</t>
  </si>
  <si>
    <t>332,48</t>
  </si>
  <si>
    <t>INSTALAÇÃO DE VIDRO IMPRESSO, E = 4 MM, EM ESQUADRIA DE ALUMÍNIO OU PVC, FIXADO COM BAGUETE. AF_01/2021_PS</t>
  </si>
  <si>
    <t>233,18</t>
  </si>
  <si>
    <t>INSTALAÇÃO DE VIDRO ARAMADO, E = 6 MM, EM ESQUADRIA DE ALUMÍNIO OU PVC, FIXADO COM BAGUETE. AF_01/2021_PS</t>
  </si>
  <si>
    <t>390,09</t>
  </si>
  <si>
    <t>INSTALAÇÃO DE VIDRO ARAMADO, E = 7 MM, EM ESQUADRIA DE ALUMÍNIO OU PVC, FIXADO COM BAGUETE. AF_01/2021_PS</t>
  </si>
  <si>
    <t>373,07</t>
  </si>
  <si>
    <t>INSTALAÇÃO DE VIDRO LAMINADO, E = 8 MM (4+4), ENCAIXADO EM PERFIL U. AF_01/2021_PS</t>
  </si>
  <si>
    <t>706,68</t>
  </si>
  <si>
    <t>INSTALAÇÃO DE VIDRO LAMINADO, E = 12 MM (4+4+4), ENCAIXADO EM PERFIL U. AF_01/2021_PS</t>
  </si>
  <si>
    <t>1.350,82</t>
  </si>
  <si>
    <t>INSTALAÇÃO DE VIDRO LAMINADO, E = 15 MM (5+5+5), ENCAIXADO EM PERFIL U. AF_01/2021_PS</t>
  </si>
  <si>
    <t>1.536,60</t>
  </si>
  <si>
    <t>INSTALAÇÃO DE VIDRO TEMPERADO, E = 6 MM, ENCAIXADO EM PERFIL U. AF_01/2021_PS</t>
  </si>
  <si>
    <t>345,38</t>
  </si>
  <si>
    <t>INSTALAÇÃO DE VIDRO TEMPERADO, E = 8 MM, ENCAIXADO EM PERFIL U. AF_01/2021_PS</t>
  </si>
  <si>
    <t>394,45</t>
  </si>
  <si>
    <t>INSTALAÇÃO DE VIDRO TEMPERADO, E = 10 MM, ENCAIXADO EM PERFIL U. AF_01/2021_PS</t>
  </si>
  <si>
    <t>462,89</t>
  </si>
  <si>
    <t>PORTA PIVOTANTE DE VIDRO TEMPERADO, 90X210 CM, ESPESSURA 10 MM, INCLUSIVE ACESSÓRIOS. AF_01/2021</t>
  </si>
  <si>
    <t>930,63</t>
  </si>
  <si>
    <t>PORTA PIVOTANTE DE VIDRO TEMPERADO, 2 FOLHAS DE 90X210 CM, ESPESSURA DE 10MM, INCLUSIVE ACESSÓRIOS. AF_01/2021</t>
  </si>
  <si>
    <t>1.870,91</t>
  </si>
  <si>
    <t>PORTA DE ABRIR COM MOLA HIDRÁULICA, EM VIDRO TEMPERADO, 90X210 CM, ESPESSURA 10 MM, INCLUSIVE ACESSÓRIOS. AF_01/2021</t>
  </si>
  <si>
    <t>1.792,88</t>
  </si>
  <si>
    <t>PORTA DE ABRIR COM MOLA HIDRÁULICA, EM VIDRO TEMPERADO, 2 FOLHAS DE 90X210 CM, ESPESSURA DD 10MM, INCLUSIVE ACESSÓRIOS. AF_01/2021</t>
  </si>
  <si>
    <t>3.595,16</t>
  </si>
  <si>
    <t>REMOÇÃO DE VIDRO LISO COMUM DE ESQUADRIA COM BAGUETE DE MADEIRA. AF_01/2021</t>
  </si>
  <si>
    <t>14,83</t>
  </si>
  <si>
    <t>REMOÇÃO DE VIDRO LISO COMUM DE ESQUADRIA COM BAGUETE DE ALUMÍNIO OU PVC. AF_01/2021</t>
  </si>
  <si>
    <t>18,02</t>
  </si>
  <si>
    <t>REMOÇÃO DE VIDRO TEMPERADO FIXADO EM PERFIL U. AF_01/2021</t>
  </si>
  <si>
    <t>12,86</t>
  </si>
  <si>
    <t>JANELA DE ALUMÍNIO TIPO MAXIM-AR, COM VIDROS, BATENTE E FERRAGENS. EXCLUSIVE ALIZAR, ACABAMENTO E CONTRAMARCO. FORNECIMENTO E INSTALAÇÃO. AF_12/2019</t>
  </si>
  <si>
    <t>696,70</t>
  </si>
  <si>
    <t>JANELA DE ALUMÍNIO DE CORRER COM 2 FOLHAS PARA VIDROS, COM VIDROS, BATENTE, ACABAMENTO COM ACETATO OU BRILHANTE E FERRAGENS. EXCLUSIVE ALIZAR E CONTRAMARCO. FORNECIMENTO E INSTALAÇÃO. AF_12/2019</t>
  </si>
  <si>
    <t>362,78</t>
  </si>
  <si>
    <t>JANELA DE ALUMÍNIO DE CORRER COM 3 FOLHAS (2 VENEZIANAS E 1 PARA VIDRO), COM VIDROS, BATENTE E FERRAGENS. EXCLUSIVE ACABAMENTO, ALIZAR E CONTRAMARCO. FORNECIMENTO E INSTALAÇÃO. AF_12/2019</t>
  </si>
  <si>
    <t>518,16</t>
  </si>
  <si>
    <t>JANELA DE ALUMÍNIO DE CORRER COM 4 FOLHAS PARA VIDROS, COM VIDROS, BATENTE, ACABAMENTO COM ACETATO OU BRILHANTE E FERRAGENS. EXCLUSIVE ALIZAR E CONTRAMARCO. FORNECIMENTO E INSTALAÇÃO. AF_12/2019</t>
  </si>
  <si>
    <t>418,97</t>
  </si>
  <si>
    <t>JANELA DE ALUMÍNIO DE CORRER COM 6 FOLHAS (2 VENEZIANAS FIXAS, 2 VENEZIANAS DE CORRER E 2 PARA VIDRO), COM VIDROS, BATENTE, ACABAMENTO COM ACETATO OU BRILHANTE E FERRAGENS. EXCLUSIVE ALIZAR E CONTRAMARCO. FORNECIMENTO E INSTALAÇÃO. AF_12/2019</t>
  </si>
  <si>
    <t>576,07</t>
  </si>
  <si>
    <t>CONTRAMARCO DE ALUMÍNIO, FIXAÇÃO COM ARGAMASSA - FORNECIMENTO E INSTALAÇÃO. AF_12/2019</t>
  </si>
  <si>
    <t>20,46</t>
  </si>
  <si>
    <t>CONTRAMARCO DE ALUMÍNIO, FIXAÇÃO COM PARAFUSO - FORNECIMENTO E INSTALAÇÃO. AF_12/2019</t>
  </si>
  <si>
    <t>17,24</t>
  </si>
  <si>
    <t>JANELA FIXA DE ALUMÍNIO PARA VIDRO, COM VIDRO, BATENTE E FERRAGENS. EXCLUSIVE ACABAMENTO, ALIZAR E CONTRAMARCO. FORNECIMENTO E INSTALAÇÃO. AF_12/2019</t>
  </si>
  <si>
    <t>761,18</t>
  </si>
  <si>
    <t>TUBULÃO A CÉU ABERTO, DIÂMETRO DO FUSTE DE 70CM, ESCAVAÇÃO MANUAL, SEM ALARGAMENTO DE BASE, CONCRETO FEITO EM OBRA E LANÇADO COM JERICA. AF_05/2020_PA</t>
  </si>
  <si>
    <t>1.264,13</t>
  </si>
  <si>
    <t>TUBULÃO A CÉU ABERTO, DIÂMETRO DO FUSTE DE 80CM, ESCAVAÇÃO MANUAL, SEM ALARGAMENTO DE BASE, CONCRETO FEITO EM OBRA E LANÇADO COM JERICA. AF_05/2020_PA</t>
  </si>
  <si>
    <t>1.196,10</t>
  </si>
  <si>
    <t>TUBULÃO A CÉU ABERTO, DIÂMETRO DO FUSTE DE 100CM, ESCAVAÇÃO MANUAL, SEM ALARGAMENTO DE BASE, CONCRETO FEITO EM OBRA E LANÇADO COM JERICA. AF_05/2020_PA</t>
  </si>
  <si>
    <t>1.109,71</t>
  </si>
  <si>
    <t>TUBULÃO A CÉU ABERTO, DIÂMETRO DO FUSTE DE 120CM, ESCAVAÇÃO MANUAL, SEM ALARGAMENTO DE BASE, CONCRETO FEITO EM OBRA E LANÇADO COM JERICA. AF_05/2020_PA</t>
  </si>
  <si>
    <t>1.016,22</t>
  </si>
  <si>
    <t>TUBULÃO A CÉU ABERTO, DIÂMETRO DO FUSTE DE 70CM, ESCAVAÇÃO MECÂNICA, SEM ALARGAMENTO DE BASE, CONCRETO FEITO EM OBRA E LANÇADO COM JERICA. AF_05/2020_PA</t>
  </si>
  <si>
    <t>930,88</t>
  </si>
  <si>
    <t>TUBULÃO A CÉU ABERTO, DIÂMETRO DO FUSTE DE 80CM, ESCAVAÇÃO MECÂNICA, SEM ALARGAMENTO DE BASE, CONCRETO FEITO EM OBRA E LANÇADO COM JERICA (EXCLUSIVE MOBILIZAÇÃO E DESMOBILIZAÇÃO). AF_05/2020_PA</t>
  </si>
  <si>
    <t>909,66</t>
  </si>
  <si>
    <t>TUBULÃO A CÉU ABERTO, DIÂMETRO DO FUSTE DE 100CM, ESCAVAÇÃO MECÂNICA, SEM ALARGAMENTO DE BASE, CONCRETO FEITO EM OBRA E LANÇADO COM JERICA (EXCLUSIVE MOBILIZAÇÃO E DESMOBILIZAÇÃO). AF_05/2020_PA</t>
  </si>
  <si>
    <t>887,82</t>
  </si>
  <si>
    <t>TUBULÃO A CÉU ABERTO, DIÂMETRO DO FUSTE DE 120CM, ESCAVAÇÃO MECÂNICA, SEM ALARGAMENTO DE BASE, CONCRETO FEITO EM OBRA E LANÇADO COM JERICA (EXCLUSIVE MOBILIZAÇÃO E DESMOBILIZAÇÃO). AF_05/2020_PA</t>
  </si>
  <si>
    <t>836,27</t>
  </si>
  <si>
    <t>TUBULÃO A CÉU ABERTO, DIÂMETRO DO FUSTE DE 70CM, ESCAVAÇÃO MANUAL, SEM ALARGAMENTO DE BASE, CONCRETO USINADO E LANÇADO COM BOMBA OU DIRETAMENTE DO CAMINHÃO (EXCLUSIVE BOMBEAMENTO). AF_05/2020_PA</t>
  </si>
  <si>
    <t>1.358,82</t>
  </si>
  <si>
    <t>TUBULÃO A CÉU ABERTO, DIÂMETRO DO FUSTE DE 80CM, ESCAVAÇÃO MANUAL, SEM ALARGAMENTO DE BASE, CONCRETO USINADO E LANÇADO COM BOMBA OU DIRETAMENTE DO CAMINHÃO (EXCLUSIVE BOMBEAMENTO). AF_05/2020_PA</t>
  </si>
  <si>
    <t>1.289,39</t>
  </si>
  <si>
    <t>TUBULÃO A CÉU ABERTO, DIÂMETRO DO FUSTE DE 100CM, ESCAVAÇÃO MANUAL, SEM ALARGAMENTO DE BASE, CONCRETO USINADO E LANÇADO COM BOMBA OU DIRETAMENTE DO CAMINHÃO (EXCLUSIVE BOMBEAMENTO). AF_05/2020_PA</t>
  </si>
  <si>
    <t>1.201,28</t>
  </si>
  <si>
    <t>TUBULÃO A CÉU ABERTO, DIÂMETRO DO FUSTE DE 120CM, ESCAVAÇÃO MANUAL, SEM ALARGAMENTO DE BASE, CONCRETO USINADO E LANÇADO COM BOMBA OU DIRETAMENTE DO CAMINHÃO (EXCLUSIVE BOMBEAMENTO). AF_05/2020_PA</t>
  </si>
  <si>
    <t>1.105,02</t>
  </si>
  <si>
    <t>TUBULÃO A CÉU ABERTO, DIÂMETRO DO FUSTE DE 70CM, ESCAVAÇÃO MECÂNICA, SEM ALARGAMENTO DE BASE, CONCRETO USINADO E LANÇADO COM BOMBA OU DIRETAMENTE DO CAMINHÃO (EXCLUSIVE BOMBEAMENTO, MOBILIZAÇÃO E DESMOBILIZAÇÃO). AF_05/2020_PA</t>
  </si>
  <si>
    <t>1.019,55</t>
  </si>
  <si>
    <t>TUBULÃO A CÉU ABERTO, DIÂMETRO DO FUSTE DE 80CM, ESCAVAÇÃO MECÂNICA, SEM ALARGAMENTO DE BASE, CONCRETO USINADO E LANÇADO COM BOMBA OU DIRETAMENTE DO CAMINHÃO (EXCLUSIVE BOMBEAMENTO, MOBILIZAÇÃO E DESMOBILIZAÇÃO). AF_05/2020_PA</t>
  </si>
  <si>
    <t>997,25</t>
  </si>
  <si>
    <t>TUBULÃO A CÉU ABERTO, DIÂMETRO DO FUSTE DE 100CM, ESCAVAÇÃO MECÂNICA, SEM ALARGAMENTO DE BASE, CONCRETO USINADO E LANÇADO COM BOMBA OU DIRETAMENTE DO CAMINHÃO (EXCLUSIVE BOMBEAMENTO, MOBILIZAÇÃO E DESMOBILIZAÇÃO). AF_05/2020_PA</t>
  </si>
  <si>
    <t>974,36</t>
  </si>
  <si>
    <t>TUBULÃO A CÉU ABERTO, DIÂMETRO DO FUSTE DE 120CM, ESCAVAÇÃO MECÂNICA, SEM ALARGAMENTO DE BASE, CONCRETO USINADO E LANÇADO COM BOMBA OU DIRETAMENTE DO CAMINHÃO (EXCLUSIVE BOMBEAMENTO, MOBILIZAÇÃO E DESMOBILIZAÇÃO). AF_05/2020_PA</t>
  </si>
  <si>
    <t>920,74</t>
  </si>
  <si>
    <t>ALARGAMENTO DE BASE DE TUBULÃO A CÉU ABERTO, ESCAVAÇÃO MANUAL, CONCRETO FEITO EM OBRA E LANÇADO COM JERICA. AF_05/2020</t>
  </si>
  <si>
    <t>898,19</t>
  </si>
  <si>
    <t>ALARGAMENTO DE BASE DE TUBULÃO A CÉU ABERTO, ESCAVAÇÃO MANUAL, CONCRETO USINADO E LANÇADO COM BOMBA OU DIRETAMENTE DO CAMINHÃO (EXCLUSIVE BOMBEAMENTO). AF_05/2020</t>
  </si>
  <si>
    <t>998,34</t>
  </si>
  <si>
    <t>ARRASAMENTO MECANICO DE ESTACA DE CONCRETO ARMADO, DIAMETROS DE ATÉ 40 CM. AF_05/2021</t>
  </si>
  <si>
    <t>15,06</t>
  </si>
  <si>
    <t>ARRASAMENTO MECANICO DE ESTACA DE CONCRETO ARMADO, DIAMETROS DE 41 CM A 60 CM. AF_05/2021</t>
  </si>
  <si>
    <t>24,10</t>
  </si>
  <si>
    <t>ARRASAMENTO MECANICO DE ESTACA DE CONCRETO ARMADO, DIAMETROS DE 61 CM A 80 CM. AF_05/2021</t>
  </si>
  <si>
    <t>41,13</t>
  </si>
  <si>
    <t>ARRASAMENTO MECANICO DE ESTACA DE CONCRETO ARMADO, DIAMETROS DE 81 CM A 100 CM. AF_05/2021</t>
  </si>
  <si>
    <t>63,82</t>
  </si>
  <si>
    <t>ARRASAMENTO MECANICO DE ESTACA DE CONCRETO ARMADO, DIAMETROS DE 101 CM A 150 CM. AF_05/2021</t>
  </si>
  <si>
    <t>117,20</t>
  </si>
  <si>
    <t>ARRASAMENTO DE ESTACA METÁLICA, PERFIL LAMINADO TIPO  I  FAMÍLIA 250. AF_05/2021</t>
  </si>
  <si>
    <t>21,41</t>
  </si>
  <si>
    <t>ARRASAMENTO MECÂNICO DE ESTACA METÁLICA, PERFIL LAMINADO TIPO  H - FAMÍLIA 250. AF_05/2021</t>
  </si>
  <si>
    <t>31,06</t>
  </si>
  <si>
    <t>ARRASAMENTO MECÂNICO DE ESTACA METÁLICA, PERFIL LAMINADO TIPO  H - FAMÍLIA 310. AF_05/2021</t>
  </si>
  <si>
    <t>39,39</t>
  </si>
  <si>
    <t>ESTACA HÉLICE CONTÍNUA, DIÂMETRO DE 30 CM, INCLUSO CONCRETO FCK=30MPA E ARMADURA MÍNIMA (EXCLUSIVE MOBILIZAÇÃO, DESMOBILIZAÇÃO E BOMBEAMENTO). AF_12/2019</t>
  </si>
  <si>
    <t>145,01</t>
  </si>
  <si>
    <t>ESTACA HÉLICE CONTÍNUA , DIÂMETRO DE 50 CM, INCLUSO CONCRETO FCK=30MPA E ARMADURA MÍNIMA (EXCLUSIVE MOBILIZAÇÃO, DESMOBILIZAÇÃO E BOMBEAMENTO). AF_12/2019</t>
  </si>
  <si>
    <t>282,37</t>
  </si>
  <si>
    <t>ESTACA HÉLICE CONTÍNUA, DIÂMETRO DE 70 CM, INCLUSO CONCRETO FCK=30MPA E ARMADURA MÍNIMA (EXCLUSIVE MOBILIZAÇÃO, DESMOBILIZAÇÃO E BOMBEAMENTO). AF_12/2019</t>
  </si>
  <si>
    <t>473,76</t>
  </si>
  <si>
    <t>ESTACA HÉLICE CONTÍNUA, DIÂMETRO DE 80 CM, INCLUSO CONCRETO FCK=30MPA E ARMADURA MÍNIMA (EXCLUSIVE MOBILIZAÇÃO, DESMOBILIZAÇÃO E BOMBEAMENTO). AF_12/2019.</t>
  </si>
  <si>
    <t>634,17</t>
  </si>
  <si>
    <t>ESTACA HÉLICE CONTÍNUA, DIÂMETRO DE 90 CM, INCLUSO CONCRETO FCK=30MPA E ARMADURA MÍNIMA (EXCLUSIVE MOBILIZAÇÃO, DESMOBILIZAÇÃO E BOMBEAMENTO). AF_12/2019.</t>
  </si>
  <si>
    <t>739,34</t>
  </si>
  <si>
    <t>ESTACA PRÉ-MOLDADA DE CONCRETO, SEÇÃO QUADRADA, CAPACIDADE DE 25 TONELADAS, INCLUSO EMENDA (EXCLUSIVE MOBILIZAÇÃO E DESMOBILIZAÇÃO). AF_12/2019</t>
  </si>
  <si>
    <t>109,75</t>
  </si>
  <si>
    <t>ESTACA PRÉ-MOLDADA DE CONCRETO SEÇÃO QUADRADA, CAPACIDADE DE 50 TONELADAS, INCLUSO EMENDA (EXCLUSIVE MOBILIZAÇÃO E DESMOBILIZAÇÃO). AF_12/2019</t>
  </si>
  <si>
    <t>141,83</t>
  </si>
  <si>
    <t>ESTACA PRÉ-MOLDADA DE CONCRETO CENTRIFUGADO, SEÇÃO CIRCULAR, CAPACIDADE DE 100 TONELADAS, INCLUSO EMENDA (EXCLUSIVE MOBILIZAÇÃO E DESMOBILIZAÇÃO). AF_12/2019</t>
  </si>
  <si>
    <t>325,91</t>
  </si>
  <si>
    <t>ESTACA METÁLICA PARA FUNDAÇÃO, UTILIZANDO PERFIL LAMINADO HP250X62 (EXCLUSIVE MOBILIZAÇÃO E DESMOBILIZAÇÃO). AF_01/2020</t>
  </si>
  <si>
    <t>15,01</t>
  </si>
  <si>
    <t>ESTACA METÁLICA PARA FUNDAÇÃO, UTILIZANDO PERFIL LAMINADO HP310X79 (EXCLUSIVE MOBILIZAÇÃO E DESMOBILIZAÇÃO). AF_01/2020</t>
  </si>
  <si>
    <t>14,86</t>
  </si>
  <si>
    <t>ESTACA METÁLICA PARA CONTENÇÃO, UTILIZANDO PERFIL LAMINADO W250X32,7 (EXCLUSIVE MOBILIZAÇÃO E DESMOBILIZAÇÃO). AF_01/2020</t>
  </si>
  <si>
    <t>14,29</t>
  </si>
  <si>
    <t>ESTACA METÁLICA PARA CONTENÇÃO, UTILIZANDO PERFIL LAMINADO W250X38,5 (EXCLUSIVE MOBILIZAÇÃO E DESMOBILIZAÇÃO). AF_01/2020</t>
  </si>
  <si>
    <t>14,11</t>
  </si>
  <si>
    <t>ESTACA METÁLICA PARA CONTENÇÃO, UTILIZANDO PERFIL LAMINADO W250X44,8 (EXCLUSIVE MOBILIZAÇÃO E DESMOBILIZAÇÃO). AF_01/2020</t>
  </si>
  <si>
    <t>14,02</t>
  </si>
  <si>
    <t>ESTACA ESCAVADA MECANICAMENTE, SEM FLUIDO ESTABILIZANTE, COM 25CM DE DIÂMETRO, CONCRETO LANÇADO POR CAMINHÃO BETONEIRA (EXCLUSIVE MOBILIZAÇÃO E DESMOBILIZAÇÃO). AF_01/2020</t>
  </si>
  <si>
    <t>63,78</t>
  </si>
  <si>
    <t>ESTACA ESCAVADA MECANICAMENTE, SEM FLUIDO ESTABILIZANTE, COM 40CM DE DIÂMETRO, CONCRETO LANÇADO POR CAMINHÃO BETONEIRA (EXCLUSIVE MOBILIZAÇÃO E DESMOBILIZAÇÃO). AF_01/2020</t>
  </si>
  <si>
    <t>127,34</t>
  </si>
  <si>
    <t>ESTACA ESCAVADA MECANICAMENTE, SEM FLUIDO ESTABILIZANTE, COM 60CM DE DIÂMETRO, CONCRETO LANÇADO POR CAMINHÃO BETONEIRA (EXCLUSIVE MOBILIZAÇÃO E DESMOBILIZAÇÃO). AF_01/2020</t>
  </si>
  <si>
    <t>249,56</t>
  </si>
  <si>
    <t>ESTACA ESCAVADA MECANICAMENTE, SEM FLUIDO ESTABILIZANTE, COM 25CM DE DIÂMETRO, CONCRETO LANÇADO MANUALMENTE (EXCLUSIVE MOBILIZAÇÃO E DESMOBILIZAÇÃO). AF_01/2020</t>
  </si>
  <si>
    <t>83,65</t>
  </si>
  <si>
    <t>ESTACA ESCAVADA MECANICAMENTE, SEM FLUIDO ESTABILIZANTE, COM 60CM DE DIÂMETRO, CONCRETO LANÇADO POR BOMBA LANÇA (EXCLUSIVE BOMBEAMENTO, MOBILIZAÇÃO E DESMOBILIZAÇÃO). AF_01/2020</t>
  </si>
  <si>
    <t>286,80</t>
  </si>
  <si>
    <t>ESTACA BROCA DE CONCRETO, DIÂMETRO DE 20CM, ESCAVAÇÃO MANUAL COM TRADO CONCHA, COM ARMADURA DE ARRANQUE. AF_05/2020</t>
  </si>
  <si>
    <t>56,70</t>
  </si>
  <si>
    <t>ESTACA BROCA DE CONCRETO, DIÂMETRO DE 25CM, ESCAVAÇÃO MANUAL COM TRADO CONCHA, COM ARMADURA DE ARRANQUE. AF_05/2020</t>
  </si>
  <si>
    <t>78,93</t>
  </si>
  <si>
    <t>ESTACA BROCA DE CONCRETO, DIÂMETRO DE 30CM, ESCAVAÇÃO MANUAL COM TRADO CONCHA, COM ARMADURA DE ARRANQUE. AF_05/2020</t>
  </si>
  <si>
    <t>107,90</t>
  </si>
  <si>
    <t>ESTACA BROCA DE CONCRETO, DIÂMETRO DE 30CM, ESCAVAÇÃO MANUAL COM TRADO CONCHA, INTEIRAMENTE ARMADA. AF_05/2020</t>
  </si>
  <si>
    <t>136,08</t>
  </si>
  <si>
    <t>ARRASAMENTO MECÂNICO DE ESTACA BARRETE DE CONCRETO ARMADO, SEÇÃO DE 0,40 X 2,50 M. AF_05/2021</t>
  </si>
  <si>
    <t>96,69</t>
  </si>
  <si>
    <t>ARRASAMENTO MECÂNICO DE ESTACA BARRETE DE CONCRETO ARMADO, SEÇÃO DE 0,60 X 2,50 M. AF_05/2021</t>
  </si>
  <si>
    <t>141,84</t>
  </si>
  <si>
    <t>ARRASAMENTO MECÂNICO DE ESTACA BARRETE DE CONCRETO ARMADO, SEÇÃO DE 0,80 X 2,50 M. AF_05/2021</t>
  </si>
  <si>
    <t>186,99</t>
  </si>
  <si>
    <t>LASTRO DE CONCRETO MAGRO, APLICADO EM PISOS, LAJES SOBRE SOLO OU RADIERS, ESPESSURA DE 3 CM. AF_07/2016</t>
  </si>
  <si>
    <t>17,72</t>
  </si>
  <si>
    <t>LASTRO DE CONCRETO MAGRO, APLICADO EM PISOS, LAJES SOBRE SOLO OU RADIERS, ESPESSURA DE 5 CM. AF_07/2016</t>
  </si>
  <si>
    <t>29,56</t>
  </si>
  <si>
    <t>LASTRO DE CONCRETO MAGRO, APLICADO EM BLOCOS DE COROAMENTO OU SAPATAS. AF_08/2017</t>
  </si>
  <si>
    <t>614,15</t>
  </si>
  <si>
    <t>LASTRO DE CONCRETO MAGRO, APLICADO EM BLOCOS DE COROAMENTO OU SAPATAS, ESPESSURA DE 3 CM. AF_08/2017</t>
  </si>
  <si>
    <t>18,41</t>
  </si>
  <si>
    <t>LASTRO DE CONCRETO MAGRO, APLICADO EM BLOCOS DE COROAMENTO OU SAPATAS, ESPESSURA DE 5 CM. AF_08/2017</t>
  </si>
  <si>
    <t>30,69</t>
  </si>
  <si>
    <t>LASTRO DE CONCRETO MAGRO, APLICADO EM PISOS, LAJES SOBRE SOLO OU RADIERS. AF_08/2017</t>
  </si>
  <si>
    <t>591,47</t>
  </si>
  <si>
    <t>LASTRO COM MATERIAL GRANULAR, APLICAÇÃO EM BLOCOS DE COROAMENTO, ESPESSURA DE *5 CM*. AF_08/2017</t>
  </si>
  <si>
    <t>226,68</t>
  </si>
  <si>
    <t>LASTRO COM MATERIAL GRANULAR, APLICADO EM PISOS OU LAJES SOBRE SOLO, ESPESSURA DE *5 CM*. AF_08/2017</t>
  </si>
  <si>
    <t>160,07</t>
  </si>
  <si>
    <t>LASTRO COM MATERIAL GRANULAR, APLICADO EM BLOCOS DE COROAMENTO, ESPESSURA DE *10 CM*. AF_08/2017</t>
  </si>
  <si>
    <t>211,15</t>
  </si>
  <si>
    <t>LASTRO COM MATERIAL GRANULAR (PEDRA BRITADA N.2), APLICADO EM PISOS OU LAJES SOBRE SOLO, ESPESSURA DE *10 CM*. AF_08/2017</t>
  </si>
  <si>
    <t>154,59</t>
  </si>
  <si>
    <t>ESCAVAÇÃO MANUAL DE VIGA DE BORDA PARA RADIER. AF_09/2021</t>
  </si>
  <si>
    <t>51,60</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</si>
  <si>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</si>
  <si>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</si>
  <si>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</si>
  <si>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134,13</t>
  </si>
  <si>
    <t>CAMADA SEPARADORA PARA EXECUÇÃO DE RADIER, PISO DE CONCRETO OU LAJE SOBRE SOLO, EM LONA PLÁSTICA. AF_09/2021</t>
  </si>
  <si>
    <t>ARMAÇÃO PARA EXECUÇÃO DE RADIER, PISO DE CONCRETO OU LAJE SOBRE SOLO, COM USO DE TELA Q-92. AF_09/2021</t>
  </si>
  <si>
    <t>20,95</t>
  </si>
  <si>
    <t>ARMAÇÃO PARA EXECUÇÃO DE RADIER, PISO DE CONCRETO OU LAJE SOBRE SOLO, COM USO DE TELA Q-113. AF_09/2021</t>
  </si>
  <si>
    <t>19,18</t>
  </si>
  <si>
    <t>ARMAÇÃO PARA EXECUÇÃO DE RADIER, PISO DE CONCRETO OU LAJE SOBRE SOLO, COM USO DE TELA Q-138. AF_09/2021</t>
  </si>
  <si>
    <t>18,86</t>
  </si>
  <si>
    <t>ARMAÇÃO PARA EXECUÇÃO DE RADIER, PISO DE CONCRETO OU LAJE SOBRE SOLO, COM USO DE TELA Q-159. AF_09/2021</t>
  </si>
  <si>
    <t>18,29</t>
  </si>
  <si>
    <t>ARMAÇÃO PARA EXECUÇÃO DE RADIER, PISO DE CONCRETO OU LAJE SOBRE SOLO, COM USO DE TELA Q-196. AF_09/2021</t>
  </si>
  <si>
    <t>17,74</t>
  </si>
  <si>
    <t>ARMAÇÃO PARA EXECUÇÃO DE RADIER, PISO DE CONCRETO OU LAJE SOBRE SOLO, COM USO DE TELA Q-283. AF_09/2021</t>
  </si>
  <si>
    <t>16,66</t>
  </si>
  <si>
    <t>CONCRETAGEM DE RADIER, PISO DE CONCRETO OU LAJE SOBRE SOLO, FCK 30 MPA - LANÇAMENTO, ADENSAMENTO E ACABAMENTO. AF_09/2021</t>
  </si>
  <si>
    <t>686,77</t>
  </si>
  <si>
    <t>ACABAMENTO POLIDO PARA PISO DE CONCRETO ARMADO OU LAJE SOBRE SOLO DE ALTA RESISTÊNCIA. AF_09/2021</t>
  </si>
  <si>
    <t>32,52</t>
  </si>
  <si>
    <t>EXECUÇÃO DE RADIER, ESPESSURA DE 10 CM, FCK = 30 MPA, COM USO DE FORMAS EM MADEIRA SERRADA. AF_09/2021</t>
  </si>
  <si>
    <t>195,76</t>
  </si>
  <si>
    <t>EXECUÇÃO DE RADIER, ESPESSURA DE 15 CM, FCK = 30 MPA, COM USO DE FORMAS EM MADEIRA SERRADA. AF_09/2021</t>
  </si>
  <si>
    <t>246,72</t>
  </si>
  <si>
    <t>EXECUÇÃO DE RADIER, ESPESSURA DE 20 CM, FCK = 30 MPA, COM USO DE FORMAS EM MADEIRA SERRADA. AF_09/2021</t>
  </si>
  <si>
    <t>292,94</t>
  </si>
  <si>
    <t>LASTRO COM MATERIAL GRANULAR (PEDRA BRITADA N.3), APLICADO EM PISOS OU LAJES SOBRE SOLO, ESPESSURA DE *10 CM*. AF_07/2019</t>
  </si>
  <si>
    <t>147,16</t>
  </si>
  <si>
    <t>LASTRO COM MATERIAL GRANULAR (AREIA MÉDIA), APLICADO EM PISOS OU LAJES SOBRE SOLO, ESPESSURA DE *10 CM*. AF_07/2019</t>
  </si>
  <si>
    <t>141,69</t>
  </si>
  <si>
    <t>LASTRO COM MATERIAL GRANULAR (PEDRA BRITADA N.1 E PEDRA BRITADA N.2), APLICADO EM PISOS OU LAJES SOBRE SOLO, ESPESSURA DE *10 CM*. AF_07/2019</t>
  </si>
  <si>
    <t>154,26</t>
  </si>
  <si>
    <t>EXECUÇÃO DE RADIER, ESPESSURA DE 25 CM, FCK = 30 MPA, COM USO DE FORMAS EM MADEIRA SERRADA. AF_09/2021</t>
  </si>
  <si>
    <t>348,11</t>
  </si>
  <si>
    <t>EXECUÇÃO DE RADIER, ESPESSURA DE 30 CM, FCK = 30 MPA, COM USO DE FORMAS EM MADEIRA SERRADA. AF_09/2021</t>
  </si>
  <si>
    <t>424,07</t>
  </si>
  <si>
    <t>EXECUÇÃO DE PISO DE CONCRETO, SEM ACABAMENTO SUPERFICIAL, ESPESSURA DE 15 CM, FCK = 30 MPA, COM USO DE FORMAS EM MADEIRA SERRADA. AF_09/2021</t>
  </si>
  <si>
    <t>192,46</t>
  </si>
  <si>
    <t>EXECUÇÃO DE PISO DE CONCRETO, COM ACABAMENTO SUPERFICIAL, ESPESSURA DE 15 CM, FCK = 30 MPA, COM USO DE FORMAS EM MADEIRA SERRADA. AF_09/2021</t>
  </si>
  <si>
    <t>224,98</t>
  </si>
  <si>
    <t>EXECUÇÃO DE LAJE SOBRE SOLO, ESPESSURA DE 10 CM, FCK = 30 MPA, COM USO DE FORMAS EM MADEIRA SERRADA. AF_09/2021</t>
  </si>
  <si>
    <t>169,31</t>
  </si>
  <si>
    <t>EXECUÇÃO DE LAJE SOBRE SOLO, ESPESSURA DE 15 CM, FCK = 30 MPA, COM USO DE FORMAS EM MADEIRA SERRADA. AF_09/2021</t>
  </si>
  <si>
    <t>220,27</t>
  </si>
  <si>
    <t>EXECUÇÃO DE LAJE SOBRE SOLO, ESPESSURA DE 20 CM, FCK = 30 MPA, COM USO DE FORMAS EM MADEIRA SERRADA. AF_09/2021</t>
  </si>
  <si>
    <t>266,49</t>
  </si>
  <si>
    <t>EXECUÇÃO DE LAJE SOBRE SOLO, ESPESSURA DE 25 CM, FCK = 30 MPA, COM USO DE FORMAS EM MADEIRA SERRADA. AF_09/2021</t>
  </si>
  <si>
    <t>321,67</t>
  </si>
  <si>
    <t>EXECUÇÃO DE LAJE SOBRE SOLO, ESPESSURA DE 30 CM, FCK = 30 MPA, COM USO DE FORMAS EM MADEIRA SERRADA. AF_09/2021</t>
  </si>
  <si>
    <t>397,63</t>
  </si>
  <si>
    <t>FABRICAÇÃO DE FÔRMA PARA PILARES E ESTRUTURAS SIMILARES, EM CHAPA DE MADEIRA COMPENSADA RESINADA, E = 17 MM. AF_09/2020</t>
  </si>
  <si>
    <t>154,76</t>
  </si>
  <si>
    <t>FABRICAÇÃO DE FÔRMA PARA PILARES E ESTRUTURAS SIMILARES, EM CHAPA DE MADEIRA COMPENSADA PLASTIFICADA, E = 18 MM. AF_09/2020</t>
  </si>
  <si>
    <t>197,54</t>
  </si>
  <si>
    <t>FABRICAÇÃO DE FÔRMA PARA VIGAS, EM CHAPA DE MADEIRA COMPENSADA RESINADA, E = 17 MM. AF_09/2020</t>
  </si>
  <si>
    <t>111,70</t>
  </si>
  <si>
    <t>FABRICAÇÃO DE FÔRMA PARA VIGAS, EM CHAPA DE MADEIRA COMPENSADA PLASTIFICADA, E = 18 MM. AF_09/2020</t>
  </si>
  <si>
    <t>148,39</t>
  </si>
  <si>
    <t>FABRICAÇÃO DE FÔRMA PARA LAJES, EM CHAPA DE MADEIRA COMPENSADA RESINADA, E = 17 MM. AF_09/2020</t>
  </si>
  <si>
    <t>49,37</t>
  </si>
  <si>
    <t>FABRICAÇÃO DE FÔRMA PARA LAJES, EM CHAPA DE MADEIRA COMPENSADA PLASTIFICADA, E = 18 MM. AF_09/2020</t>
  </si>
  <si>
    <t>82,99</t>
  </si>
  <si>
    <t>FABRICAÇÃO DE FÔRMA PARA PILARES E ESTRUTURAS SIMILARES, EM MADEIRA SERRADA, E=25 MM. AF_09/2020</t>
  </si>
  <si>
    <t>333,17</t>
  </si>
  <si>
    <t>FABRICAÇÃO DE FÔRMA PARA VIGAS, COM MADEIRA SERRADA, E = 25 MM. AF_09/2020</t>
  </si>
  <si>
    <t>245,56</t>
  </si>
  <si>
    <t>FABRICAÇÃO DE FÔRMA PARA LAJES, EM MADEIRA SERRADA, E=25 MM. AF_09/2020</t>
  </si>
  <si>
    <t>174,16</t>
  </si>
  <si>
    <t>FABRICAÇÃO DE ESCORAS DE VIGA DO TIPO GARFO, EM MADEIRA. AF_09/2020</t>
  </si>
  <si>
    <t>36,24</t>
  </si>
  <si>
    <t>FABRICAÇÃO DE ESCORAS DO TIPO PONTALETE, EM MADEIRA, PARA PÉ-DIREITO SIMPLES. AF_09/2020</t>
  </si>
  <si>
    <t>15,17</t>
  </si>
  <si>
    <t>MONTAGEM E DESMONTAGEM DE FÔRMA DE PILARES RETANGULARES E ESTRUTURAS SIMILARES, PÉ-DIREITO SIMPLES, EM MADEIRA SERRADA, 1 UTILIZAÇÃO. AF_09/2020</t>
  </si>
  <si>
    <t>424,22</t>
  </si>
  <si>
    <t>MONTAGEM E DESMONTAGEM DE FÔRMA DE PILARES RETANGULARES E ESTRUTURAS SIMILARES, PÉ-DIREITO SIMPLES, EM MADEIRA SERRADA, 2 UTILIZAÇÕES. AF_09/2020</t>
  </si>
  <si>
    <t>251,15</t>
  </si>
  <si>
    <t>MONTAGEM E DESMONTAGEM DE FÔRMA DE PILARES RETANGULARES E ESTRUTURAS SIMILARES, PÉ-DIREITO SIMPLES, EM MADEIRA SERRADA, 4 UTILIZAÇÕES. AF_09/2020</t>
  </si>
  <si>
    <t>149,16</t>
  </si>
  <si>
    <t>MONTAGEM E DESMONTAGEM DE FÔRMA DE PILARES RETANGULARES E ESTRUTURAS SIMILARES, PÉ-DIREITO SIMPLES, EM CHAPA DE MADEIRA COMPENSADA RESINADA, 2 UTILIZAÇÕES. AF_09/2020</t>
  </si>
  <si>
    <t>127,21</t>
  </si>
  <si>
    <t>MONTAGEM E DESMONTAGEM DE FÔRMA DE PILARES RETANGULARES E ESTRUTURAS SIMILARES, PÉ-DIREITO DUPLO, EM CHAPA DE MADEIRA COMPENSADA RESINADA, 2 UTILIZAÇÕES. AF_09/2020</t>
  </si>
  <si>
    <t>147,32</t>
  </si>
  <si>
    <t>MONTAGEM E DESMONTAGEM DE FÔRMA DE PILARES RETANGULARES E ESTRUTURAS SIMILARES, PÉ-DIREITO SIMPLES, EM CHAPA DE MADEIRA COMPENSADA RESINADA, 4 UTILIZAÇÕES. AF_09/2020</t>
  </si>
  <si>
    <t>79,52</t>
  </si>
  <si>
    <t>MONTAGEM E DESMONTAGEM DE FÔRMA DE PILARES RETANGULARES E ESTRUTURAS SIMILARES, PÉ-DIREITO DUPLO, EM CHAPA DE MADEIRA COMPENSADA RESINADA, 4 UTILIZAÇÕES. AF_09/2020</t>
  </si>
  <si>
    <t>94,94</t>
  </si>
  <si>
    <t>MONTAGEM E DESMONTAGEM DE FÔRMA DE PILARES RETANGULARES E ESTRUTURAS SIMILARES, PÉ-DIREITO SIMPLES, EM CHAPA DE MADEIRA COMPENSADA RESINADA, 6 UTILIZAÇÕES. AF_09/2020</t>
  </si>
  <si>
    <t>64,76</t>
  </si>
  <si>
    <t>MONTAGEM E DESMONTAGEM DE FÔRMA DE PILARES RETANGULARES E ESTRUTURAS SIMILARES, PÉ-DIREITO DUPLO, EM CHAPA DE MADEIRA COMPENSADA RESINADA, 6 UTILIZAÇÕES. AF_09/2020</t>
  </si>
  <si>
    <t>78,17</t>
  </si>
  <si>
    <t>MONTAGEM E DESMONTAGEM DE FÔRMA DE PILARES RETANGULARES E ESTRUTURAS SIMILARES, PÉ-DIREITO SIMPLES, EM CHAPA DE MADEIRA COMPENSADA RESINADA, 8 UTILIZAÇÕES. AF_09/2020</t>
  </si>
  <si>
    <t>57,28</t>
  </si>
  <si>
    <t>MONTAGEM E DESMONTAGEM DE FÔRMA DE PILARES RETANGULARES E ESTRUTURAS SIMILARES, PÉ-DIREITO DUPLO, EM CHAPA DE MADEIRA COMPENSADA RESINADA, 8 UTILIZAÇÕES. AF_09/2020</t>
  </si>
  <si>
    <t>69,71</t>
  </si>
  <si>
    <t>MONTAGEM E DESMONTAGEM DE FÔRMA DE PILARES RETANGULARES E ESTRUTURAS SIMILARES, PÉ-DIREITO SIMPLES, EM CHAPA DE MADEIRA COMPENSADA PLASTIFICADA, 10 UTILIZAÇÕES. AF_09/2020</t>
  </si>
  <si>
    <t>53,86</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</si>
  <si>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</si>
  <si>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</si>
  <si>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51,04</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</si>
  <si>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</si>
  <si>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</si>
  <si>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49,02</t>
  </si>
  <si>
    <t>MONTAGEM E DESMONTAGEM DE FÔRMA DE PILARES RETANGULARES E ESTRUTURAS SIMILARES, PÉ-DIREITO DUPLO, EM CHAPA DE MADEIRA COMPENSADA PLASTIFICADA, 14 UTILIZAÇÕES. AF_09/2020</t>
  </si>
  <si>
    <t>60,13</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</si>
  <si>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</si>
  <si>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</si>
  <si>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55,39</t>
  </si>
  <si>
    <t>MONTAGEM E DESMONTAGEM DE FÔRMA DE VIGA, ESCORAMENTO COM PONTALETE DE MADEIRA, PÉ-DIREITO SIMPLES, EM MADEIRA SERRADA, 1 UTILIZAÇÃO. AF_09/2020</t>
  </si>
  <si>
    <t>374,63</t>
  </si>
  <si>
    <t>MONTAGEM E DESMONTAGEM DE FÔRMA DE VIGA, ESCORAMENTO COM PONTALETE DE MADEIRA, PÉ-DIREITO SIMPLES, EM MADEIRA SERRADA, 2 UTILIZAÇÕES. AF_09/2020</t>
  </si>
  <si>
    <t>251,42</t>
  </si>
  <si>
    <t>MONTAGEM E DESMONTAGEM DE FÔRMA DE VIGA, ESCORAMENTO COM PONTALETE DE MADEIRA, PÉ-DIREITO SIMPLES, EM MADEIRA SERRADA, 4 UTILIZAÇÕES. AF_09/2020</t>
  </si>
  <si>
    <t>189,98</t>
  </si>
  <si>
    <t>MONTAGEM E DESMONTAGEM DE FÔRMA DE VIGA, ESCORAMENTO COM GARFO DE MADEIRA, PÉ-DIREITO DUPLO, EM CHAPA DE MADEIRA RESINADA, 2 UTILIZAÇÕES. AF_09/2020</t>
  </si>
  <si>
    <t>269,72</t>
  </si>
  <si>
    <t>MONTAGEM E DESMONTAGEM DE FÔRMA DE VIGA, ESCORAMENTO METÁLICO, PÉ-DIREITO DUPLO, EM CHAPA DE MADEIRA RESINADA, 2 UTILIZAÇÕES. AF_09/2020</t>
  </si>
  <si>
    <t>310,74</t>
  </si>
  <si>
    <t>MONTAGEM E DESMONTAGEM DE FÔRMA DE VIGA, ESCORAMENTO COM GARFO DE MADEIRA, PÉ-DIREITO SIMPLES, EM CHAPA DE MADEIRA RESINADA, 2 UTILIZAÇÕES. AF_09/2020</t>
  </si>
  <si>
    <t>182,11</t>
  </si>
  <si>
    <t>MONTAGEM E DESMONTAGEM DE FÔRMA DE VIGA, ESCORAMENTO METÁLICO, PÉ-DIREITO SIMPLES, EM CHAPA DE MADEIRA RESINADA, 2 UTILIZAÇÕES. AF_09/2020</t>
  </si>
  <si>
    <t>151,63</t>
  </si>
  <si>
    <t>MONTAGEM E DESMONTAGEM DE FÔRMA DE VIGA, ESCORAMENTO COM GARFO DE MADEIRA, PÉ-DIREITO DUPLO, EM CHAPA DE MADEIRA RESINADA, 4 UTILIZAÇÕES. AF_09/2020</t>
  </si>
  <si>
    <t>230,21</t>
  </si>
  <si>
    <t>MONTAGEM E DESMONTAGEM DE FÔRMA DE VIGA, ESCORAMENTO METÁLICO, PÉ-DIREITO DUPLO, EM CHAPA DE MADEIRA RESINADA, 4 UTILIZAÇÕES. AF_09/2020</t>
  </si>
  <si>
    <t>282,70</t>
  </si>
  <si>
    <t>MONTAGEM E DESMONTAGEM DE FÔRMA DE VIGA, ESCORAMENTO COM GARFO DE MADEIRA, PÉ-DIREITO SIMPLES, EM CHAPA DE MADEIRA RESINADA, 4 UTILIZAÇÕES. AF_09/2020</t>
  </si>
  <si>
    <t>148,98</t>
  </si>
  <si>
    <t>MONTAGEM E DESMONTAGEM DE FÔRMA DE VIGA, ESCORAMENTO METÁLICO, PÉ-DIREITO SIMPLES, EM CHAPA DE MADEIRA RESINADA, 4 UTILIZAÇÕES. AF_09/2020</t>
  </si>
  <si>
    <t>123,06</t>
  </si>
  <si>
    <t>MONTAGEM E DESMONTAGEM DE FÔRMA DE VIGA, ESCORAMENTO COM GARFO DE MADEIRA, PÉ-DIREITO DUPLO, EM CHAPA DE MADEIRA RESINADA, 6 UTILIZAÇÕES. AF_09/2020</t>
  </si>
  <si>
    <t>201,01</t>
  </si>
  <si>
    <t>MONTAGEM E DESMONTAGEM DE FÔRMA DE VIGA, ESCORAMENTO METÁLICO, PÉ-DIREITO DUPLO, EM CHAPA DE MADEIRA RESINADA, 6 UTILIZAÇÕES. AF_12/2015</t>
  </si>
  <si>
    <t>265,06</t>
  </si>
  <si>
    <t>MONTAGEM E DESMONTAGEM DE FÔRMA DE VIGA, ESCORAMENTO COM GARFO DE MADEIRA, PÉ-DIREITO SIMPLES, EM CHAPA DE MADEIRA RESINADA, 6 UTILIZAÇÕES. AF_09/2020</t>
  </si>
  <si>
    <t>127,29</t>
  </si>
  <si>
    <t>MONTAGEM E DESMONTAGEM DE FÔRMA DE VIGA, ESCORAMENTO METÁLICO, PÉ-DIREITO SIMPLES, EM CHAPA DE MADEIRA RESINADA, 6 UTILIZAÇÕES. AF_09/2020</t>
  </si>
  <si>
    <t>99,99</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</si>
  <si>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</si>
  <si>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</si>
  <si>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254,02</t>
  </si>
  <si>
    <t>MONTAGEM E DESMONTAGEM DE FÔRMA DE VIGA, ESCORAMENTO COM GARFO DE MADEIRA, PÉ-DIREITO SIMPLES, EM CHAPA DE MADEIRA RESINADA, 8 UTILIZAÇÕES. AF_09/2020</t>
  </si>
  <si>
    <t>115,97</t>
  </si>
  <si>
    <t>MONTAGEM E DESMONTAGEM DE FÔRMA DE VIGA, ESCORAMENTO METÁLICO, PÉ-DIREITO SIMPLES, EM CHAPA DE MADEIRA RESINADA, 8 UTILIZAÇÕES. AF_09/2020</t>
  </si>
  <si>
    <t>94,69</t>
  </si>
  <si>
    <t>MONTAGEM E DESMONTAGEM DE FÔRMA DE VIGA, ESCORAMENTO COM GARFO DE MADEIRA, PÉ-DIREITO DUPLO, EM CHAPA DE MADEIRA PLASTIFICADA, 10 UTILIZAÇÕES. AF_09/2020</t>
  </si>
  <si>
    <t>149,40</t>
  </si>
  <si>
    <t>MONTAGEM E DESMONTAGEM DE FÔRMA DE VIGA, ESCORAMENTO METÁLICO, PÉ-DIREITO DUPLO, EM CHAPA DE MADEIRA PLASTIFICADA, 10 UTILIZAÇÕES. AF_09/2020</t>
  </si>
  <si>
    <t>248,23</t>
  </si>
  <si>
    <t>MONTAGEM E DESMONTAGEM DE FÔRMA DE VIGA, ESCORAMENTO COM GARFO DE MADEIRA, PÉ-DIREITO SIMPLES, EM CHAPA DE MADEIRA PLASTIFICADA, 10 UTILIZAÇÕES. AF_09/2020</t>
  </si>
  <si>
    <t>96,12</t>
  </si>
  <si>
    <t>MONTAGEM E DESMONTAGEM DE FÔRMA DE VIGA, ESCORAMENTO METÁLICO, PÉ-DIREITO SIMPLES, EM CHAPA DE MADEIRA PLASTIFICADA, 10 UTILIZAÇÕES. AF_09/2020</t>
  </si>
  <si>
    <t>89,11</t>
  </si>
  <si>
    <t>MONTAGEM E DESMONTAGEM DE FÔRMA DE VIGA, ESCORAMENTO COM GARFO DE MADEIRA, PÉ-DIREITO DUPLO, EM CHAPA DE MADEIRA PLASTIFICADA, 12 UTILIZAÇÕES. AF_09/2020</t>
  </si>
  <si>
    <t>136,58</t>
  </si>
  <si>
    <t>MONTAGEM E DESMONTAGEM DE FÔRMA DE VIGA, ESCORAMENTO METÁLICO, PÉ-DIREITO DUPLO, EM CHAPA DE MADEIRA PLASTIFICADA, 12 UTILIZAÇÕES. AF_09/2020</t>
  </si>
  <si>
    <t>242,11</t>
  </si>
  <si>
    <t>MONTAGEM E DESMONTAGEM DE FÔRMA DE VIGA, ESCORAMENTO COM GARFO DE MADEIRA, PÉ-DIREITO SIMPLES, EM CHAPA DE MADEIRA PLASTIFICADA, 12 UTILIZAÇÕES. AF_09/2020</t>
  </si>
  <si>
    <t>88,02</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</si>
  <si>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</si>
  <si>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</si>
  <si>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126,24</t>
  </si>
  <si>
    <t>MONTAGEM E DESMONTAGEM DE FÔRMA DE VIGA, ESCORAMENTO METÁLICO, PÉ-DIREITO DUPLO, EM CHAPA DE MADEIRA PLASTIFICADA, 14 UTILIZAÇÕES. AF_09/2020</t>
  </si>
  <si>
    <t>236,87</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</si>
  <si>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</si>
  <si>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</si>
  <si>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79,12</t>
  </si>
  <si>
    <t>MONTAGEM E DESMONTAGEM DE FÔRMA DE VIGA, ESCORAMENTO COM GARFO DE MADEIRA, PÉ-DIREITO DUPLO, EM CHAPA DE MADEIRA PLASTIFICADA, 18 UTILIZAÇÕES. AF_09/2020</t>
  </si>
  <si>
    <t>104,02</t>
  </si>
  <si>
    <t>MONTAGEM E DESMONTAGEM DE FÔRMA DE VIGA, ESCORAMENTO METÁLICO, PÉ-DIREITO DUPLO, EM CHAPA DE MADEIRA PLASTIFICADA, 18 UTILIZAÇÕES. AF_09/2020</t>
  </si>
  <si>
    <t>226,45</t>
  </si>
  <si>
    <t>MONTAGEM E DESMONTAGEM DE FÔRMA DE VIGA, ESCORAMENTO COM GARFO DE MADEIRA, PÉ-DIREITO SIMPLES, EM CHAPA DE MADEIRA PLASTIFICADA, 18 UTILIZAÇÕES. AF_09/2020</t>
  </si>
  <si>
    <t>67,37</t>
  </si>
  <si>
    <t>MONTAGEM E DESMONTAGEM DE FÔRMA DE VIGA, ESCORAMENTO METÁLICO, PÉ-DIREITO SIMPLES, EM CHAPA DE MADEIRA PLASTIFICADA, 18 UTILIZAÇÕES. AF_09/2020</t>
  </si>
  <si>
    <t>69,92</t>
  </si>
  <si>
    <t>MONTAGEM E DESMONTAGEM DE FÔRMA DE LAJE MACIÇA, PÉ-DIREITO SIMPLES, EM MADEIRA SERRADA, 1 UTILIZAÇÃO. AF_09/2020</t>
  </si>
  <si>
    <t>428,51</t>
  </si>
  <si>
    <t>MONTAGEM E DESMONTAGEM DE FÔRMA DE LAJE MACIÇA, PÉ-DIREITO SIMPLES, EM MADEIRA SERRADA, 2 UTILIZAÇÕES. AF_09/2020</t>
  </si>
  <si>
    <t>280,53</t>
  </si>
  <si>
    <t>MONTAGEM E DESMONTAGEM DE FÔRMA DE LAJE MACIÇA, PÉ-DIREITO SIMPLES, EM MADEIRA SERRADA, 4 UTILIZAÇÕES. AF_09/2020</t>
  </si>
  <si>
    <t>189,65</t>
  </si>
  <si>
    <t>MONTAGEM E DESMONTAGEM DE FÔRMA DE LAJE NERVURADA COM CUBETA E ASSOALHO, PÉ-DIREITO DUPLO, EM CHAPA DE MADEIRA COMPENSADA RESINADA, 8 UTILIZAÇÕES. AF_09/2020</t>
  </si>
  <si>
    <t>112,09</t>
  </si>
  <si>
    <t>MONTAGEM E DESMONTAGEM DE FÔRMA DE LAJE NERVURADA COM CUBETA E ASSOALHO, PÉ-DIREITO SIMPLES, EM CHAPA DE MADEIRA COMPENSADA RESINADA, 8 UTILIZAÇÕES. AF_09/2020</t>
  </si>
  <si>
    <t>68,65</t>
  </si>
  <si>
    <t>MONTAGEM E DESMONTAGEM DE FÔRMA DE LAJE NERVURADA COM CUBETA E ASSOALHO, PÉ-DIREITO DUPLO, EM CHAPA DE MADEIRA COMPENSADA RESINADA, 10 UTILIZAÇÕES. AF_09/2020</t>
  </si>
  <si>
    <t>107,06</t>
  </si>
  <si>
    <t>MONTAGEM E DESMONTAGEM DE FÔRMA DE LAJE NERVURADA COM CUBETA E ASSOALHO, PÉ-DIREITO SIMPLES, EM CHAPA DE MADEIRA COMPENSADA RESINADA, 10 UTILIZAÇÕES. AF_09/2020</t>
  </si>
  <si>
    <t>64,58</t>
  </si>
  <si>
    <t>MONTAGEM E DESMONTAGEM DE FÔRMA DE LAJE NERVURADA COM CUBETA E ASSOALHO, PÉ-DIREITO DUPLO, EM CHAPA DE MADEIRA COMPENSADA RESINADA, 12 UTILIZAÇÕES. AF_09/2020</t>
  </si>
  <si>
    <t>102,89</t>
  </si>
  <si>
    <t>MONTAGEM E DESMONTAGEM DE FÔRMA DE LAJE NERVURADA COM CUBETA E ASSOALHO, PÉ-DIREITO SIMPLES, EM CHAPA DE MADEIRA COMPENSADA RESINADA, 12 UTILIZAÇÕES. AF_09/2020</t>
  </si>
  <si>
    <t>61,21</t>
  </si>
  <si>
    <t>MONTAGEM E DESMONTAGEM DE FÔRMA DE LAJE NERVURADA COM CUBETA E ASSOALHO, PÉ-DIREITO DUPLO, EM CHAPA DE MADEIRA COMPENSADA RESINADA, 14 UTILIZAÇÕES. AF_09/2020</t>
  </si>
  <si>
    <t>99,57</t>
  </si>
  <si>
    <t>MONTAGEM E DESMONTAGEM DE FÔRMA DE LAJE NERVURADA COM CUBETA E ASSOALHO, PÉ-DIREITO SIMPLES, EM CHAPA DE MADEIRA COMPENSADA RESINADA, 14 UTILIZAÇÕES. AF_09/2020</t>
  </si>
  <si>
    <t>58,70</t>
  </si>
  <si>
    <t>MONTAGEM E DESMONTAGEM DE FÔRMA DE LAJE NERVURADA COM CUBETA E ASSOALHO, PÉ-DIREITO DUPLO, EM CHAPA DE MADEIRA COMPENSADA RESINADA, 18 UTILIZAÇÕES. AF_09/2020</t>
  </si>
  <si>
    <t>62,09</t>
  </si>
  <si>
    <t>MONTAGEM E DESMONTAGEM DE FÔRMA DE LAJE NERVURADA COM CUBETA E ASSOALHO, PÉ-DIREITO SIMPLES, EM CHAPA DE MADEIRA COMPENSADA RESINADA, 18 UTILIZAÇÕES. AF_09/2020</t>
  </si>
  <si>
    <t>54,00</t>
  </si>
  <si>
    <t>MONTAGEM E DESMONTAGEM DE FÔRMA DE LAJE MACIÇA, PÉ-DIREITO DUPLO, EM CHAPA DE MADEIRA COMPENSADA RESINADA, 2 UTILIZAÇÕES. AF_09/2020</t>
  </si>
  <si>
    <t>108,17</t>
  </si>
  <si>
    <t>MONTAGEM E DESMONTAGEM DE FÔRMA DE LAJE MACIÇA, PÉ-DIREITO SIMPLES, EM CHAPA DE MADEIRA COMPENSADA RESINADA, 2 UTILIZAÇÕES. AF_09/2020</t>
  </si>
  <si>
    <t>63,06</t>
  </si>
  <si>
    <t>MONTAGEM E DESMONTAGEM DE FÔRMA DE LAJE MACIÇA, PÉ-DIREITO DUPLO, EM CHAPA DE MADEIRA COMPENSADA RESINADA, 4 UTILIZAÇÕES. AF_09/2020</t>
  </si>
  <si>
    <t>94,05</t>
  </si>
  <si>
    <t>MONTAGEM E DESMONTAGEM DE FÔRMA DE LAJE MACIÇA, PÉ-DIREITO SIMPLES, EM CHAPA DE MADEIRA COMPENSADA RESINADA, 4 UTILIZAÇÕES. AF_09/2020</t>
  </si>
  <si>
    <t>49,97</t>
  </si>
  <si>
    <t>MONTAGEM E DESMONTAGEM DE FÔRMA DE LAJE MACIÇA, PÉ-DIREITO DUPLO, EM CHAPA DE MADEIRA COMPENSADA RESINADA, 6 UTILIZAÇÕES. AF_09/2020</t>
  </si>
  <si>
    <t>87,02</t>
  </si>
  <si>
    <t>MONTAGEM E DESMONTAGEM DE FÔRMA DE LAJE MACIÇA, PÉ-DIREITO SIMPLES, EM CHAPA DE MADEIRA COMPENSADA RESINADA, 6 UTILIZAÇÕES. AF_09/2020</t>
  </si>
  <si>
    <t>43,91</t>
  </si>
  <si>
    <t>MONTAGEM E DESMONTAGEM DE FÔRMA DE LAJE MACIÇA, PÉ-DIREITO DUPLO, EM CHAPA DE MADEIRA COMPENSADA RESINADA, 8 UTILIZAÇÕES. AF_09/2020</t>
  </si>
  <si>
    <t>82,42</t>
  </si>
  <si>
    <t>MONTAGEM E DESMONTAGEM DE FÔRMA DE LAJE MACIÇA, PÉ-DIREITO SIMPLES, EM CHAPA DE MADEIRA COMPENSADA RESINADA, 8 UTILIZAÇÕES. AF_09/2020</t>
  </si>
  <si>
    <t>40,22</t>
  </si>
  <si>
    <t>MONTAGEM E DESMONTAGEM DE FÔRMA DE LAJE MACIÇA, PÉ-DIREITO DUPLO, EM CHAPA DE MADEIRA COMPENSADA PLASTIFICADA, 10 UTILIZAÇÕES. AF_09/2020</t>
  </si>
  <si>
    <t>82,09</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</si>
  <si>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</si>
  <si>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</si>
  <si>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79,10</t>
  </si>
  <si>
    <t>MONTAGEM E DESMONTAGEM DE FÔRMA DE LAJE MACIÇA, PÉ-DIREITO SIMPLES, EM CHAPA DE MADEIRA COMPENSADA PLASTIFICADA, 12 UTILIZAÇÕES. AF_09/2020</t>
  </si>
  <si>
    <t>38,50</t>
  </si>
  <si>
    <t>MONTAGEM E DESMONTAGEM DE FÔRMA DE LAJE MACIÇA, PÉ-DIREITO DUPLO, EM CHAPA DE MADEIRA COMPENSADA PLASTIFICADA, 14 UTILIZAÇÕES. AF_09/2020</t>
  </si>
  <si>
    <t>76,53</t>
  </si>
  <si>
    <t>MONTAGEM E DESMONTAGEM DE FÔRMA DE LAJE MACIÇA, PÉ-DIREITO SIMPLES, EM CHAPA DE MADEIRA COMPENSADA PLASTIFICADA, 14 UTILIZAÇÕES. AF_09/2020</t>
  </si>
  <si>
    <t>36,64</t>
  </si>
  <si>
    <t>MONTAGEM E DESMONTAGEM DE FÔRMA DE LAJE MACIÇA, PÉ-DIREITO DUPLO, EM CHAPA DE MADEIRA COMPENSADA PLASTIFICADA, 18 UTILIZAÇÕES. AF_09/2020</t>
  </si>
  <si>
    <t>71,56</t>
  </si>
  <si>
    <t>MONTAGEM E DESMONTAGEM DE FÔRMA DE LAJE MACIÇA, PÉ-DIREITO SIMPLES, EM CHAPA DE MADEIRA COMPENSADA PLASTIFICADA, 18 UTILIZAÇÕES. AF_09/2020</t>
  </si>
  <si>
    <t>32,89</t>
  </si>
  <si>
    <t>FABRICAÇÃO DE FÔRMA PARA PILARES CIRCULARES, EM CHAPA DE MADEIRA COMPENSADA RESINADA. AF_06/2017</t>
  </si>
  <si>
    <t>263,11</t>
  </si>
  <si>
    <t>MONTAGEM E DESMONTAGEM DE FÔRMA DE PILARES CIRCULARES, COM ÁREA MÉDIA DAS SEÇÕES MENOR OU IGUAL A 0,28 M², PÉ-DIREITO SIMPLES, EM MADEIRA, 2 UTILIZAÇÕES. AF_06/2017</t>
  </si>
  <si>
    <t>203,17</t>
  </si>
  <si>
    <t>MONTAGEM E DESMONTAGEM DE FÔRMA DE PILARES CIRCULARES, COM ÁREA MÉDIA DAS SEÇÕES MAIOR QUE 0,28 M², PÉ-DIREITO SIMPLES, EM MADEIRA, 2 UTILIZAÇÕES. AF_06/2017</t>
  </si>
  <si>
    <t>191,85</t>
  </si>
  <si>
    <t>MONTAGEM E DESMONTAGEM DE FÔRMA DE PILARES CIRCULARES, COM ÁREA MÉDIA DAS SEÇÕES MENOR OU IGUAL A 0,28 M², PÉ-DIREITO DUPLO, EM MADEIRA, 2 UTILIZAÇÕES. AF_06/2017</t>
  </si>
  <si>
    <t>224,18</t>
  </si>
  <si>
    <t>FABRICAÇÃO, MONTAGEM E DESMONTAGEM DE FÔRMA PARA SAPATA, EM MADEIRA SERRADA, E=25 MM, 1 UTILIZAÇÃO. AF_06/2017</t>
  </si>
  <si>
    <t>414,35</t>
  </si>
  <si>
    <t>FABRICAÇÃO, MONTAGEM E DESMONTAGEM DE FÔRMA PARA VIGA BALDRAME, EM MADEIRA SERRADA, E=25 MM, 1 UTILIZAÇÃO. AF_06/2017</t>
  </si>
  <si>
    <t>248,49</t>
  </si>
  <si>
    <t>FABRICAÇÃO, MONTAGEM E DESMONTAGEM DE FÔRMA PARA BLOCO DE COROAMENTO, EM MADEIRA SERRADA, E=25 MM, 2 UTILIZAÇÕES. AF_06/2017</t>
  </si>
  <si>
    <t>160,63</t>
  </si>
  <si>
    <t>FABRICAÇÃO, MONTAGEM E DESMONTAGEM DE FÔRMA PARA SAPATA, EM MADEIRA SERRADA, E=25 MM, 2 UTILIZAÇÕES. AF_06/2017</t>
  </si>
  <si>
    <t>249,72</t>
  </si>
  <si>
    <t>FABRICAÇÃO, MONTAGEM E DESMONTAGEM DE FÔRMA PARA VIGA BALDRAME, EM MADEIRA SERRADA, E=25 MM, 2 UTILIZAÇÕES. AF_06/2017</t>
  </si>
  <si>
    <t>145,13</t>
  </si>
  <si>
    <t>FABRICAÇÃO, MONTAGEM E DESMONTAGEM DE FÔRMA PARA BLOCO DE COROAMENTO, EM MADEIRA SERRADA, E=25 MM, 4 UTILIZAÇÕES. AF_06/2017</t>
  </si>
  <si>
    <t>103,63</t>
  </si>
  <si>
    <t>FABRICAÇÃO, MONTAGEM E DESMONTAGEM DE FÔRMA PARA SAPATA, EM MADEIRA SERRADA, E=25 MM, 4 UTILIZAÇÕES. AF_06/2017</t>
  </si>
  <si>
    <t>164,00</t>
  </si>
  <si>
    <t>FABRICAÇÃO, MONTAGEM E DESMONTAGEM DE FÔRMA PARA VIGA BALDRAME, EM MADEIRA SERRADA, E=25 MM, 4 UTILIZAÇÕES. AF_06/2017</t>
  </si>
  <si>
    <t>91,37</t>
  </si>
  <si>
    <t>FABRICAÇÃO, MONTAGEM E DESMONTAGEM DE FÔRMA PARA BLOCO DE COROAMENTO, EM CHAPA DE MADEIRA COMPENSADA RESINADA, E=17 MM, 2 UTILIZAÇÕES. AF_06/2017</t>
  </si>
  <si>
    <t>201,83</t>
  </si>
  <si>
    <t>FABRICAÇÃO, MONTAGEM E DESMONTAGEM DE FÔRMA PARA SAPATA, EM CHAPA DE MADEIRA COMPENSADA RESINADA, E=17 MM, 2 UTILIZAÇÕES. AF_06/2017</t>
  </si>
  <si>
    <t>254,42</t>
  </si>
  <si>
    <t>FABRICAÇÃO, MONTAGEM E DESMONTAGEM DE FÔRMA PARA VIGA BALDRAME, EM CHAPA DE MADEIRA COMPENSADA RESINADA, E=17 MM, 2 UTILIZAÇÕES. AF_06/2017</t>
  </si>
  <si>
    <t>115,76</t>
  </si>
  <si>
    <t>FABRICAÇÃO, MONTAGEM E DESMONTAGEM DE FÔRMA PARA BLOCO DE COROAMENTO, EM CHAPA DE MADEIRA COMPENSADA RESINADA, E=17 MM, 4 UTILIZAÇÕES. AF_06/2017</t>
  </si>
  <si>
    <t>135,06</t>
  </si>
  <si>
    <t>FABRICAÇÃO, MONTAGEM E DESMONTAGEM DE FÔRMA PARA SAPATA, EM CHAPA DE MADEIRA COMPENSADA RESINADA, E=17 MM, 4 UTILIZAÇÕES. AF_06/2017</t>
  </si>
  <si>
    <t>177,23</t>
  </si>
  <si>
    <t>FABRICAÇÃO, MONTAGEM E DESMONTAGEM DE FÔRMA PARA VIGA BALDRAME, EM CHAPA DE MADEIRA COMPENSADA RESINADA, E=17 MM, 4 UTILIZAÇÕES. AF_06/2017</t>
  </si>
  <si>
    <t>85,20</t>
  </si>
  <si>
    <t>ARMAÇÃO DE BLOCO, VIGA BALDRAME E SAPATA UTILIZANDO AÇO CA-60 DE 5 MM - MONTAGEM. AF_06/2017</t>
  </si>
  <si>
    <t>17,09</t>
  </si>
  <si>
    <t>MONTAGEM E DESMONTAGEM DE FÔRMA DE PILARES CIRCULARES, COM ÁREA MÉDIA DAS SEÇÕES MAIOR QUE 0,28 M², PÉ-DIREITO DUPLO, EM MADEIRA, 2 UTILIZAÇÕES.  AF_06/2017</t>
  </si>
  <si>
    <t>210,03</t>
  </si>
  <si>
    <t>FABRICAÇÃO DE ESCORAS DO TIPO PONTALETE, EM MADEIRA, PARA PÉ-DIREITO DUPLO. AF_09/2020</t>
  </si>
  <si>
    <t>26,56</t>
  </si>
  <si>
    <t>ESCORAMENTO DE FÔRMAS DE LAJE EM MADEIRA NÃO APARELHADA, PÉ-DIREITO SIMPLES, INCLUSO TRAVAMENTO, 4 UTILIZAÇÕES. AF_09/2020</t>
  </si>
  <si>
    <t>17,76</t>
  </si>
  <si>
    <t>ESCORAMENTO DE FÔRMAS DE LAJE EM MADEIRA NÃO APARELHADA, PÉ-DIREITO DUPLO, INCLUSO TRAVAMENTO, 4 UTILIZAÇÕES. AF_09/2020</t>
  </si>
  <si>
    <t>FABRICAÇÃO DE FÔRMA PARA ESCADAS, COM 2 LANCES EM "U" E LAJE PLANA, EM CHAPA DE MADEIRA COMPENSADA PLASTIFICADA, E=18 MM. AF_11/2020</t>
  </si>
  <si>
    <t>181,57</t>
  </si>
  <si>
    <t>FABRICAÇÃO DE FÔRMA PARA ESCADAS, COM 2 LANCES EM "U" E LAJE PLANA, EM CHAPA DE MADEIRA COMPENSADA RESINADA, E= 17 MM. AF_11/2020</t>
  </si>
  <si>
    <t>143,21</t>
  </si>
  <si>
    <t>FABRICAÇÃO DE FÔRMA PARA ESCADAS, COM 2 LANCES EM "U" E LAJE PLANA, EM MADEIRA SERRADA, E=25 MM. AF_11/2020</t>
  </si>
  <si>
    <t>303,58</t>
  </si>
  <si>
    <t>MONTAGEM E DESMONTAGEM DE FÔRMA PARA ESCADAS, COM 2 LANCES EM "U" E LAJE PLANA, EM MADEIRA SERRADA, 1 UTILIZAÇÃO. AF_11/2020</t>
  </si>
  <si>
    <t>564,68</t>
  </si>
  <si>
    <t>MONTAGEM E DESMONTAGEM DE FÔRMA PARA ESCADAS, COM 2 LANCES EM "U"  E LAJE PLANA, EM MADEIRA SERRADA, 2 UTILIZAÇÕES. AF_11/2020</t>
  </si>
  <si>
    <t>487,21</t>
  </si>
  <si>
    <t>MONTAGEM E DESMONTAGEM DE FÔRMA PARA ESCADAS, COM 2 LANCES EM "U" E LAJE PLANA, EM CHAPA DE MADEIRA COMPENSADA RESINADA, 2 UTILIZAÇÕES. AF_11/2020</t>
  </si>
  <si>
    <t>268,29</t>
  </si>
  <si>
    <t>MONTAGEM E DESMONTAGEM DE FÔRMA PARA ESCADAS, COM 2 LANCES EM "U" E LAJE PLANA, EM CHAPA DE MADEIRA COMPENSADA RESINADA, 4 UTILIZAÇÕES. AF_11/2020</t>
  </si>
  <si>
    <t>243,17</t>
  </si>
  <si>
    <t>MONTAGEM E DESMONTAGEM DE FÔRMA PARA ESCADAS, COM 2 LANCES EM "U" E LAJE PLANA, EM CHAPA DE MADEIRA COMPENSADA PLASTIFICADA, 6 UTILIZAÇÕES. AF_11/2020</t>
  </si>
  <si>
    <t>206,32</t>
  </si>
  <si>
    <t>MONTAGEM E DESMONTAGEM DE FÔRMA PARA ESCADAS, COM 2 LANCES EM "U" E LAJE PLANA, EM CHAPA DE MADEIRA COMPENSADA PLASTIFICADA, 8 UTILIZAÇÕES. AF_11/2020</t>
  </si>
  <si>
    <t>181,56</t>
  </si>
  <si>
    <t>MONTAGEM E DESMONTAGEM DE FÔRMA PARA ESCADAS, COM 2 LANCES EM "U" E LAJE PLANA, EM CHAPA DE MADEIRA COMPENSADA PLASTIFICADA, 10 UTILIZAÇÕES. AF_11/2020</t>
  </si>
  <si>
    <t>165,96</t>
  </si>
  <si>
    <t>FABRICAÇÃO DE FÔRMA PARA ESCADAS, COM 2 LANCES EM "U" E LAJE CASCATA, EM CHAPA DE MADEIRA COMPENSADA PLASTIFICADA, E=18 MM. AF_11/2020</t>
  </si>
  <si>
    <t>186,52</t>
  </si>
  <si>
    <t>FABRICAÇÃO DE FÔRMA PARA ESCADAS, COM 2 LANCES EM "U" E LAJE CASCATA, EM CHAPA DE MADEIRA COMPENSADA RESINADA, E= 17 MM. AF_11/2020</t>
  </si>
  <si>
    <t>137,75</t>
  </si>
  <si>
    <t>FABRICAÇÃO DE FÔRMA PARA ESCADAS, COM 2 LANCES EM "U" E LAJE CASCATA, EM MADEIRA SERRADA, E=25 MM. AF_11/2020</t>
  </si>
  <si>
    <t>365,20</t>
  </si>
  <si>
    <t>FABRICAÇÃO DE FÔRMA PARA ESCADAS, COM 2 LANCES EM "L" E LAJE PLANA, EM CHAPA DE MADEIRA COMPENSADA PLASTIFICADA, E=18 MM. AF_11/2020</t>
  </si>
  <si>
    <t>188,63</t>
  </si>
  <si>
    <t>FABRICAÇÃO DE FÔRMA PARA ESCADAS, COM 2 LANCES EM "L" E LAJE PLANA, EM CHAPA DE MADEIRA COMPENSADA RESINADA, E= 17 MM. AF_11/2020</t>
  </si>
  <si>
    <t>150,75</t>
  </si>
  <si>
    <t>FABRICAÇÃO DE FÔRMA PARA ESCADAS, COM 2 LANCES EM "L" E LAJE PLANA, EM MADEIRA SERRADA, E=25 MM. AF_11/2020</t>
  </si>
  <si>
    <t>326,76</t>
  </si>
  <si>
    <t>FABRICAÇÃO DE FÔRMA PARA ESCADAS, COM 2 LANCES EM "L" E LAJE CASCATA, EM CHAPA DE MADEIRA COMPENSADA PLASTIFICADA, E=18 MM. AF_11/2020</t>
  </si>
  <si>
    <t>186,81</t>
  </si>
  <si>
    <t>FABRICAÇÃO DE FÔRMA PARA ESCADAS, COM 2 LANCES EM "L" E LAJE CASCATA, EM CHAPA DE MADEIRA COMPENSADA RESINADA, E= 17 MM. AF_11/2020</t>
  </si>
  <si>
    <t>140,19</t>
  </si>
  <si>
    <t>FABRICAÇÃO DE FÔRMA PARA ESCADAS, COM 2 LANCES EM "L" E LAJE CASCATA, EM MADEIRA SERRADA, E=25 MM. AF_11/2020</t>
  </si>
  <si>
    <t>432,16</t>
  </si>
  <si>
    <t>FABRICAÇÃO DE FÔRMA PARA ESCADAS, COM 1 LANCE E LAJE PLANA, EM CHAPA DE MADEIRA COMPENSADA PLASTIFICADA, E=18 MM. AF_11/2020</t>
  </si>
  <si>
    <t>200,00</t>
  </si>
  <si>
    <t>FABRICAÇÃO DE FÔRMA PARA ESCADAS, COM 1 LANCE E LAJE PLANA, EM CHAPA DE MADEIRA COMPENSADA RESINADA, E= 17 MM. AF_11/2020</t>
  </si>
  <si>
    <t>157,48</t>
  </si>
  <si>
    <t>FABRICAÇÃO DE FÔRMA PARA ESCADAS, COM 1 LANCE E LAJE PLANA, EM MADEIRA SERRADA, E=25 MM. AF_11/2020</t>
  </si>
  <si>
    <t>353,61</t>
  </si>
  <si>
    <t>FABRICAÇÃO DE FÔRMA PARA ESCADAS, COM 1 LANCE E LAJE CASCATA, EM CHAPA DE MADEIRA COMPENSADA PLASTIFICADA, E=18 MM. AF_11/2020</t>
  </si>
  <si>
    <t>FABRICAÇÃO DE FÔRMA PARA ESCADAS, COM 1 LANCE E LAJE CASCATA, EM CHAPA DE MADEIRA COMPENSADA RESINADA, E= 17 MM. AF_11/2020</t>
  </si>
  <si>
    <t>138,58</t>
  </si>
  <si>
    <t>FABRICAÇÃO DE FÔRMA PARA ESCADAS, COM 1 LANCE E LAJE CASCATA, EM MADEIRA SERRADA, E=25 MM. AF_11/2020</t>
  </si>
  <si>
    <t>464,87</t>
  </si>
  <si>
    <t>MONTAGEM E DESMONTAGEM DE FÔRMA PARA ESCADAS, COM 2 LANCES EM "U" E LAJE CASCATA, EM MADEIRA SERRADA, 1 UTILIZAÇÃO. AF_11/2020</t>
  </si>
  <si>
    <t>600,76</t>
  </si>
  <si>
    <t>MONTAGEM E DESMONTAGEM DE FÔRMA PARA ESCADAS, COM 2 LANCES EM "U" E LAJE CASCATA, EM MADEIRA SERRADA, 2 UTILIZAÇÕES. AF_11/2020</t>
  </si>
  <si>
    <t>526,89</t>
  </si>
  <si>
    <t>MONTAGEM E DESMONTAGEM DE FÔRMA PARA ESCADAS, COM 2 LANCES EM "U" E LAJE CASCATA, EM CHAPA DE MADEIRA COMPENSADA RESINADA, 2 UTILIZAÇÕES. AF_11/2020</t>
  </si>
  <si>
    <t>262,33</t>
  </si>
  <si>
    <t>MONTAGEM E DESMONTAGEM DE FÔRMA PARA ESCADAS, COM 2 LANCES EM "U" E LAJE CASCATA, EM CHAPA DE MADEIRA COMPENSADA RESINADA, 4 UTILIZAÇÕES. AF_11/2020</t>
  </si>
  <si>
    <t>238,29</t>
  </si>
  <si>
    <t>MONTAGEM E DESMONTAGEM DE FÔRMA PARA ESCADAS, COM 2 LANCES EM "U" E LAJE CASCATA, EM CHAPA DE MADEIRA COMPENSADA PLASTIFICADA, 6 UTILIZAÇÕES. AF_11/2020</t>
  </si>
  <si>
    <t>207,35</t>
  </si>
  <si>
    <t>MONTAGEM E DESMONTAGEM DE FÔRMA PARA ESCADAS, COM 2 LANCES EM "U" E LAJE CASCATA, EM CHAPA DE MADEIRA COMPENSADA PLASTIFICADA, 8 UTILIZAÇÕES. AF_11/2020</t>
  </si>
  <si>
    <t>182,04</t>
  </si>
  <si>
    <t>MONTAGEM E DESMONTAGEM DE FÔRMA PARA ESCADAS, COM 2 LANCES EM "U" E LAJE CASCATA, EM CHAPA DE MADEIRA COMPENSADA PLASTIFICADA, 10 UTILIZAÇÕES. AF_11/2020</t>
  </si>
  <si>
    <t>166,09</t>
  </si>
  <si>
    <t>MONTAGEM E DESMONTAGEM DE FÔRMA PARA ESCADAS, COM 2 LANCES EM "L" E LAJE PLANA, EM MADEIRA SERRADA, 1 UTILIZAÇÃO. AF_11/2020</t>
  </si>
  <si>
    <t>563,02</t>
  </si>
  <si>
    <t>MONTAGEM E DESMONTAGEM DE FÔRMA PARA ESCADAS, COM 2 LANCES EM "L" E LAJE PLANA, EM MADEIRA SERRADA, 2 UTILIZAÇÕES. AF_11/2020</t>
  </si>
  <si>
    <t>475,77</t>
  </si>
  <si>
    <t>MONTAGEM E DESMONTAGEM DE FÔRMA PARA ESCADAS, COM 2 LANCES EM "L" E LAJE PLANA, EM CHAPA DE MADEIRA COMPENSADA RESINADA, 2 UTILIZAÇÕES. AF_11/2020</t>
  </si>
  <si>
    <t>271,17</t>
  </si>
  <si>
    <t>MONTAGEM E DESMONTAGEM DE FÔRMA PARA ESCADAS, COM 2 LANCES EM "L" E LAJE PLANA, EM CHAPA DE MADEIRA COMPENSADA RESINADA, 4 UTILIZAÇÕES. AF_11/2020</t>
  </si>
  <si>
    <t>243,95</t>
  </si>
  <si>
    <t>MONTAGEM E DESMONTAGEM DE FÔRMA PARA ESCADAS, COM 2 LANCES EM "L" E LAJE PLANA, EM CHAPA DE MADEIRA COMPENSADA PLASTIFICADA, 6 UTILIZAÇÕES. AF_11/2020</t>
  </si>
  <si>
    <t>205,02</t>
  </si>
  <si>
    <t>MONTAGEM E DESMONTAGEM DE FÔRMA PARA ESCADAS, COM 2 LANCES EM "L" E LAJE PLANA, EM CHAPA DE MADEIRA COMPENSADA PLASTIFICADA, 8 UTILIZAÇÕES. AF_11/2020</t>
  </si>
  <si>
    <t>179,48</t>
  </si>
  <si>
    <t>MONTAGEM E DESMONTAGEM DE FÔRMA PARA ESCADAS, COM 2 LANCES EM "L" E LAJE PLANA, EM CHAPA DE MADEIRA COMPENSADA PLASTIFICADA, 10 UTILIZAÇÕES. AF_11/2020</t>
  </si>
  <si>
    <t>165,27</t>
  </si>
  <si>
    <t>MONTAGEM E DESMONTAGEM DE FÔRMA PARA ESCADAS, COM 2 LANCES EM "L" E LAJE CASCATA, EM MADEIRA SERRADA, 1 UTILIZAÇÃO. AF_11/2020</t>
  </si>
  <si>
    <t>668,31</t>
  </si>
  <si>
    <t>MONTAGEM E DESMONTAGEM DE FÔRMA PARA ESCADAS, COM 2 LANCES EM "L" E LAJE CASCATA, EM MADEIRA SERRADA, 2 UTILIZAÇÕES. AF_11/2020</t>
  </si>
  <si>
    <t>565,53</t>
  </si>
  <si>
    <t>MONTAGEM E DESMONTAGEM DE FÔRMA PARA ESCADAS, COM 2 LANCES EM "L" E LAJE CASCATA, EM CHAPA DE MADEIRA COMPENSADA RESINADA, 2 UTILIZAÇÕES. AF_11/2020</t>
  </si>
  <si>
    <t>261,39</t>
  </si>
  <si>
    <t>MONTAGEM E DESMONTAGEM DE FÔRMA PARA ESCADAS, COM 2 LANCES EM "L" E LAJE CASCATA, EM CHAPA DE MADEIRA COMPENSADA RESINADA, 4 UTILIZAÇÕES. AF_11/2020</t>
  </si>
  <si>
    <t>235,67</t>
  </si>
  <si>
    <t>MONTAGEM E DESMONTAGEM DE FÔRMA PARA ESCADAS, COM 2 LANCES EM "L" E LAJE CASCATA, EM CHAPA DE MADEIRA COMPENSADA PLASTIFICADA, 6 UTILIZAÇÕES. AF_11/2020</t>
  </si>
  <si>
    <t>203,07</t>
  </si>
  <si>
    <t>MONTAGEM E DESMONTAGEM DE FÔRMA PARA ESCADAS, COM 2 LANCES EM "L" E LAJE CASCATA, EM CHAPA DE MADEIRA COMPENSADA PLASTIFICADA, 8 UTILIZAÇÕES. AF_11/2020</t>
  </si>
  <si>
    <t>177,73</t>
  </si>
  <si>
    <t>MONTAGEM E DESMONTAGEM DE FÔRMA PARA ESCADAS, COM 2 LANCES EM "L" E LAJE CASCATA, EM CHAPA DE MADEIRA COMPENSADA PLASTIFICADA, 10 UTILIZAÇÕES. AF_11/2020</t>
  </si>
  <si>
    <t>163,63</t>
  </si>
  <si>
    <t>MONTAGEM E DESMONTAGEM DE FÔRMA PARA ESCADAS, COM 1 LANCE E LAJE PLANA, EM MADEIRA SERRADA, 1 UTILIZAÇÃO. AF_11/2020</t>
  </si>
  <si>
    <t>596,95</t>
  </si>
  <si>
    <t>MONTAGEM E DESMONTAGEM DE FÔRMA PARA ESCADAS, COM 1 LANCE E LAJE PLANA, EM MADEIRA SERRADA, 2 UTILIZAÇÕES. AF_11/2020</t>
  </si>
  <si>
    <t>502,30</t>
  </si>
  <si>
    <t>MONTAGEM E DESMONTAGEM DE FÔRMA PARA ESCADAS, COM 1 LANCE E LAJE PLANA, EM CHAPA DE MADEIRA COMPENSADA RESINADA, 2 UTILIZAÇÕES. AF_11/2020</t>
  </si>
  <si>
    <t>273,08</t>
  </si>
  <si>
    <t>MONTAGEM E DESMONTAGEM DE FÔRMA PARA ESCADAS, COM 1 LANCE E LAJE PLANA, EM CHAPA DE MADEIRA COMPENSADA RESINADA, 4 UTILIZAÇÕES. AF_11/2020</t>
  </si>
  <si>
    <t>243,64</t>
  </si>
  <si>
    <t>MONTAGEM E DESMONTAGEM DE FÔRMA PARA ESCADAS, COM 1 LANCE E LAJE PLANA, EM CHAPA DE MADEIRA COMPENSADA PLASTIFICADA, 6 UTILIZAÇÕES. AF_11/2020</t>
  </si>
  <si>
    <t>205,72</t>
  </si>
  <si>
    <t>MONTAGEM E DESMONTAGEM DE FÔRMA PARA ESCADAS, COM 1 LANCE E LAJE PLANA, EM CHAPA DE MADEIRA COMPENSADA PLASTIFICADA, 8 UTILIZAÇÕES. AF_11/2020</t>
  </si>
  <si>
    <t>180,93</t>
  </si>
  <si>
    <t>MONTAGEM E DESMONTAGEM DE FÔRMA PARA ESCADAS, COM 1 LANCE E LAJE PLANA, EM CHAPA DE MADEIRA COMPENSADA PLASTIFICADA, 10 UTILIZAÇÕES. AF_11/2020</t>
  </si>
  <si>
    <t>166,04</t>
  </si>
  <si>
    <t>MONTAGEM E DESMONTAGEM DE FÔRMA PARA ESCADAS, COM 1 LANCE E LAJE CASCATA, EM MADEIRA SERRADA, 1 UTILIZAÇÃO. AF_11/2020</t>
  </si>
  <si>
    <t>689,58</t>
  </si>
  <si>
    <t>MONTAGEM E DESMONTAGEM DE FÔRMA PARA ESCADAS, COM 1 LANCE E LAJE CASCATA, EM MADEIRA SERRADA, 2 UTILIZAÇÕES. AF_11/2020</t>
  </si>
  <si>
    <t>596,19</t>
  </si>
  <si>
    <t>MONTAGEM E DESMONTAGEM DE FÔRMA PARA ESCADAS, COM 1 LANCE E LAJE CASCATA, EM CHAPA DE MADEIRA COMPENSADA RESINADA, 2 UTILIZAÇÕES. AF_11/2020</t>
  </si>
  <si>
    <t>256,50</t>
  </si>
  <si>
    <t>MONTAGEM E DESMONTAGEM DE FÔRMA PARA ESCADAS, COM 1 LANCE E LAJE CASCATA, EM CHAPA DE MADEIRA COMPENSADA RESINADA, 4 UTILIZAÇÕES. AF_11/2020</t>
  </si>
  <si>
    <t>228,41</t>
  </si>
  <si>
    <t>MONTAGEM E DESMONTAGEM DE FÔRMA PARA ESCADAS, COM 1 LANCE E LAJE CASCATA, EM CHAPA DE MADEIRA COMPENSADA PLASTIFICADA, 6 UTILIZAÇÕES. AF_11/2020</t>
  </si>
  <si>
    <t>197,88</t>
  </si>
  <si>
    <t>MONTAGEM E DESMONTAGEM DE FÔRMA PARA ESCADAS, COM 1 LANCE E LAJE CASCATA, EM CHAPA DE MADEIRA COMPENSADA PLASTIFICADA, 8 UTILIZAÇÕES. AF_11/2020</t>
  </si>
  <si>
    <t>172,60</t>
  </si>
  <si>
    <t>MONTAGEM E DESMONTAGEM DE FÔRMA PARA ESCADAS, COM 1 LANCE E LAJE CASCATA, EM CHAPA DE MADEIRA COMPENSADA PLASTIFICADA, 10 UTILIZAÇÕES. AF_11/2020</t>
  </si>
  <si>
    <t>158,53</t>
  </si>
  <si>
    <t>MONTAGEM E DESMONTAGEM DE FÔRMA PARA ESCADA DUPLA COM 2 LANCES EM "X" E LAJE PLANA, EM MADEIRA SERRADA, 1 UTILIZAÇÃO. AF_11/2020</t>
  </si>
  <si>
    <t>557,15</t>
  </si>
  <si>
    <t>MONTAGEM E DESMONTAGEM DE FÔRMA PARA ESCADA DUPLA COM 2 LANCES EM "X" E LAJE PLANA, EM MADEIRA SERRADA, 2 UTILIZAÇÕES. AF_11/2020</t>
  </si>
  <si>
    <t>473,25</t>
  </si>
  <si>
    <t>MONTAGEM E DESMONTAGEM DE FÔRMA PARA ESCADA DUPLA COM 2 LANCES EM "X" E LAJE PLANA, EM CHAPA DE MADEIRA COMPENSADA RESINADA, 2 UTILIZAÇÕES. AF_11/2020</t>
  </si>
  <si>
    <t>252,30</t>
  </si>
  <si>
    <t>MONTAGEM E DESMONTAGEM DE FÔRMA PARA ESCADA DUPLA COM 2 LANCES EM "X" E LAJE PLANA, EM CHAPA DE MADEIRA COMPENSADA RESINADA, 4 UTILIZAÇÕES. AF_11/2020</t>
  </si>
  <si>
    <t>229,71</t>
  </si>
  <si>
    <t>MONTAGEM E DESMONTAGEM DE FÔRMA PARA ESCADA DUPLA COM 2 LANCES EM "X" E LAJE PLANA, EM CHAPA DE MADEIRA COMPENSADA PLASTIFICADA, 6 UTILIZAÇÕES. AF_11/2020</t>
  </si>
  <si>
    <t>192,92</t>
  </si>
  <si>
    <t>MONTAGEM E DESMONTAGEM DE FÔRMA PARA ESCADA DUPLA COM 2 LANCES EM "X" E LAJE PLANA, EM CHAPA DE MADEIRA COMPENSADA PLASTIFICADA, 8 UTILIZAÇÕES. AF_11/2020</t>
  </si>
  <si>
    <t>167,78</t>
  </si>
  <si>
    <t>MONTAGEM E DESMONTAGEM DE FÔRMA PARA ESCADA DUPLA COM 2 LANCES EM "X" E LAJE PLANA, EM CHAPA DE MADEIRA COMPENSADA PLASTIFICADA, 10 UTILIZAÇÕES. AF_11/2020</t>
  </si>
  <si>
    <t>153,85</t>
  </si>
  <si>
    <t>MONTAGEM E DESMONTAGEM DE FÔRMA PARA ESCADA DUPLA COM 2 LANCES EM "X" E LAJE CASCATA, EM MADEIRA SERRADA, 1 UTILIZAÇÃO. AF_11/2020</t>
  </si>
  <si>
    <t>603,92</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</si>
  <si>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</si>
  <si>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</si>
  <si>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233,78</t>
  </si>
  <si>
    <t>MONTAGEM E DESMONTAGEM DE FÔRMA PARA ESCADA DUPLA COM 2 LANCES EM "X" E LAJE CASCATA, EM CHAPA DE MADEIRA COMPENSADA RESINADA, 4 UTILIZAÇÕES. AF_11/2020</t>
  </si>
  <si>
    <t>212,74</t>
  </si>
  <si>
    <t>MONTAGEM E DESMONTAGEM DE FÔRMA PARA ESCADA DUPLA COM 2 LANCES EM "X" E LAJE CASCATA, EM CHAPA DE MADEIRA COMPENSADA PLASTIFICADA, 6 UTILIZAÇÕES. AF_11/2020</t>
  </si>
  <si>
    <t>183,74</t>
  </si>
  <si>
    <t>MONTAGEM E DESMONTAGEM DE FÔRMA PARA ESCADA DUPLA COM 2 LANCES EM "X" E LAJE CASCATA, EM CHAPA DE MADEIRA COMPENSADA PLASTIFICADA, 8 UTILIZAÇÕES. AF_11/2020</t>
  </si>
  <si>
    <t>160,24</t>
  </si>
  <si>
    <t>MONTAGEM E DESMONTAGEM DE FÔRMA PARA ESCADA DUPLA COM 2 LANCES EM "X" E LAJE CASCATA, EM CHAPA DE MADEIRA COMPENSADA PLASTIFICADA, 10 UTILIZAÇÕES. AF_11/2020</t>
  </si>
  <si>
    <t>152,77</t>
  </si>
  <si>
    <t>ESCADA EM CONCRETO ARMADO MOLDADO IN LOCO, FCK 20 MPA, COM 1 LANCE E LAJE PLANA, FÔRMA EM CHAPA DE MADEIRA COMPENSADA RESINADA. AF_11/2020</t>
  </si>
  <si>
    <t>3.451,49</t>
  </si>
  <si>
    <t>ESCADA EM CONCRETO ARMADO MOLDADO IN LOCO, FCK 20 MPA, COM 2 LANCES EM "U" E LAJE PLANA, FÔRMA EM CHAPA DE MADEIRA COMPENSADA RESINADA. AF_11/2020</t>
  </si>
  <si>
    <t>4.135,11</t>
  </si>
  <si>
    <t>ESCADA EM CONCRETO ARMADO MOLDADO IN LOCO, FCK 20 MPA, COM 2 LANCES EM "L" E LAJE PLANA, FÔRMA EM CHAPA DE MADEIRA COMPENSADA RESINADA. AF_11/2020</t>
  </si>
  <si>
    <t>4.332,77</t>
  </si>
  <si>
    <t>ESCADA EM CONCRETO ARMADO MOLDADO IN LOCO, FCK 20 MPA, COM 2 LANCES EM "X" E LAJE PLANA, FÔRMA EM CHAPA DE MADEIRA COMPENSADA RESINADA. AF_11/2020</t>
  </si>
  <si>
    <t>4.438,60</t>
  </si>
  <si>
    <t>ESCADA EM CONCRETO ARMADO MOLDADO IN LOCO, FCK 20 MPA, COM 1 LANCE E LAJE CASCATA, FÔRMA EM CHAPA DE MADEIRA COMPENSADA RESINADA. AF_11/2020</t>
  </si>
  <si>
    <t>4.830,81</t>
  </si>
  <si>
    <t>ESCADA EM CONCRETO ARMADO MOLDADO IN LOCO, FCK 20 MPA, COM 2 LANCES EM "U" E LAJE CASCATA, FÔRMA EM CHAPA DE MADEIRA COMPENSADA RESINADA. AF_11/2020</t>
  </si>
  <si>
    <t>4.886,61</t>
  </si>
  <si>
    <t>ESCADA EM CONCRETO ARMADO MOLDADO IN LOCO, FCK 20 MPA, COM 2 LANCES EM "L" E LAJE CASCATA, FÔRMA EM CHAPA DE MADEIRA COMPENSADA RESINADA. AF_11/2020</t>
  </si>
  <si>
    <t>4.727,11</t>
  </si>
  <si>
    <t>ESCADA EM CONCRETO ARMADO MOLDADO IN LOCO, FCK 20 MPA, COM 2 LANCES EM "X" E LAJE CASCATA, FÔRMA EM CHAPA DE MADEIRA COMPENSADA RESINADA. AF_11/2020</t>
  </si>
  <si>
    <t>4.183,42</t>
  </si>
  <si>
    <t>FABRICAÇÃO DE FÔRMA PARA ESCADA DUPLA COM 2 LANCES EM "X" E LAJE PLANA, EM CHAPA DE MADEIRA COMPENSADA PLASTIFICADA, E=18 MM. AF_11/2020</t>
  </si>
  <si>
    <t>191,93</t>
  </si>
  <si>
    <t>FABRICAÇÃO DE FÔRMA PARA ESCADA DUPLA COM 2 LANCES EM "X" E LAJE PLANA, EM CHAPA DE MADEIRA COMPENSADA RESINADA, E= 17 MM. AF_11/2020</t>
  </si>
  <si>
    <t>152,16</t>
  </si>
  <si>
    <t>FABRICAÇÃO DE FÔRMA PARA ESCADA DUPLA COM 2 LANCES EM X E LAJE PLANA, EM MADEIRA SERRADA, E=25 MM. AF_11/2020</t>
  </si>
  <si>
    <t>327,09</t>
  </si>
  <si>
    <t>FABRICAÇÃO DE FÔRMA PARA ESCADA DUPLA COM 2 LANCES EM "X" E LAJE CASCATA, EM CHAPA DE MADEIRA COMPENSADA PLASTIFICADA, E=18 MM. AF_11/2020</t>
  </si>
  <si>
    <t>177,10</t>
  </si>
  <si>
    <t>FABRICAÇÃO DE FÔRMA PARA ESCADA DUPLA COM 2 LANCES EM "X" E LAJE CASCATA, EM CHAPA DE MADEIRA COMPENSADA RESINADA, E= 17 MM. AF_11/2020</t>
  </si>
  <si>
    <t>131,99</t>
  </si>
  <si>
    <t>FABRICAÇÃO DE FÔRMA PARA ESCADA DUPLA COM 2 LANCES EM X E LAJE CASCATA, EM MADEIRA SERRADA, E=25 MM. AF_11/2020</t>
  </si>
  <si>
    <t>388,93</t>
  </si>
  <si>
    <t>MONTAGEM E DESMONTAGEM DE FÔRMA DE LAJE MACIÇA, PÉ-DIREITO SIMPLES, EM CHAPA DE MADEIRA COMPENSADA RESINADA E CIMBRAMENTO DE MADEIRA, 2 UTILIZAÇÕES. AF_03/2022</t>
  </si>
  <si>
    <t>134,51</t>
  </si>
  <si>
    <t>MONTAGEM E DESMONTAGEM DE FÔRMA DE LAJE MACIÇA, PÉ-DIREITO SIMPLES, EM CHAPA DE MADEIRA COMPENSADA RESINADA E CIMBRAMENTO DE MADEIRA, 4 UTILIZAÇÕES. AF_03/2022</t>
  </si>
  <si>
    <t>84,89</t>
  </si>
  <si>
    <t>MONTAGEM E DESMONTAGEM DE FÔRMA DE LAJE MACIÇA, PÉ-DIREITO SIMPLES, EM CHAPA DE MADEIRA COMPENSADA RESINADA E CIMBRAMENTO DE MADEIRA, 6 UTILIZAÇÕES. AF_03/2022</t>
  </si>
  <si>
    <t>72,18</t>
  </si>
  <si>
    <t>MONTAGEM E DESMONTAGEM DE FÔRMA DE LAJE MACIÇA, PÉ-DIREITO SIMPLES, EM CHAPA DE MADEIRA COMPENSADA RESINADA E CIMBRAMENTO DE MADEIRA, 8 UTILIZAÇÕES. AF_03/2022</t>
  </si>
  <si>
    <t>62,86</t>
  </si>
  <si>
    <t>ARMAÇÃO VERTICAL DE ALVENARIA ESTRUTURAL; DIÂMETRO DE 10,0 MM. AF_09/2021</t>
  </si>
  <si>
    <t>10,78</t>
  </si>
  <si>
    <t>ARMAÇÃO VERTICAL DE ALVENARIA ESTRUTURAL; DIÂMETRO DE 12,5 MM. AF_09/2021</t>
  </si>
  <si>
    <t>8,83</t>
  </si>
  <si>
    <t>ARMAÇÃO DE CINTA DE ALVENARIA ESTRUTURAL; DIÂMETRO DE 10,0 MM. AF_09/2021</t>
  </si>
  <si>
    <t>10,32</t>
  </si>
  <si>
    <t>ARMAÇÃO DE VERGA E CONTRAVERGA DE ALVENARIA ESTRUTURAL; DIÂMETRO DE 8,0 MM. AF_09/2021</t>
  </si>
  <si>
    <t>15,58</t>
  </si>
  <si>
    <t>ARMAÇÃO DE VERGA E CONTRAVERGA DE ALVENARIA ESTRUTURAL; DIÂMETRO DE 10,0 MM. AF_09/2021</t>
  </si>
  <si>
    <t>12,72</t>
  </si>
  <si>
    <t>ARMAÇÃO DO SISTEMA DE PAREDES DE CONCRETO, EXECUTADA EM PAREDES DE EDIFICAÇÕES DE MÚLTIPLOS PAVIMENTOS, TELA Q-138. AF_06/2019</t>
  </si>
  <si>
    <t>13,17</t>
  </si>
  <si>
    <t>ARMAÇÃO DO SISTEMA DE PAREDES DE CONCRETO, EXECUTADA EM PAREDES DE EDIFICAÇÕES TÉRREAS OU DE MÚLTIPLOS PAVIMENTOS, TELA Q-92. AF_06/2019</t>
  </si>
  <si>
    <t>13,55</t>
  </si>
  <si>
    <t>ARMAÇÃO DO SISTEMA DE PAREDES DE CONCRETO, EXECUTADA EM PAREDES DE EDIFICAÇÕES TÉRREAS, TELA Q-61. AF_06/2019</t>
  </si>
  <si>
    <t>14,16</t>
  </si>
  <si>
    <t>ARMAÇÃO DO SISTEMA DE PAREDES DE CONCRETO, EXECUTADA COMO ARMADURA POSITIVA DE LAJES, TELA Q-138. AF_06/2019</t>
  </si>
  <si>
    <t>13,45</t>
  </si>
  <si>
    <t>ARMAÇÃO DO SISTEMA DE PAREDES DE CONCRETO, EXECUTADA COMO ARMADURA NEGATIVA DE LAJES, TELA T-196. AF_06/2019</t>
  </si>
  <si>
    <t>9,46</t>
  </si>
  <si>
    <t>ARMAÇÃO DO SISTEMA DE PAREDES DE CONCRETO, EXECUTADA COMO ARMADURA POSITIVA DE LAJES, TELA Q-113. AF_06/2019</t>
  </si>
  <si>
    <t>13,14</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</si>
  <si>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</si>
  <si>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</si>
  <si>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</si>
  <si>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12,61</t>
  </si>
  <si>
    <t>ARMAÇÃO DO SISTEMA DE PAREDES DE CONCRETO, EXECUTADA COMO REFORÇO, VERGALHÃO DE 8,0 MM DE DIÂMETRO. AF_06/2019</t>
  </si>
  <si>
    <t>11,73</t>
  </si>
  <si>
    <t>ARMAÇÃO DO SISTEMA DE PAREDES DE CONCRETO, EXECUTADA COMO REFORÇO, VERGALHÃO DE 10,0 MM DE DIÂMETRO. AF_06/2019</t>
  </si>
  <si>
    <t>ARMAÇÃO DE PILAR OU VIGA DE ESTRUTURA CONVENCIONAL DE CONCRETO ARMADO UTILIZANDO AÇO CA-60 DE 5,0 MM - MONTAGEM. AF_06/2022</t>
  </si>
  <si>
    <t>13,97</t>
  </si>
  <si>
    <t>ARMAÇÃO DE PILAR OU VIGA DE ESTRUTURA CONVENCIONAL DE CONCRETO ARMADO UTILIZANDO AÇO CA-50 DE 6,3 MM - MONTAGEM. AF_06/2022</t>
  </si>
  <si>
    <t>ARMAÇÃO DE PILAR OU VIGA DE ESTRUTURA CONVENCIONAL DE CONCRETO ARMADO UTILIZANDO AÇO CA-50 DE 8,0 MM - MONTAGEM. AF_06/2022</t>
  </si>
  <si>
    <t>12,77</t>
  </si>
  <si>
    <t>ARMAÇÃO DE PILAR OU VIGA DE ESTRUTURA CONVENCIONAL DE CONCRETO ARMADO UTILIZANDO AÇO CA-50 DE 10,0 MM - MONTAGEM. AF_06/2022</t>
  </si>
  <si>
    <t>11,50</t>
  </si>
  <si>
    <t>ARMAÇÃO DE PILAR OU VIGA DE ESTRUTURA CONVENCIONAL DE CONCRETO ARMADO UTILIZANDO AÇO CA-50 DE 12,5 MM - MONTAGEM. AF_06/2022</t>
  </si>
  <si>
    <t>9,72</t>
  </si>
  <si>
    <t>ARMAÇÃO DE PILAR OU VIGA DE ESTRUTURA CONVENCIONAL DE CONCRETO ARMADO UTILIZANDO AÇO CA-50 DE 16,0 MM - MONTAGEM. AF_06/2022</t>
  </si>
  <si>
    <t>ARMAÇÃO DE PILAR OU VIGA DE ESTRUTURA CONVENCIONAL DE CONCRETO ARMADO UTILIZANDO AÇO CA-50 DE 20,0 MM - MONTAGEM. AF_06/2022</t>
  </si>
  <si>
    <t>10,80</t>
  </si>
  <si>
    <t>ARMAÇÃO DE PILAR OU VIGA DE ESTRUTURA CONVENCIONAL DE CONCRETO ARMADO UTILIZANDO AÇO CA-50 DE 25,0 MM - MONTAGEM. AF_06/2022</t>
  </si>
  <si>
    <t>10,70</t>
  </si>
  <si>
    <t>ARMAÇÃO DE LAJE DE ESTRUTURA CONVENCIONAL DE CONCRETO ARMADO UTILIZANDO AÇO CA-60 DE 4,2 MM - MONTAGEM. AF_06/2022</t>
  </si>
  <si>
    <t>15,22</t>
  </si>
  <si>
    <t>ARMAÇÃO DE LAJE DE ESTRUTURA CONVENCIONAL DE CONCRETO ARMADO UTILIZANDO AÇO CA-60 DE 5,0 MM - MONTAGEM. AF_06/2022</t>
  </si>
  <si>
    <t>13,52</t>
  </si>
  <si>
    <t>ARMAÇÃO DE LAJE DE ESTRUTURA CONVENCIONAL DE CONCRETO ARMADO UTILIZANDO AÇO CA-50 DE 6,3 MM - MONTAGEM. AF_06/2022</t>
  </si>
  <si>
    <t>12,98</t>
  </si>
  <si>
    <t>ARMAÇÃO DE LAJE DE ESTRUTURA CONVENCIONAL DE CONCRETO ARMADO UTILIZANDO AÇO CA-50 DE 8,0 MM - MONTAGEM. AF_06/2022</t>
  </si>
  <si>
    <t>12,33</t>
  </si>
  <si>
    <t>ARMAÇÃO DE LAJE DE ESTRUTURA CONVENCIONAL DE CONCRETO ARMADO UTILIZANDO AÇO CA-50 DE 10,0 MM - MONTAGEM. AF_06/2022</t>
  </si>
  <si>
    <t>11,10</t>
  </si>
  <si>
    <t>ARMAÇÃO DE LAJE DE ESTRUTURA CONVENCIONAL DE CONCRETO ARMADO UTILIZANDO AÇO CA-50 DE 12,5 MM - MONTAGEM. AF_06/2022</t>
  </si>
  <si>
    <t>9,36</t>
  </si>
  <si>
    <t>ARMAÇÃO DE LAJE DE ESTRUTURA CONVENCIONAL DE CONCRETO ARMADO UTILIZANDO AÇO CA-50 DE 16,0 MM - MONTAGEM. AF_06/2022</t>
  </si>
  <si>
    <t>9,22</t>
  </si>
  <si>
    <t>ARMAÇÃO DE LAJE DE ESTRUTURA CONVENCIONAL DE CONCRETO ARMADO UTILIZANDO AÇO CA-50 DE 20,0 MM - MONTAGEM. AF_06/2022</t>
  </si>
  <si>
    <t>10,67</t>
  </si>
  <si>
    <t>CORTE E DOBRA DE AÇO CA-50, DIÂMETRO DE 25,0 MM. AF_06/2022</t>
  </si>
  <si>
    <t>CORTE E DOBRA DE AÇO CA-60, DIÂMETRO DE 4,2 MM. AF_06/2022</t>
  </si>
  <si>
    <t>11,18</t>
  </si>
  <si>
    <t>CORTE E DOBRA DE AÇO CA-60, DIÂMETRO DE 5,0 MM. AF_06/2022</t>
  </si>
  <si>
    <t>10,22</t>
  </si>
  <si>
    <t>CORTE E DOBRA DE AÇO CA-50, DIÂMETRO DE 6,3 MM. AF_06/2022</t>
  </si>
  <si>
    <t>10,49</t>
  </si>
  <si>
    <t>CORTE E DOBRA DE AÇO CA-50, DIÂMETRO DE 8,0 MM. AF_06/2022</t>
  </si>
  <si>
    <t>CORTE E DOBRA DE AÇO CA-50, DIÂMETRO DE 10,0 MM. AF_06/2022</t>
  </si>
  <si>
    <t>CORTE E DOBRA DE AÇO CA-50, DIÂMETRO DE 12,5 MM. AF_06/2022</t>
  </si>
  <si>
    <t>CORTE E DOBRA DE AÇO CA-50, DIÂMETRO DE 16,0 MM. AF_06/2022</t>
  </si>
  <si>
    <t>8,28</t>
  </si>
  <si>
    <t>CORTE E DOBRA DE AÇO CA-50, DIÂMETRO DE 20,0 MM. AF_06/2022</t>
  </si>
  <si>
    <t>9,76</t>
  </si>
  <si>
    <t>CORTE E DOBRA DE AÇO CA-25, DIÂMETRO DE 6,3 MM. AF_06/2022</t>
  </si>
  <si>
    <t>9,89</t>
  </si>
  <si>
    <t>CORTE E DOBRA DE AÇO CA-25, DIÂMETRO DE 8,0 MM. AF_06/2022</t>
  </si>
  <si>
    <t>9,70</t>
  </si>
  <si>
    <t>CORTE E DOBRA DE AÇO CA-25, DIÂMETRO DE 10,0 MM. AF_06/2022</t>
  </si>
  <si>
    <t>CORTE E DOBRA DE AÇO CA-25, DIÂMETRO DE 12,5 MM. AF_06/2022</t>
  </si>
  <si>
    <t>10,37</t>
  </si>
  <si>
    <t>CORTE E DOBRA DE AÇO CA-25, DIÂMETRO DE 16,0 MM. AF_06/2022</t>
  </si>
  <si>
    <t>CORTE E DOBRA DE AÇO CA-25, DIÂMETRO DE 20,0 MM. AF_06/2022</t>
  </si>
  <si>
    <t>10,51</t>
  </si>
  <si>
    <t>CORTE E DOBRA DE AÇO CA-25, DIÂMETRO DE 25,0 MM. AF_06/2022</t>
  </si>
  <si>
    <t>ARMAÇÃO UTILIZANDO AÇO CA-25 DE 6,3 MM - MONTAGEM. AF_06/2022</t>
  </si>
  <si>
    <t>13,27</t>
  </si>
  <si>
    <t>ARMAÇÃO UTILIZANDO AÇO CA-25 DE 8,0 MM - MONTAGEM. AF_06/2022</t>
  </si>
  <si>
    <t>12,37</t>
  </si>
  <si>
    <t>ARMAÇÃO UTILIZANDO AÇO CA-25 DE 10,0 MM - MONTAGEM. AF_06/2022</t>
  </si>
  <si>
    <t>ARMAÇÃO UTILIZANDO AÇO CA-25 DE 12,5 MM - MONTAGEM. AF_06/2022</t>
  </si>
  <si>
    <t>12,10</t>
  </si>
  <si>
    <t>ARMAÇÃO UTILIZANDO AÇO CA-25 DE 16,0 MM - MONTAGEM. AF_06/2022</t>
  </si>
  <si>
    <t>11,64</t>
  </si>
  <si>
    <t>ARMAÇÃO UTILIZANDO AÇO CA-25 DE 20,0 MM - MONTAGEM. AF_06/2022</t>
  </si>
  <si>
    <t>ARMAÇÃO UTILIZANDO AÇO CA-25 DE 25,0 MM - MONTAGEM. AF_06/2022</t>
  </si>
  <si>
    <t>11,37</t>
  </si>
  <si>
    <t>ARMAÇÃO DE ESTRUTURAS DIVERSAS DE CONCRETO ARMADO, EXCETO VIGAS, PILARES, LAJES E FUNDAÇÕES, UTILIZANDO AÇO CA-60 DE 5,0 MM - MONTAGEM. AF_06/2022</t>
  </si>
  <si>
    <t>16,32</t>
  </si>
  <si>
    <t>ARMAÇÃO DE ESTRUTURAS DIVERSAS DE CONCRETO ARMADO, EXCETO VIGAS, PILARES, LAJES E FUNDAÇÕES, UTILIZANDO AÇO CA-50 DE 6,3 MM - MONTAGEM. AF_06/2022</t>
  </si>
  <si>
    <t>15,18</t>
  </si>
  <si>
    <t>ARMAÇÃO DE ESTRUTURAS DIVERSAS DE CONCRETO ARMADO, EXCETO VIGAS, PILARES, LAJES E FUNDAÇÕES, UTILIZANDO AÇO CA-50 DE 8,0 MM - MONTAGEM. AF_06/2022</t>
  </si>
  <si>
    <t>14,01</t>
  </si>
  <si>
    <t>ARMAÇÃO DE ESTRUTURAS DIVERSAS DE CONCRETO ARMADO, EXCETO VIGAS, PILARES, LAJES E FUNDAÇÕES, UTILIZANDO AÇO CA-50 DE 10,0 MM - MONTAGEM. AF_06/2022</t>
  </si>
  <si>
    <t>12,36</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</si>
  <si>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</si>
  <si>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</si>
  <si>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</si>
  <si>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11,14</t>
  </si>
  <si>
    <t>ARMAÇÃO DE ESTRUTURAS DIVERSAS DE CONCRETO ARMADO, EXCETO VIGAS, PILARES, LAJES E FUNDAÇÕES, UTILIZANDO AÇO CA-50 DE 25,0 MM - MONTAGEM. AF_06/2022</t>
  </si>
  <si>
    <t>10,96</t>
  </si>
  <si>
    <t>CORTE E DOBRA DE AÇO CA-50, DIÂMERO DE 32 MM. AF_06/2022</t>
  </si>
  <si>
    <t>10,71</t>
  </si>
  <si>
    <t>MONTAGEM DE ARMADURA DE ESTACAS, DIÂMETRO = 8,0 MM. AF_09/2021_PS</t>
  </si>
  <si>
    <t>12,92</t>
  </si>
  <si>
    <t>MONTAGEM DE ARMADURA DE ESTACAS, DIÂMETRO = 10,0 MM. AF_09/2021_PS</t>
  </si>
  <si>
    <t>11,17</t>
  </si>
  <si>
    <t>MONTAGEM DE ARMADURA DE ESTACAS, DIÂMETRO = 12,5 MM. AF_09/2021_PS</t>
  </si>
  <si>
    <t>MONTAGEM DE ARMADURA DE ESTACAS, DIÂMETRO = 16,0 MM. AF_09/2021_PS</t>
  </si>
  <si>
    <t>9,10</t>
  </si>
  <si>
    <t>MONTAGEM DE ARMADURA DE ESTACAS, DIÂMETRO = 20,0 MM. AF_09/2021_PS</t>
  </si>
  <si>
    <t>MONTAGEM DE ARMADURA DE ESTACAS, DIÂMETRO = 25,0 MM. AF_09/2021_PS</t>
  </si>
  <si>
    <t>10,46</t>
  </si>
  <si>
    <t>MONTAGEM DE ARMADURA DE ESTACAS, DIÂMETRO = 32,0 MM. AF_09/2021_PE</t>
  </si>
  <si>
    <t>11,40</t>
  </si>
  <si>
    <t>MONTAGEM DE ARMADURA TRANSVERSAL DE ESTACAS DE SEÇÃO CIRCULAR, DIÂMETRO = 5,0 MM. AF_09/2021_PS</t>
  </si>
  <si>
    <t>15,54</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</si>
  <si>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</si>
  <si>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</si>
  <si>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</si>
  <si>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</si>
  <si>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</si>
  <si>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20,96</t>
  </si>
  <si>
    <t>ARMAÇÃO DE ESCADA, DE UMA ESTRUTURA CONVENCIONAL DE CONCRETO ARMADO UTILIZANDO AÇO CA-50 DE 6,3 MM - MONTAGEM. AF_11/2020</t>
  </si>
  <si>
    <t>19,32</t>
  </si>
  <si>
    <t>ARMAÇÃO DE ESCADA, DE UMA ESTRUTURA CONVENCIONAL DE CONCRETO ARMADO UTILIZANDO AÇO CA-50 DE 8,0 MM - MONTAGEM. AF_11/2020</t>
  </si>
  <si>
    <t>15,97</t>
  </si>
  <si>
    <t>ARMAÇÃO DE ESCADA, DE UMA ESTRUTURA CONVENCIONAL DE CONCRETO ARMADO UTILIZANDO AÇO CA-50 DE 10,0 MM - MONTAGEM. AF_11/2020</t>
  </si>
  <si>
    <t>12,96</t>
  </si>
  <si>
    <t>ARMAÇÃO DE ESCADA, DE UMA ESTRUTURA CONVENCIONAL DE CONCRETO ARMADO UTILIZANDO AÇO CA-50 DE 12,5 MM - MONTAGEM. AF_11/2020</t>
  </si>
  <si>
    <t>10,14</t>
  </si>
  <si>
    <t>ARMAÇÃO DE ESCADA, DE UMA ESTRUTURA CONVENCIONAL DE CONCRETO ARMADO UTILIZANDO AÇO CA-50 DE 16,0 MM - MONTAGEM. AF_11/2020</t>
  </si>
  <si>
    <t>ARMAÇÃO DE BLOCO, VIGA BALDRAME OU SAPATA UTILIZANDO AÇO CA-50 DE 6,3 MM - MONTAGEM. AF_06/2017</t>
  </si>
  <si>
    <t>15,89</t>
  </si>
  <si>
    <t>ARMAÇÃO DE BLOCO, VIGA BALDRAME OU SAPATA UTILIZANDO AÇO CA-50 DE 8 MM - MONTAGEM. AF_06/2017</t>
  </si>
  <si>
    <t>14,73</t>
  </si>
  <si>
    <t>ARMAÇÃO DE BLOCO, VIGA BALDRAME OU SAPATA UTILIZANDO AÇO CA-50 DE 10 MM - MONTAGEM. AF_06/2017</t>
  </si>
  <si>
    <t>13,10</t>
  </si>
  <si>
    <t>ARMAÇÃO DE BLOCO, VIGA BALDRAME OU SAPATA UTILIZANDO AÇO CA-50 DE 12,5 MM - MONTAGEM. AF_06/2017</t>
  </si>
  <si>
    <t>11,05</t>
  </si>
  <si>
    <t>ARMAÇÃO DE BLOCO, VIGA BALDRAME OU SAPATA UTILIZANDO AÇO CA-50 DE 16 MM - MONTAGEM. AF_06/2017</t>
  </si>
  <si>
    <t>10,42</t>
  </si>
  <si>
    <t>ARMAÇÃO DE BLOCO, VIGA BALDRAME OU SAPATA UTILIZANDO AÇO CA-50 DE 20 MM - MONTAGEM. AF_06/2017</t>
  </si>
  <si>
    <t>11,49</t>
  </si>
  <si>
    <t>ARMAÇÃO DE BLOCO, VIGA BALDRAME OU SAPATA UTILIZANDO AÇO CA-50 DE 25 MM - MONTAGEM. AF_06/2017</t>
  </si>
  <si>
    <t>11,16</t>
  </si>
  <si>
    <t>ARMAÇÃO DO SISTEMA DE PAREDES DE CONCRETO, EXECUTADA COMO ARMADURA POSITIVA DE LAJES, TELA Q-159. AF_06/2019</t>
  </si>
  <si>
    <t>13,42</t>
  </si>
  <si>
    <t>ARMAÇÃO DO SISTEMA DE PAREDES DE CONCRETO, EXECUTADA COMO ARMADURA POSITIVA DE LAJES, TELA Q-196. AF_06/2019</t>
  </si>
  <si>
    <t>13,39</t>
  </si>
  <si>
    <t>ARMAÇÃO DO SISTEMA DE PAREDES DE CONCRETO, EXECUTADA COMO REFORÇO, VERGALHÃO DE 5,0 MM DE DIÂMETRO. AF_06/2019</t>
  </si>
  <si>
    <t>12,15</t>
  </si>
  <si>
    <t>ARMAÇÃO DO SISTEMA DE PAREDES DE CONCRETO, EXECUTADA COMO REFORÇO, VERGALHÃO DE 12,5 MM DE DIÂMETRO. AF_06/2019</t>
  </si>
  <si>
    <t>ARMAÇÃO DE CINTA DE ALVENARIA ESTRUTURAL; DIÂMETRO DE 12,5 MM. AF_09/2021</t>
  </si>
  <si>
    <t>8,53</t>
  </si>
  <si>
    <t>ARMAÇÃO VERTICAL DE ALVENARIA ESTRUTURAL; DIÂMETRO DE 16,0 MM. AF_09/2021</t>
  </si>
  <si>
    <t>ARMAÇÃO DE VERGA E CONTRAVERGA DE ALVENARIA ESTRUTURAL; DIÂMETRO DE 16,0 MM. AF_09/2021</t>
  </si>
  <si>
    <t>9,03</t>
  </si>
  <si>
    <t>ARMAÇÃO DE CINTA DE ALVENARIA ESTRUTURAL; DIÂMETRO DE 16,0 MM. AF_09/2021</t>
  </si>
  <si>
    <t>8,10</t>
  </si>
  <si>
    <t>ARMAÇÃO DE VERGA E CONTRAVERGA DE ALVENARIA ESTRUTURAL; DIÂMETRO DE 12,5 MM. AF_09/2021</t>
  </si>
  <si>
    <t>10,08</t>
  </si>
  <si>
    <t>ARMAÇÃO DE ESTRUTURAS DIVERSAS DE CONCRETO ARMADO, EXCETO VIGAS, PILARES, LAJES E FUNDAÇÕES, UTILIZANDO AÇO CA-50 DE 32,0 MM - MONTAGEM. AF_06/2022</t>
  </si>
  <si>
    <t>11,56</t>
  </si>
  <si>
    <t>ARMAÇÃO DE PILAR OU VIGA DE ESTRUTURA CONVENCIONAL DE CONCRETO ARMADO UTILIZANDO AÇO CA-50 DE 32,0 MM. AF_06/2022</t>
  </si>
  <si>
    <t>11,57</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</si>
  <si>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</si>
  <si>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</si>
  <si>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11,04</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</si>
  <si>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</si>
  <si>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</si>
  <si>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15,67</t>
  </si>
  <si>
    <t>ARMAÇÃO DE PILAR OU VIGA DE ESTRUTURA DE CONCRETO ARMADO EMBUTIDA EM ALVENARIA DE VEDAÇÃO UTILIZANDO AÇO CA-50 DE 6,3 MM - MONTAGEM. AF_06/2022</t>
  </si>
  <si>
    <t>17,51</t>
  </si>
  <si>
    <t>ARMAÇÃO DE PILAR OU VIGA DE ESTRUTURA DE CONCRETO ARMADO EMBUTIDA EM ALVENARIA DE VEDAÇÃO UTILIZANDO AÇO CA-60 DE 5,0 MM - MONTAGEM. AF_06/2022</t>
  </si>
  <si>
    <t>GRAUTEAMENTO VERTICAL EM ALVENARIA ESTRUTURAL. AF_09/2021</t>
  </si>
  <si>
    <t>977,55</t>
  </si>
  <si>
    <t>GRAUTEAMENTO DE CINTA INTERMEDIÁRIA OU DE CONTRAVERGA EM ALVENARIA ESTRUTURAL. AF_09/2021</t>
  </si>
  <si>
    <t>852,38</t>
  </si>
  <si>
    <t>GRAUTEAMENTO DE CINTA SUPERIOR OU DE VERGA EM ALVENARIA ESTRUTURAL. AF_09/2021</t>
  </si>
  <si>
    <t>945,54</t>
  </si>
  <si>
    <t>GRAUTE FGK=15 MPA; TRAÇO 1:0,04:2,2:2,5 (EM MASSA SECA DE CIMENTO/CAL/AREIA GROSSA/BRITA 0) - PREPARO MECÂNICO COM BETONEIRA 400 L. AF_09/2021</t>
  </si>
  <si>
    <t>508,39</t>
  </si>
  <si>
    <t>GRAUTE FGK=20 MPA; TRAÇO 1:0,04:1,8:2,1 (EM MASSA SECA DE CIMENTO/ CAL/ AREIA GROSSA/ BRITA 0) - PREPARO MECÂNICO COM BETONEIRA 400 L. AF_09/2021</t>
  </si>
  <si>
    <t>562,40</t>
  </si>
  <si>
    <t>GRAUTE FGK=25 MPA; TRAÇO 1:0,02:1,3:1,6 (EM MASSA SECA DE CIMENTO/ CAL/ AREIA GROSSA/ BRITA 0) - PREPARO MECÂNICO COM BETONEIRA 400 L. AF_09/2021</t>
  </si>
  <si>
    <t>626,22</t>
  </si>
  <si>
    <t>GRAUTE FGK=30 MPA; TRAÇO 1:0,02:0,9:1,2 (EM MASSA SECA DE CIMENTO/ CAL/ AREIA GROSSA/ BRITA 0) - PREPARO MECÂNICO COM BETONEIRA 400 L. AF_09/2021</t>
  </si>
  <si>
    <t>732,06</t>
  </si>
  <si>
    <t>GRAUTE FGK=15 MPA; TRAÇO 1:2,2:2,5:0,3 (EM MASSA SECA DE CIMENTO/ AREIA GROSSA/ BRITA 0/ ADITIVO) - PREPARO MECÂNICO COM BETONEIRA 400 L. AF_09/2021</t>
  </si>
  <si>
    <t>497,73</t>
  </si>
  <si>
    <t>GRAUTE FGK=20 MPA; TRAÇO 1:1,8:2,1:0,4 (EM MASSA SECA DE CIMENTO/ AREIA GROSSA/ BRITA 0/ ADITIVO) - PREPARO MECÂNICO COM BETONEIRA 400 L. AF_09/2021</t>
  </si>
  <si>
    <t>551,63</t>
  </si>
  <si>
    <t>GRAUTE FGK=25 MPA; TRAÇO 1:1,3:1,6:0,4 (EM MASSA SECA DE CIMENTO/ AREIA GROSSA/ BRITA 0/ ADITIVO) - PREPARO MECÂNICO COM BETONEIRA 400 L. AF_09/2021</t>
  </si>
  <si>
    <t>619,33</t>
  </si>
  <si>
    <t>GRAUTE FGK=30 MPA; TRAÇO 1:0,9:1,2:0,6 (EM MASSA SECA DE CIMENTO/ AREIA GROSSA/ BRITA 0/ ADITIVO) - PREPARO MECÂNICO COM BETONEIRA 400 L. AF_09/2021</t>
  </si>
  <si>
    <t>730,02</t>
  </si>
  <si>
    <t>CONCRETO MAGRO PARA LASTRO, TRAÇO 1:4,5:4,5 (EM MASSA SECA DE CIMENTO/ AREIA MÉDIA/ BRITA 1) - PREPARO MECÂNICO COM BETONEIRA 400 L. AF_05/2021</t>
  </si>
  <si>
    <t>384,78</t>
  </si>
  <si>
    <t>CONCRETO FCK = 15MPA, TRAÇO 1:3,4:3,5 (EM MASSA SECA DE CIMENTO/ AREIA MÉDIA/ BRITA 1) - PREPARO MECÂNICO COM BETONEIRA 400 L. AF_05/2021</t>
  </si>
  <si>
    <t>429,76</t>
  </si>
  <si>
    <t>CONCRETO FCK = 20MPA, TRAÇO 1:2,7:3 (EM MASSA SECA DE CIMENTO/ AREIA MÉDIA/ BRITA 1) - PREPARO MECÂNICO COM BETONEIRA 400 L. AF_05/2021</t>
  </si>
  <si>
    <t>471,63</t>
  </si>
  <si>
    <t>CONCRETO FCK = 25MPA, TRAÇO 1:2,3:2,7 (EM MASSA SECA DE CIMENTO/ AREIA MÉDIA/ BRITA 1) - PREPARO MECÂNICO COM BETONEIRA 400 L. AF_05/2021</t>
  </si>
  <si>
    <t>492,81</t>
  </si>
  <si>
    <t>CONCRETO FCK = 30MPA, TRAÇO 1:2,1:2,5 (EM MASSA SECA DE CIMENTO/ AREIA MÉDIA/ BRITA 1) - PREPARO MECÂNICO COM BETONEIRA 400 L. AF_05/2021</t>
  </si>
  <si>
    <t>510,72</t>
  </si>
  <si>
    <t>CONCRETO FCK = 40MPA, TRAÇO 1:1,6:1,9 (EM MASSA SECA DE CIMENTO/ AREIA MÉDIA/ BRITA 1) - PREPARO MECÂNICO COM BETONEIRA 400 L. AF_05/2021</t>
  </si>
  <si>
    <t>585,55</t>
  </si>
  <si>
    <t>CONCRETO MAGRO PARA LASTRO, TRAÇO 1:4,5:4,5 (EM MASSA SECA DE CIMENTO/ AREIA MÉDIA/ BRITA 1) - PREPARO MECÂNICO COM BETONEIRA 600 L. AF_05/2021</t>
  </si>
  <si>
    <t>382,57</t>
  </si>
  <si>
    <t>CONCRETO FCK = 15MPA, TRAÇO 1:3,4:3,5 (EM MASSA SECA DE CIMENTO/ AREIA MÉDIA/ BRITA 1) - PREPARO MECÂNICO COM BETONEIRA 600 L. AF_05/2021</t>
  </si>
  <si>
    <t>424,64</t>
  </si>
  <si>
    <t>CONCRETO FCK = 20MPA, TRAÇO 1:2,7:3 (EM MASSA SECA DE CIMENTO/ AREIA MÉDIA/ BRITA 1) - PREPARO MECÂNICO COM BETONEIRA 600 L. AF_05/2021</t>
  </si>
  <si>
    <t>460,87</t>
  </si>
  <si>
    <t>CONCRETO FCK = 25MPA, TRAÇO 1:2,3:2,7 (EM MASSA SECA DE CIMENTO/ AREIA MÉDIA/ BRITA 1) - PREPARO MECÂNICO COM BETONEIRA 600 L. AF_05/2021</t>
  </si>
  <si>
    <t>487,77</t>
  </si>
  <si>
    <t>CONCRETO FCK = 30MPA, TRAÇO 1:2,1:2,5 (EM MASSA SECA DE CIMENTO/ AREIA MÉDIA/ BRITA 1) - PREPARO MECÂNICO COM BETONEIRA 600 L. AF_05/2021</t>
  </si>
  <si>
    <t>505,66</t>
  </si>
  <si>
    <t>CONCRETO FCK = 40MPA, TRAÇO 1:1,6:1,9 (EM MASSA SECA DE CIMENTO/ AREIA MÉDIA/ BRITA 1) - PREPARO MECÂNICO COM BETONEIRA 600 L. AF_05/2021</t>
  </si>
  <si>
    <t>578,99</t>
  </si>
  <si>
    <t>CONCRETO MAGRO PARA LASTRO, TRAÇO 1:4,5:4,5 (EM MASSA SECA DE CIMENTO/ AREIA MÉDIA/ BRITA 1) - PREPARO MANUAL. AF_05/2021</t>
  </si>
  <si>
    <t>430,38</t>
  </si>
  <si>
    <t>CONCRETO FCK = 15MPA, TRAÇO 1:3,4:3,5 (EM MASSA SECA DE CIMENTO/ AREIA MÉDIA/ BRITA 1) - PREPARO MANUAL. AF_05/2021</t>
  </si>
  <si>
    <t>470,68</t>
  </si>
  <si>
    <t>CONCRETAGEM DE BLOCOS DE COROAMENTO E VIGAS BALDRAME, FCK 30 MPA, COM USO DE JERICA  LANÇAMENTO, ADENSAMENTO E ACABAMENTO. AF_06/2017</t>
  </si>
  <si>
    <t>684,15</t>
  </si>
  <si>
    <t>CONCRETAGEM DE SAPATAS, FCK 30 MPA, COM USO DE JERICA  LANÇAMENTO, ADENSAMENTO E ACABAMENTO. AF_06/2017</t>
  </si>
  <si>
    <t>761,05</t>
  </si>
  <si>
    <t>CONCRETAGEM DE BLOCOS DE COROAMENTO E VIGAS BALDRAMES, FCK 30 MPA, COM USO DE BOMBA  LANÇAMENTO, ADENSAMENTO E ACABAMENTO. AF_06/2017</t>
  </si>
  <si>
    <t>744,86</t>
  </si>
  <si>
    <t>CONCRETAGEM DE SAPATAS, FCK 30 MPA, COM USO DE BOMBA  LANÇAMENTO, ADENSAMENTO E ACABAMENTO. AF_11/2016</t>
  </si>
  <si>
    <t>751,58</t>
  </si>
  <si>
    <t>CONCRETAGEM DE EDIFICAÇÕES (PAREDES E LAJES) FEITAS COM SISTEMA DE FÔRMAS MANUSEÁVEIS, COM CONCRETO USINADO AUTOADENSÁVEL FCK 25 MPA - LANÇAMENTO E ACABAMENTO. AF_10/2021</t>
  </si>
  <si>
    <t>723,31</t>
  </si>
  <si>
    <t>CONCRETAGEM DE LAJES EM EDIFICAÇÕES UNIFAMILIARES FEITAS COM SISTEMA DE FÔRMAS MANUSEÁVEIS, COM CONCRETO USINADO BOMBEÁVEL FCK 25 MPA - LANÇAMENTO, ADENSAMENTO E ACABAMENTO (EXCLUSIVE BOMBA LANÇA). AF_10/2021</t>
  </si>
  <si>
    <t>746,05</t>
  </si>
  <si>
    <t>CONCRETAGEM DE PAREDES EM EDIFICAÇÕES UNIFAMILIARES FEITAS COM SISTEMA DE FÔRMAS MANUSEÁVEIS, COM CONCRETO USINADO BOMBEÁVEL FCK 25 MPA - LANÇAMENTO, ADENSAMENTO E ACABAMENTO (EXCLUSIVE BOMBA LANÇA). AF_10/2021</t>
  </si>
  <si>
    <t>724,74</t>
  </si>
  <si>
    <t>CONCRETAGEM DE PLATIBANDA EM EDIFICAÇÕES UNIFAMILIARES FEITAS COM SISTEMA DE FÔRMAS MANUSEÁVEIS, COM CONCRETO USINADO BOMBEÁVEL FCK 25 MPA, - LANÇAMENTO, ADENSAMENTO E ACABAMENTO (EXCLUSIVE BOMBA LANÇA). AF_10/2021</t>
  </si>
  <si>
    <t>783,08</t>
  </si>
  <si>
    <t>CONCRETAGEM DE LAJES EM EDIFICAÇÕES MULTIFAMILIARES FEITAS COM SISTEMA DE FÔRMAS MANUSEÁVEIS, COM CONCRETO USINADO BOMBEÁVEL FCK 25 MPA - LANÇAMENTO, ADENSAMENTO E ACABAMENTO (EXCLUSIVE BOMBA LANÇA). AF_10/2021</t>
  </si>
  <si>
    <t>749,69</t>
  </si>
  <si>
    <t>CONCRETAGEM DE PAREDES EM EDIFICAÇÕES MULTIFAMILIARES FEITAS COM SISTEMA DE FÔRMAS MANUSEÁVEIS, COM CONCRETO USINADO BOMBEÁVEL FCK 25 MPA - LANÇAMENTO, ADENSAMENTO E ACABAMENTO (EXCLUSIVE BOMBA LANÇA). AF_10/2021</t>
  </si>
  <si>
    <t>727,25</t>
  </si>
  <si>
    <t>CONCRETAGEM DE PLATIBANDA EM EDIFICAÇÕES MULTIFAMILIARES FEITAS COM SISTEMA DE FÔRMAS MANUSEÁVEIS, COM CONCRETO USINADO BOMBEÁVEL FCK 25 MPA - LANÇAMENTO, ADENSAMENTO E ACABAMENTO (EXCLUSIVE BOMBA LANÇA). AF_10/2021</t>
  </si>
  <si>
    <t>802,11</t>
  </si>
  <si>
    <t>CONCRETAGEM DE PLATIBANDA EM EDIFICAÇÕES UNIFAMILIARES FEITAS COM SISTEMA DE FÔRMAS MANUSEÁVEIS, COM CONCRETO USINADO AUTOADENSÁVEL FCK 25 MPA - LANÇAMENTO E ACABAMENTO. AF_10/2021</t>
  </si>
  <si>
    <t>766,20</t>
  </si>
  <si>
    <t>CONCRETAGEM DE PLATIBANDA EM EDIFICAÇÕES MULTIFAMILIARES FEITAS COM SISTEMA DE FÔRMAS MANUSEÁVEIS, COM CONCRETO USINADO AUTOADENSÁVEL FCK 25 MPA - LANÇAMENTO E ACABAMENTO. AF_10/2021</t>
  </si>
  <si>
    <t>771,43</t>
  </si>
  <si>
    <t>CONCRETAGEM DE EDIFICAÇÕES (PAREDES E LAJES) FEITAS COM SISTEMA DE FÔRMAS MANUSEÁVEIS, COM CONCRETO USINADO BOMBEÁVEL FCK 25 MPA - LANÇAMENTO, ADENSAMENTO E ACABAMENTO (EXCLUSIVE BOMBA LANÇA). AF_10/2021</t>
  </si>
  <si>
    <t>734,09</t>
  </si>
  <si>
    <t>CONCRETO MAGRO PARA LASTRO, TRAÇO 1:4,5:4,5 (EM MASSA SECA DE CIMENTO/ AREIA MÉDIA/ SEIXO ROLADO) - PREPARO MECÂNICO COM BETONEIRA 400 L. AF_05/2021</t>
  </si>
  <si>
    <t>541,28</t>
  </si>
  <si>
    <t>CONCRETO FCK = 15MPA, TRAÇO 1:3,4:3,4 (EM MASSA SECA DE CIMENTO/ AREIA MÉDIA/ SEIXO ROLADO) - PREPARO MECÂNICO COM BETONEIRA 400 L. AF_05/2021</t>
  </si>
  <si>
    <t>582,74</t>
  </si>
  <si>
    <t>CONCRETO FCK = 20MPA, TRAÇO 1:2,6:2,9 (EM MASSA SECA DE CIMENTO/ AREIA MÉDIA/ SEIXO ROLADO) - PREPARO MECÂNICO COM BETONEIRA 400 L. AF_05/2021</t>
  </si>
  <si>
    <t>630,10</t>
  </si>
  <si>
    <t>CONCRETO FCK = 25MPA, TRAÇO 1:2,2:2,5 (EM MASSA SECA DE CIMENTO/ AREIA MÉDIA/ SEIXO ROLADO) - PREPARO MECÂNICO COM BETONEIRA 400 L. AF_05/2021</t>
  </si>
  <si>
    <t>651,52</t>
  </si>
  <si>
    <t>CONCRETO FCK = 30MPA, TRAÇO 1:1,9:2,3 (EM MASSA SECA DE CIMENTO/ AREIA MÉDIA/ SEIXO ROLADO) - PREPARO MECÂNICO COM BETONEIRA 400 L. AF_05/2021</t>
  </si>
  <si>
    <t>688,13</t>
  </si>
  <si>
    <t>CONCRETO FCK = 40MPA, TRAÇO 1:1,4:1,8 (EM MASSA SECA DE CIMENTO/ AREIA MÉDIA/ SEIXO ROLADO) - PREPARO MECÂNICO COM BETONEIRA 400 L. AF_05/2021</t>
  </si>
  <si>
    <t>744,58</t>
  </si>
  <si>
    <t>CONCRETO MAGRO PARA LASTRO, TRAÇO 1:4,5:4,5 (EM MASSA SECA DE CIMENTO/ AREIA MÉDIA/ SEIXO ROLADO) - PREPARO MECÂNICO COM BETONEIRA 600 L. AF_05/2021</t>
  </si>
  <si>
    <t>539,80</t>
  </si>
  <si>
    <t>CONCRETO FCK = 15MPA, TRAÇO 1:3,4:3,4 (EM MASSA SECA DE CIMENTO/ AREIA MÉDIA/ SEIXO ROLADO) - PREPARO MECÂNICO COM BETONEIRA 600 L. AF_05/2021</t>
  </si>
  <si>
    <t>578,15</t>
  </si>
  <si>
    <t>CONCRETO FCK = 20MPA, TRAÇO 1:2,6:2,9 (EM MASSA SECA DE CIMENTO/ AREIA MÉDIA/ SEIXO ROLADO) - PREPARO MECÂNICO COM BETONEIRA 600 L. AF_05/2021</t>
  </si>
  <si>
    <t>620,00</t>
  </si>
  <si>
    <t>CONCRETO FCK = 25MPA, TRAÇO 1:2,2:2,5 (EM MASSA SECA DE CIMENTO/ AREIA MÉDIA/ SEIXO ROLADO) - PREPARO MECÂNICO COM BETONEIRA 600 L. AF_05/2021</t>
  </si>
  <si>
    <t>650,31</t>
  </si>
  <si>
    <t>CONCRETO FCK = 30MPA, TRAÇO 1:1,9:2,3 (EM MASSA SECA DE CIMENTO/ AREIA MÉDIA/ SEIXO ROLADO) - PREPARO MECÂNICO COM BETONEIRA 600 L. AF_05/2021</t>
  </si>
  <si>
    <t>683,40</t>
  </si>
  <si>
    <t>CONCRETO FCK = 40MPA, TRAÇO 1:1,4:1,8 (EM MASSA SECA DE CIMENTO/ AREIA MÉDIA/ SEIXO ROLADO) - PREPARO MECÂNICO COM BETONEIRA 600 L. AF_05/2021</t>
  </si>
  <si>
    <t>744,96</t>
  </si>
  <si>
    <t>CONCRETO MAGRO PARA LASTRO, TRAÇO 1:4,5:4,5 (EM MASSA SECA DE CIMENTO/ AREIA MÉDIA/ SEIXO ROLADO) - PREPARO MANUAL. AF_05/2021</t>
  </si>
  <si>
    <t>590,43</t>
  </si>
  <si>
    <t>CONCRETO FCK = 15MPA, TRAÇO 1:3,4:3,4 (EM MASSA SECA DE CIMENTO/ AREIA MÉDIA/ SEIXO ROLADO) - PREPARO MANUAL. AF_05/2021</t>
  </si>
  <si>
    <t>624,99</t>
  </si>
  <si>
    <t>CONCRETO CICLÓPICO FCK = 15MPA, 30% PEDRA DE MÃO EM VOLUME REAL, INCLUSIVE LANÇAMENTO. AF_05/2021</t>
  </si>
  <si>
    <t>548,53</t>
  </si>
  <si>
    <t>CONCRETAGEM DE ESCADAS EM EDIFICAÇÕES MULTIFAMILIARES FEITAS COM SISTEMA DE FÔRMAS MANUSEÁVEIS - CONCRETO USINADO BOMBEÁVEL, FCK 25 MPA - LANÇAMENTO, ADENSAMENTO E ACABAMENTO (EXCLUSIVE BOMBA LANÇA). AF_10/2021</t>
  </si>
  <si>
    <t>770,02</t>
  </si>
  <si>
    <t>CONCRETAGEM DE ESCADAS EM EDIFICAÇÕES MULTIFAMILIARES FEITAS COM SISTEMA DE FÔRMAS MANUSEÁVEIS - CONCRETO USINADO AUTOADENSÁVEL, FCK 25 MPA - LANÇAMENTO, ADENSAMENTO E ACABAMENTO. AF_10/2021</t>
  </si>
  <si>
    <t>733,85</t>
  </si>
  <si>
    <t>CONCRETAGEM DE PILARES, FCK = 25 MPA,  COM USO DE BALDES - LANÇAMENTO, ADENSAMENTO E ACABAMENTO. AF_02/2022</t>
  </si>
  <si>
    <t>969,34</t>
  </si>
  <si>
    <t>LANÇAMENTO COM USO DE BALDES, ADENSAMENTO E ACABAMENTO DE CONCRETO EM ESTRUTURAS. AF_02/2022</t>
  </si>
  <si>
    <t>252,35</t>
  </si>
  <si>
    <t>CONCRETAGEM DE PILARES, FCK = 25 MPA, COM USO DE GRUA - LANÇAMENTO, ADENSAMENTO E ACABAMENTO. AF_02/2022</t>
  </si>
  <si>
    <t>757,91</t>
  </si>
  <si>
    <t>CONCRETAGEM DE PILARES, FCK = 25 MPA, COM USO DE BOMBA - LANÇAMENTO, ADENSAMENTO E ACABAMENTO. AF_02/2022_PS</t>
  </si>
  <si>
    <t>710,66</t>
  </si>
  <si>
    <t>LANÇAMENTO COM USO DE BOMBA, ADENSAMENTO E ACABAMENTO DE CONCRETO EM ESTRUTURAS. AF_02/2022</t>
  </si>
  <si>
    <t>34,93</t>
  </si>
  <si>
    <t>CONCRETAGEM DE VIGAS E LAJES, FCK=25 MPA, PARA LAJES PREMOLDADAS COM USO DE BOMBA - LANÇAMENTO, ADENSAMENTO E ACABAMENTO. AF_02/2022_PS</t>
  </si>
  <si>
    <t>729,03</t>
  </si>
  <si>
    <t>CONCRETAGEM DE VIGAS E LAJES, FCK=25 MPA, PARA LAJES MACIÇAS OU NERVURADAS COM USO DE BOMBA - LANÇAMENTO, ADENSAMENTO E ACABAMENTO. AF_02/2022_PS</t>
  </si>
  <si>
    <t>712,00</t>
  </si>
  <si>
    <t>CONCRETAGEM DE VIGAS E LAJES, FCK=25 MPA, PARA LAJES PREMOLDADAS COM JERICAS EM ELEVADOR DE CABO EM EDIFICAÇÃO DE MULTIPAVIMENTOS ATÉ 16 ANDARES - LANÇAMENTO, ADENSAMENTO E ACABAMENTO. AF_02/2022</t>
  </si>
  <si>
    <t>1.014,56</t>
  </si>
  <si>
    <t>CONCRETAGEM DE VIGAS E LAJES, FCK=25 MPA, PARA LAJES MACIÇAS OU NERVURADAS COM JERICAS EM ELEVADOR DE CABO EM EDIFICAÇÃO DE MULTIPAVIMENTOS ATÉ 16 ANDARES  - LANÇAMENTO, ADENSAMENTO E ACABAMENTO. AF_02/2022</t>
  </si>
  <si>
    <t>871,21</t>
  </si>
  <si>
    <t>CONCRETAGEM DE VIGAS E LAJES, FCK=25 MPA, PARA LAJES PREMOLDADAS COM JERICAS EM CREMALHEIRA EM EDIFICAÇÃO DE MULTIPAVIMENTOS ATÉ 16 ANDARES  - LANÇAMENTO, ADENSAMENTO E ACABAMENTO. AF_02/2022</t>
  </si>
  <si>
    <t>933,82</t>
  </si>
  <si>
    <t>CONCRETAGEM DE VIGAS E LAJES, FCK=25 MPA, PARA LAJES MACIÇAS OU NERVURADAS COM JERICAS EM CREMALHEIRA EM EDIFICAÇÃO DE MULTIPAVIMENTOS ATÉ 16 ANDARES - LANÇAMENTO, ADENSAMENTO E ACABAMENTO. AF_02/2022</t>
  </si>
  <si>
    <t>835,31</t>
  </si>
  <si>
    <t>CONCRETAGEM DE VIGAS E LAJES, FCK=25 MPA, PARA LAJES PREMOLDADAS COM GRUA DE CAÇAMBA DE 350 L EM EDIFICAÇÃO DE MULTIPAVIMENTOS ATÉ 16 ANDARES - LANÇAMENTO, ADENSAMENTO E ACABAMENTO. AF_02/2022</t>
  </si>
  <si>
    <t>880,03</t>
  </si>
  <si>
    <t>CONCRETAGEM DE VIGAS E LAJES, FCK=25 MPA, PARA LAJES MACIÇAS OU NERVURADAS COM GRUA DE CAÇAMBA DE 500 L EM EDIFICAÇÃO DE MULTIPAVIMENTOS ATÉ 16 ANDARES - LANÇAMENTO, ADENSAMENTO E ACABAMENTO. AF_02/2022</t>
  </si>
  <si>
    <t>781,12</t>
  </si>
  <si>
    <t>CONCRETAGEM DE VIGAS E LAJES, FCK=25 MPA, PARA QUALQUER TIPO DE LAJE COM BALDES EM EDIFICAÇÃO TÉRREA - LANÇAMENTO, ADENSAMENTO E ACABAMENTO. AF_02/2022</t>
  </si>
  <si>
    <t>983,56</t>
  </si>
  <si>
    <t>CONCRETAGEM DE VIGAS E LAJES, FCK=25 MPA, PARA QUALQUER TIPO DE LAJE COM BALDES EM EDIFICAÇÃO DE MULTIPAVIMENTOS ATÉ 04 ANDARES - LANÇAMENTO, ADENSAMENTO E ACABAMENTO. AF_02/2022</t>
  </si>
  <si>
    <t>1.227,67</t>
  </si>
  <si>
    <t>CONCRETAGEM DE RESERVATÓRIOS, FCK=25 MPA, COM USO DE BOMBA - LANÇAMENTO, ADENSAMENTO E ACABAMENTO. AF_02/2022_PS</t>
  </si>
  <si>
    <t>726,62</t>
  </si>
  <si>
    <t>CONCRETAGEM DE MURETAS, FCK=25 MPA, COM USO DE BOMBA - LANÇAMENTO, ADENSAMENTO E ACABAMENTO. AF_02/2022_PS</t>
  </si>
  <si>
    <t>715,97</t>
  </si>
  <si>
    <t>CONCRETAGEM DE ESCADAS, FCK=25 MPA, COM USO DE BOMBA - LANÇAMENTO, ADENSAMENTO E ACABAMENTO. AF_02/2022_PS</t>
  </si>
  <si>
    <t>769,77</t>
  </si>
  <si>
    <t>CONCRETAGEM DE PILARES, FCK=25 MPA, COM USO DE JERICAS EM ELEVADOR DE CABO - LANÇAMENTO, ADENSAMENTO E ACABAMENTO. AF_02/2022</t>
  </si>
  <si>
    <t>1.072,98</t>
  </si>
  <si>
    <t>CONCRETAGEM DE PILARES, FCK=25 MPA, COM USO DE JERICAS EM CREMALHEIRA - LANÇAMENTO, ADENSAMENTO E ACABAMENTO. AF_02/2022</t>
  </si>
  <si>
    <t>866,15</t>
  </si>
  <si>
    <t>LAJE PRÉ-MOLDADA UNIDIRECIONAL, BIAPOIADA, PARA PISO, ENCHIMENTO EM CERÂMICA, VIGOTA CONVENCIONAL, ALTURA TOTAL DA LAJE (ENCHIMENTO+CAPA) = (8+4). AF_11/2020</t>
  </si>
  <si>
    <t>232,32</t>
  </si>
  <si>
    <t>LAJE PRÉ-MOLDADA UNIDIRECIONAL, BIAPOIADA, PARA FORRO, ENCHIMENTO EM CERÂMICA, VIGOTA CONVENCIONAL, ALTURA TOTAL DA LAJE (ENCHIMENTO+CAPA) = (8+3). AF_11/2020</t>
  </si>
  <si>
    <t>218,60</t>
  </si>
  <si>
    <t>ALVENARIA DE EMBASAMENTO COM BLOCO ESTRUTURAL DE CONCRETO, DE 14X19X29CM E ARGAMASSA DE ASSENTAMENTO COM PREPARO EM BETONEIRA. AF_05/2020</t>
  </si>
  <si>
    <t>865,80</t>
  </si>
  <si>
    <t>ALVENARIA DE EMBASAMENTO COM BLOCO ESTRUTURAL DE CERÂMICA, DE 14X19X29CM E ARGAMASSA DE ASSENTAMENTO COM PREPARO EM BETONEIRA. AF_05/2020</t>
  </si>
  <si>
    <t>606,23</t>
  </si>
  <si>
    <t>TRATAMENTO DE JUNTA DE DILATAÇÃO, COM TARUGO DE POLIETILENO E SELANTE PU, INCLUSO PREENCHIMENTO COM ESPUMA EXPANSIVA PU. AF_06/2018</t>
  </si>
  <si>
    <t>95,54</t>
  </si>
  <si>
    <t>TRATAMENTO DE JUNTA DE DILATAÇÃO COM MANTA ASFÁLTICA ADERIDA COM MAÇARICO. AF_06/2018</t>
  </si>
  <si>
    <t>20,36</t>
  </si>
  <si>
    <t>TRATAMENTO DE JUNTA SERRADA, COM TARUGO DE POLIETILENO E SELANTE À BASE DE SILICONE. AF_06/2018</t>
  </si>
  <si>
    <t>42,28</t>
  </si>
  <si>
    <t>VERGA PRÉ-MOLDADA PARA JANELAS COM ATÉ 1,5 M DE VÃO. AF_03/2016</t>
  </si>
  <si>
    <t>61,25</t>
  </si>
  <si>
    <t>VERGA PRÉ-MOLDADA PARA JANELAS COM MAIS DE 1,5 M DE VÃO. AF_03/2016</t>
  </si>
  <si>
    <t>78,18</t>
  </si>
  <si>
    <t>VERGA PRÉ-MOLDADA PARA PORTAS COM ATÉ 1,5 M DE VÃO. AF_03/2016</t>
  </si>
  <si>
    <t>VERGA PRÉ-MOLDADA PARA PORTAS COM MAIS DE 1,5 M DE VÃO. AF_03/2016</t>
  </si>
  <si>
    <t>77,04</t>
  </si>
  <si>
    <t>VERGA MOLDADA IN LOCO EM CONCRETO PARA JANELAS COM ATÉ 1,5 M DE VÃO. AF_03/2016</t>
  </si>
  <si>
    <t>116,11</t>
  </si>
  <si>
    <t>VERGA MOLDADA IN LOCO EM CONCRETO PARA JANELAS COM MAIS DE 1,5 M DE VÃO. AF_03/2016</t>
  </si>
  <si>
    <t>132,65</t>
  </si>
  <si>
    <t>VERGA MOLDADA IN LOCO EM CONCRETO PARA PORTAS COM ATÉ 1,5 M DE VÃO. AF_03/2016</t>
  </si>
  <si>
    <t>106,77</t>
  </si>
  <si>
    <t>VERGA MOLDADA IN LOCO EM CONCRETO PARA PORTAS COM MAIS DE 1,5 M DE VÃO. AF_03/2016</t>
  </si>
  <si>
    <t>133,67</t>
  </si>
  <si>
    <t>VERGA MOLDADA IN LOCO COM UTILIZAÇÃO DE BLOCOS CANALETA PARA JANELAS COM ATÉ 1,5 M DE VÃO. AF_03/2016</t>
  </si>
  <si>
    <t>47,49</t>
  </si>
  <si>
    <t>VERGA MOLDADA IN LOCO COM UTILIZAÇÃO DE BLOCOS CANALETA PARA JANELAS COM MAIS DE 1,5 M DE VÃO. AF_03/2016</t>
  </si>
  <si>
    <t>49,19</t>
  </si>
  <si>
    <t>VERGA MOLDADA IN LOCO COM UTILIZAÇÃO DE BLOCOS CANALETA PARA PORTAS COM ATÉ 1,5 M DE VÃO. AF_03/2016</t>
  </si>
  <si>
    <t>53,06</t>
  </si>
  <si>
    <t>VERGA MOLDADA IN LOCO COM UTILIZAÇÃO DE BLOCOS CANALETA PARA PORTAS COM MAIS DE 1,5 M DE VÃO. AF_03/2016</t>
  </si>
  <si>
    <t>50,42</t>
  </si>
  <si>
    <t>CONTRAVERGA PRÉ-MOLDADA PARA VÃOS DE ATÉ 1,5 M DE COMPRIMENTO. AF_03/2016</t>
  </si>
  <si>
    <t>CONTRAVERGA PRÉ-MOLDADA PARA VÃOS DE MAIS DE 1,5 M DE COMPRIMENTO. AF_03/2016</t>
  </si>
  <si>
    <t>74,06</t>
  </si>
  <si>
    <t>CONTRAVERGA MOLDADA IN LOCO EM CONCRETO PARA VÃOS DE ATÉ 1,5 M DE COMPRIMENTO. AF_03/2016</t>
  </si>
  <si>
    <t>113,12</t>
  </si>
  <si>
    <t>CONTRAVERGA MOLDADA IN LOCO EM CONCRETO PARA VÃOS DE MAIS DE 1,5 M DE COMPRIMENTO. AF_03/2016</t>
  </si>
  <si>
    <t>127,64</t>
  </si>
  <si>
    <t>CONTRAVERGA MOLDADA IN LOCO COM UTILIZAÇÃO DE BLOCOS CANALETA PARA VÃOS DE ATÉ 1,5 M DE COMPRIMENTO. AF_03/2016</t>
  </si>
  <si>
    <t>39,07</t>
  </si>
  <si>
    <t>CONTRAVERGA MOLDADA IN LOCO COM UTILIZAÇÃO DE BLOCOS CANALETA PARA VÃOS DE MAIS DE 1,5 M DE COMPRIMENTO. AF_03/2016</t>
  </si>
  <si>
    <t>38,53</t>
  </si>
  <si>
    <t>FIXAÇÃO (ENCUNHAMENTO) DE ALVENARIA DE VEDAÇÃO COM ARGAMASSA APLICADA COM BISNAGA. AF_03/2016</t>
  </si>
  <si>
    <t>3,02</t>
  </si>
  <si>
    <t>FIXAÇÃO (ENCUNHAMENTO) DE ALVENARIA DE VEDAÇÃO COM ARGAMASSA APLICADA COM COLHER. AF_03/2016</t>
  </si>
  <si>
    <t>6,01</t>
  </si>
  <si>
    <t>FIXAÇÃO (ENCUNHAMENTO) DE ALVENARIA DE VEDAÇÃO COM TIJOLO MACIÇO. AF_03/2016</t>
  </si>
  <si>
    <t>24,67</t>
  </si>
  <si>
    <t>FIXAÇÃO (ENCUNHAMENTO) DE ALVENARIA DE VEDAÇÃO COM ESPUMA DE POLIURETANO EXPANSIVA. AF_03/2016</t>
  </si>
  <si>
    <t>16,10</t>
  </si>
  <si>
    <t>CINTA DE AMARRAÇÃO DE ALVENARIA MOLDADA IN LOCO EM CONCRETO. AF_03/2016</t>
  </si>
  <si>
    <t>77,68</t>
  </si>
  <si>
    <t>CINTA DE AMARRAÇÃO DE ALVENARIA MOLDADA IN LOCO COM UTILIZAÇÃO DE BLOCOS CANALETA. AF_03/2016</t>
  </si>
  <si>
    <t>37,28</t>
  </si>
  <si>
    <t>PEÇA RETANGULAR PRÉ-MOLDADA, VOLUME DE CONCRETO DE ATÉ 10 LITROS, TAXA DE AÇO APROXIMADA DE 30KG/M³. AF_01/2018</t>
  </si>
  <si>
    <t>3.092,97</t>
  </si>
  <si>
    <t>PEÇA RETANGULAR PRÉ-MOLDADA, VOLUME DE CONCRETO DE 10 A 30 LITROS, TAXA DE AÇO APROXIMADA DE 30KG/M³. AF_01/2018</t>
  </si>
  <si>
    <t>2.692,01</t>
  </si>
  <si>
    <t>PEÇA RETANGULAR PRÉ-MOLDADA, VOLUME DE CONCRETO DE 30 A 100 LITROS, TAXA DE AÇO APROXIMADA DE 30KG/M³. AF_01/2018</t>
  </si>
  <si>
    <t>2.239,41</t>
  </si>
  <si>
    <t>PEÇA RETANGULAR PRÉ-MOLDADA, VOLUME DE CONCRETO ACIMA DE 100 LITROS, TAXA DE AÇO APROXIMADA DE 30KG/M³. AF_01/2018</t>
  </si>
  <si>
    <t>1.408,53</t>
  </si>
  <si>
    <t>PEÇA RETANGULAR PRÉ-MOLDADA, VOLUME DE CONCRETO DE 30 A 70 LITROS , TAXA DE AÇO APROXIMADA DE 70KG/M³. AF_01/2018</t>
  </si>
  <si>
    <t>2.978,67</t>
  </si>
  <si>
    <t>PEÇA CIRCULAR PRÉ-MOLDADA, VOLUME DE CONCRETO DE 10 A 30 LITROS, TAXA DE FIBRA DE POLIPROPILENO APROXIMADA DE 6 KG/M³. AF_01/2018_PS</t>
  </si>
  <si>
    <t>4.670,99</t>
  </si>
  <si>
    <t>PEÇA CIRCULAR PRÉ-MOLDADA, VOLUME DE CONCRETO DE 30 A 100 LITROS, TAXA DE AÇO APROXIMADA DE 30KG/M³. AF_01/2018</t>
  </si>
  <si>
    <t>2.665,84</t>
  </si>
  <si>
    <t>PEÇA CIRCULAR PRÉ-MOLDADA, VOLUME DE CONCRETO ACIMA DE 100 LITROS, TAXA DE AÇO APROXIMADA DE 30KG/M³. AF_01/2018</t>
  </si>
  <si>
    <t>1.930,38</t>
  </si>
  <si>
    <t>CONTENÇÃO EM CORTINA COM ESTACAS ESPAÇADAS COM 30 CM DE DIÂMETRO E PROFUNDIDADE MENOR OU IGUAL A 10 M. AF_06/2018</t>
  </si>
  <si>
    <t>152,64</t>
  </si>
  <si>
    <t>CONTENÇÃO EM CORTINA COM ESTACAS ESPAÇADAS COM 30 CM DE DIÂMETRO E PROFUNDIDADE MAIOR QUE 10 M E MENOR OU IGUAL A 15 M. AF_06/2018</t>
  </si>
  <si>
    <t>122,45</t>
  </si>
  <si>
    <t>CONTENÇÃO EM CORTINA COM ESTACAS ESPAÇADAS COM 30 CM DE DIÂMETRO E PROFUNDIDADE MAIOR QUE 15 M. AF_06/2018</t>
  </si>
  <si>
    <t>114,10</t>
  </si>
  <si>
    <t>CONTENÇÃO EM CORTINA COM ESTACAS ESPAÇADAS COM 40 CM DE DIÂMETRO E PROFUNDIDADE MENOR OU IGUAL A 10 M. AF_06/2018</t>
  </si>
  <si>
    <t>156,18</t>
  </si>
  <si>
    <t>CONTENÇÃO EM CORTINA COM ESTACAS ESPAÇADAS COM 40 CM DE DIÂMETRO E PROFUNDIDADE MAIOR QUE 10 M E MENOR OU IGUAL A 15 M. AF_06/2018</t>
  </si>
  <si>
    <t>CONTENÇÃO EM CORTINA COM ESTACAS ESPAÇADAS COM 40 CM DE DIÂMETRO E PROFUNDIDADE MAIOR QUE 15 M. AF_06/2018</t>
  </si>
  <si>
    <t>137,08</t>
  </si>
  <si>
    <t>CONTENÇÃO EM CORTINA COM ESTACAS ESPAÇADAS COM 50 CM DE DIÂMETRO E PROFUNDIDADE MENOR OU IGUAL A 10 M. AF_06/2018</t>
  </si>
  <si>
    <t>178,75</t>
  </si>
  <si>
    <t>CONTENÇÃO EM CORTINA COM ESTACAS ESPAÇADAS COM 50 CM DE DIÂMETRO E PROFUNDIDADE MAIOR QUE 10 M E MENOR OU IGUAL A 15 M. AF_06/2018</t>
  </si>
  <si>
    <t>168,55</t>
  </si>
  <si>
    <t>CONTENÇÃO EM CORTINA COM ESTACAS ESPAÇADAS COM 50 CM DE DIÂMETRO E PROFUNDIDADE MAIOR QUE 15 M. AF_06/2018</t>
  </si>
  <si>
    <t>163,35</t>
  </si>
  <si>
    <t>CONTENÇÃO EM CORTINA COM ESTACAS ESPAÇADAS COM 60 CM DE DIÂMETRO E PROFUNDIDADE MENOR OU IGUAL A 10 M. AF_06/2018</t>
  </si>
  <si>
    <t>203,10</t>
  </si>
  <si>
    <t>CONTENÇÃO EM CORTINA COM ESTACAS ESPAÇADAS COM 60 CM DE DIÂMETRO E PROFUNDIDADE MAIOR QUE 10 M E MENOR OU IGUAL A 15 M. AF_06/2018</t>
  </si>
  <si>
    <t>194,46</t>
  </si>
  <si>
    <t>CONTENÇÃO EM CORTINA COM ESTACAS ESPAÇADAS COM 60 CM DE DIÂMETRO E PROFUNDIDADE MAIOR QUE 15 M. AF_06/2018</t>
  </si>
  <si>
    <t>EXECUÇÃO DE MURETA GUIA PARA CONTENÇÃO/ FUNDAÇÃO COM 30 CM DE ESPESSURA. AF_06/2018</t>
  </si>
  <si>
    <t>619,18</t>
  </si>
  <si>
    <t>EXECUÇÃO DE MURETA GUIA PARA CONTENÇÃO/ FUNDAÇÃO COM 40 CM DE ESPESSURA. AF_06/2018</t>
  </si>
  <si>
    <t>628,58</t>
  </si>
  <si>
    <t>EXECUÇÃO DE MURETA GUIA PARA CONTENÇÃO/ FUNDAÇÃO COM 50 CM DE ESPESSURA. AF_06/2018</t>
  </si>
  <si>
    <t>637,99</t>
  </si>
  <si>
    <t>EXECUÇÃO DE MURETA GUIA PARA CONTENÇÃO/ FUNDAÇÃO COM 60 CM DE ESPESSURA. AF_06/2018</t>
  </si>
  <si>
    <t>647,38</t>
  </si>
  <si>
    <t>EXECUÇÃO DE MURETA GUIA PARA CONTENÇÃO/ FUNDAÇÃO COM 80 CM DE ESPESSURA. AF_06/2018</t>
  </si>
  <si>
    <t>666,19</t>
  </si>
  <si>
    <t>SOLDA DE TOPO EM CHAPA/PERFIL/TUBO DE AÇO CHANFRADO, ESPESSURA=1/4''. AF_06/2018</t>
  </si>
  <si>
    <t>74,03</t>
  </si>
  <si>
    <t>SOLDA DE TOPO EM CHAPA/PERFIL/TUBO DE AÇO CHANFRADO, ESPESSURA=5/16''. AF_06/2018</t>
  </si>
  <si>
    <t>93,28</t>
  </si>
  <si>
    <t>117,02</t>
  </si>
  <si>
    <t>SOLDA DE TOPO EM CHAPA/PERFIL/TUBO DE AÇO CHANFRADO, ESPESSURA=1/2''. AF_06/2018</t>
  </si>
  <si>
    <t>179,18</t>
  </si>
  <si>
    <t>SOLDA DE TOPO EM CHAPA/PERFIL/TUBO DE AÇO CHANFRADO, ESPESSURA=5/8''. AF_06/2018</t>
  </si>
  <si>
    <t>254,69</t>
  </si>
  <si>
    <t>SOLDA DE TOPO EM CHAPA/PERFIL/TUBO DE AÇO CHANFRADO, ESPESSURA=3/4''. AF_06/2018</t>
  </si>
  <si>
    <t>349,13</t>
  </si>
  <si>
    <t>VIGA METÁLICA EM PERFIL LAMINADO OU SOLDADO EM AÇO ESTRUTURAL, COM CONEXÕES PARAFUSADAS, INCLUSOS MÃO DE OBRA, TRANSPORTE E IÇAMENTO UTILIZANDO GUINDASTE - FORNECIMENTO E INSTALAÇÃO. AF_01/2020_PSA</t>
  </si>
  <si>
    <t>17,47</t>
  </si>
  <si>
    <t>VIGA METÁLICA EM PERFIL LAMINADO OU SOLDADO EM AÇO ESTRUTURAL, COM CONEXÕES SOLDADAS, INCLUSOS MÃO DE OBRA, TRANSPORTE E IÇAMENTO UTILIZANDO GUINDASTE - FORNECIMENTO E INSTALAÇÃO. AF_01/2020_PA</t>
  </si>
  <si>
    <t>17,18</t>
  </si>
  <si>
    <t>PILAR METÁLICO PERFIL LAMINADO/SOLDADO EM AÇO ESTRUTURAL, COM CONEXÕES PARAFUSADAS, INCLUSOS MÃO DE OBRA, TRANSPORTE E IÇAMENTO UTILIZANDO GUINDASTE - FORNECIMENTO E INSTALAÇÃO. AF_01/2020_PSA</t>
  </si>
  <si>
    <t>16,94</t>
  </si>
  <si>
    <t>PILAR METÁLICO PERFIL LAMINADO OU SOLDADO EM AÇO ESTRUTURAL, COM CONEXÕES SOLDADAS, INCLUSOS MÃO DE OBRA, TRANSPORTE E IÇAMENTO UTILIZANDO GUINDASTE - FORNECIMENTO E INSTALAÇÃO. AF_01/2020_PA</t>
  </si>
  <si>
    <t>17,07</t>
  </si>
  <si>
    <t>CONTRAVENTAMENTO COM CANTONEIRAS DE AÇO, ABAS IGUAIS, COM CONEXÕES PARAFUSADAS, INCLUSOS MÃO DE OBRA, TRANSPORTE E IÇAMENTO UTILIZANDO TALHA MANUAL, PARA EDIFÍCIOS DE ATÉ 2 PAVIMENTOS - FORNECIMENTO E INSTALAÇÃO. AF_01/2020_PSA</t>
  </si>
  <si>
    <t>17,99</t>
  </si>
  <si>
    <t>CONTRAVENTAMENTO COM CANTONEIRAS DE AÇO, ABAS IGUAIS, COM CONEXÕES SOLDADAS, INCLUSOS MÃO DE OBRA, TRANSPORTE E IÇAMENTO UTILIZANDO TALHA MANUAL, PARA EDIFÍCIOS DE ATÉ 2 PAVIMENTOS - FORNECIMENTO E INSTALAÇÃO. AF_01/2020_PA</t>
  </si>
  <si>
    <t>16,96</t>
  </si>
  <si>
    <t>CONTRAVENTAMENTO COM CANTONEIRAS DE AÇO, ABAS IGUAIS, COM CONEXÕES PARAFUSADAS, INCLUSOS MÃO DE OBRA, TRANSPORTE E IÇAMENTO UTILIZANDO GUINDASTE, PARA EDIFÍCIOS DE 3 A 5 PAVIMENTOS - FORNECIMENTO E INSTALAÇÃO. AF_01/2020_PSA</t>
  </si>
  <si>
    <t>23,18</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</si>
  <si>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</si>
  <si>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</si>
  <si>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18,58</t>
  </si>
  <si>
    <t>CONTRAVENTAMENTO COM CANTONEIRAS DE AÇO, ABAS IGUAIS, COM CONEXÕES SOLDADAS, INCLUSOS MÃO DE OBRA, TRANSPORTE E IÇAMENTO UTILIZANDO GRUA, PARA EDIFÍCIOS DE 6 A 10 PAVIMENTOS - FORNECIMENTO E INSTALAÇÃO. AF_01/2020_PA</t>
  </si>
  <si>
    <t>17,46</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</si>
  <si>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</si>
  <si>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</si>
  <si>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13,04</t>
  </si>
  <si>
    <t>ESTRUTURA TRELIÇADA DE COBERTURA, TIPO FINK, COM LIGAÇÕES SOLDADAS, INCLUSOS PERFIS METÁLICOS, CHAPAS METÁLICAS, MÃO DE OBRA E TRANSPORTE COM GUINDASTE - FORNECIMENTO E INSTALAÇÃO. AF_01/2020_PSA</t>
  </si>
  <si>
    <t>15,12</t>
  </si>
  <si>
    <t>ESTRUTURA TRELIÇADA DE COBERTURA, TIPO ARCO, COM LIGAÇÕES PARAFUSADAS, INCLUSOS PERFIS METÁLICOS, CHAPAS METÁLICAS, MÃO DE OBRA E TRANSPORTE COM GUINDASTE - FORNECIMENTO E INSTALAÇÃO. AF_01/2020_PSA</t>
  </si>
  <si>
    <t>21,25</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</si>
  <si>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</si>
  <si>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</si>
  <si>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11,74</t>
  </si>
  <si>
    <t>FABRICAÇÃO, MONTAGEM E DESMONTAGEM DE FÔRMA PARA ESCADA HIDRÁULICA, EM CHAPA DE MADEIRA COMPENSADA RESINADA, E = 17 MM, 3 UTILIZAÇÕES. AF_08/2022</t>
  </si>
  <si>
    <t>76,66</t>
  </si>
  <si>
    <t>FABRICAÇÃO, MONTAGEM E DESMONTAGEM DE FÔRMA PARA BACIA DE DISSIPAÇÃO, EM MADEIRA SERRADA, E = 25 MM, 2 UTILIZAÇÕES. AF_08/2022</t>
  </si>
  <si>
    <t>57,19</t>
  </si>
  <si>
    <t>ARMAÇÃO DE DESCIDA DÁGUA UTILIZANDO AÇO CA-60 DE 5 MM - MONTAGEM. AF_08/2022</t>
  </si>
  <si>
    <t>15,70</t>
  </si>
  <si>
    <t>CONCRETAGEM DE DISSIPADOR DE ENERGIA, CONCRETO USINADO, FCK = 20 MPA, COM USO DE BOMBA - LANÇAMENTO, ADENSAMENTO E ACABAMENTO. AF_08/2022</t>
  </si>
  <si>
    <t>708,66</t>
  </si>
  <si>
    <t>PEDRA DE MÃO FIXADA COM CONCRETO PARA BACIA DE DISSIPAÇÃO, 40% DE CONCRETO EM VOLUME, FCK = 20 MPA, COM USO DE JERICA E PREPARO EM BETONEIRA DE 600 L - AREIA, BRITA E PEDRA DE MÃO COMERCIAIS - LANÇAMENTO, ADENSAMENTO E ACABAMENTO. AF_08/2022</t>
  </si>
  <si>
    <t>405,11</t>
  </si>
  <si>
    <t>PEDRA ARGAMASSADA COM CIMENTO E AREIA 1:3, 40% DE ARGAMASSA EM VOLUME - AREIA E PEDRA DE MÃO COMERCIAIS - FORNECIMENTO E ASSENTAMENTO. AF_08/2022</t>
  </si>
  <si>
    <t>481,19</t>
  </si>
  <si>
    <t>CONCRETAGEM DE DISSIPADOR DE ENERGIA, FCK = 20 MPA, COM USO DE JERICAS E PREPARO EM BETONEIRA DE 600 L - AREIA E BRITA COMERCIAIS - LANÇAMENTO, ADENSAMENTO E ACABAMENTO. AF_08/2022</t>
  </si>
  <si>
    <t>619,74</t>
  </si>
  <si>
    <t>ESCADA HIDRÁULICA, LARGURA ATÉ 1M, TIPO DESCIDA DÁGUA DE CORTE OU ATERRO EM DEGRAUS (DCD 02, 04 E DAD 02), EM CONCRETO USINADO, FCK = 20 MPA, LANÇADO COM BOMBA, INCLUINDO ARMAÇÃO, MATERIAIS E FÔRMAS (3 UTILIZAÇÕES). AF_08/2022</t>
  </si>
  <si>
    <t>1.674,49</t>
  </si>
  <si>
    <t>ESCADA HIDRÁULICA, LARGURA DE 1 A 4,1 M, TIPO DESCIDA DÁGUA DE ATERRO EM DEGRAUS (DAD 04, 06, 08, 10, 12, 14, 16, 18), EM CONCRETO USINADO, FCK = 20 MPA, LANÇADO COM BOMBA, INCLUINDO ARMAÇÃO, MATERIAIS E FÔRMAS (3 UTILIZAÇÕES). AF_08/2022</t>
  </si>
  <si>
    <t>1.374,17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</si>
  <si>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</si>
  <si>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</si>
  <si>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1.191,70</t>
  </si>
  <si>
    <t>BACIA DE DISSIPAÇÃO, LARGURA ATÉ 1 M, TIPO BACIA EM PEDRA DE MÃO FIXADA COM CONCRETO (DEB 01, 02), COM PREPARO MANUAL, FCK = 20 MPA, LANÇADO MANUALMENTE, INCLUINDO MATERIAIS E FÔRMAS (2 UTILIZAÇÕES). AF_08/2022</t>
  </si>
  <si>
    <t>739,93</t>
  </si>
  <si>
    <t>BACIA DE DISSIPAÇÃO, LARGURA DE 1 A 4 M, TIPO BACIA EM PEDRA DE MÃO FIXADA COM CONCRETO (DEB 03, 04, 05, 06), COM PREPARO MANUAL, FCK = 20 MPA, LANÇADO MANUALMENTE, INCLUINDO MATERIAIS E FÔRMAS (2 UTILIZAÇÕES). AF_08/2022</t>
  </si>
  <si>
    <t>545,45</t>
  </si>
  <si>
    <t>BACIA DE DISSIPAÇÃO, LARGURA DE 4 A 9,2 M, TIPO BACIA EM PEDRA DE MÃO FIXADA COM CONCRETO (DEB 07, 08, 09, 10, 11, 12, 13), COM PREPARO MANUAL, FCK = 20 MPA, LANÇADO MANUALMENTE, INCLUINDO MATERIAIS E FÔRMAS (2 UTILIZAÇÕES). AF_08/2022</t>
  </si>
  <si>
    <t>516,94</t>
  </si>
  <si>
    <t>DESCIDA D'ÁGUA RÁPIDA (DAR 03), EM CONCRETO USINADO, FCK = 20 MPA, LANÇADO COM BOMBA, INCLUINDO ARMAÇÃO, MATERIAIS E FÔRMAS (2 UTILIZAÇÕES). AF_08/2022</t>
  </si>
  <si>
    <t>1.562,59</t>
  </si>
  <si>
    <t>COMPOSIÇÃO PARAMÉTRICA PARA FORNECIMENTO E MONTAGEM DE ESTRUTURA METÁLICA PARA ESTRUTURA PRINCIPAL DE EDIFICAÇÕES (PILARES, VIGAS E CONTRAVENTAMENTO). AF_11/2022</t>
  </si>
  <si>
    <t>30,60</t>
  </si>
  <si>
    <t>COMPOSIÇÃO PARAMÉTRICA PARA FORNECIMENTO E MONTAGEM DE ESTRUTURA METÁLICA PARA COBERTURA DE EDIFICAÇÕES COM ESTRUTURA DE APOIO. AF_11/2022</t>
  </si>
  <si>
    <t>40,62</t>
  </si>
  <si>
    <t>COMPOSIÇÃO PARAMÉTRICA PARA FORNECIMENTO E MONTAGEM DE ESTRUTURA METÁLICA PARA GALPÕES SEM PONTE ROLANTE. AF_11/2022</t>
  </si>
  <si>
    <t>55,42</t>
  </si>
  <si>
    <t>COMPOSIÇÃO PARAMÉTRICA PARA FORNECIMENTO E MONTAGEM DE ESTRUTURA METÁLICA PARA GALPÕES COM PONTE ROLANTE. AF_11/2022</t>
  </si>
  <si>
    <t>57,55</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</si>
  <si>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</si>
  <si>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</si>
  <si>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28,35</t>
  </si>
  <si>
    <t>COMPOSIÇÃO PARAMÉTRICA PARA FORNECIMENTO E MONTAGEM DE ESTRUTURA METÁLICA PARA COBERTURA DE GALPÕES COM ESTRUTURA DE APOIO EM TRELIÇA TIPO ARCO. AF_11/2022</t>
  </si>
  <si>
    <t>42,17</t>
  </si>
  <si>
    <t>COMPOSIÇÃO PARAMÉTRICA PARA EXECUÇÃO DE ESTRUTURAS DE CONCRETO ARMADO CONVENCIONAL, PARA EDIFICAÇÃO HABITACIONAL MULTIFAMILIAR (PRÉDIO), ATÉ 4 PAVIMENTOS, FCK = 25 MPA. AF_11/2022</t>
  </si>
  <si>
    <t>2.217,00</t>
  </si>
  <si>
    <t>COMPOSIÇÃO PARAMÉTRICA PARA EXECUÇÃO DE ESTRUTURAS DE CONCRETO ARMADO, PARA EDIFICAÇÃO HABITACIONAL UNIFAMILIAR COM DOIS PAVIMENTOS (CASA ISOLADA), FCK = 25 MPA. AF_11/2022</t>
  </si>
  <si>
    <t>3.652,71</t>
  </si>
  <si>
    <t>COMPOSIÇÃO PARAMÉTRICA EXECUÇÃO DE ESTRUTURAS DE CONCRETO ARMADO, PARA EDIFICAÇÃO HABITACIONAL UNIFAMILIAR COM DOIS PAVIMENTOS (CASA EM EMPREENDIMENTOS), FCK = 25 MPA. AF_11/2022</t>
  </si>
  <si>
    <t>2.918,00</t>
  </si>
  <si>
    <t>COMPOSIÇÃO PARAMÉTRICA PARA EXECUÇÃO DE ESTRUTURAS DE CONCRETO ARMADO, PARA EDIFICAÇÃO HABITACIONAL UNIFAMILIAR TÉRREA (CASA ISOLADA), FCK = 25 MPA. AF_11/2022</t>
  </si>
  <si>
    <t>3.130,00</t>
  </si>
  <si>
    <t>COMPOSIÇÃO PARAMÉTRICA PARA EXECUÇÃO DE ESTRUTURAS DE CONCRETO ARMADO, PARA EDIFICAÇÃO HABITACIONAL UNIFAMILIAR TÉRREA (CASA EM EMPREENDIMENTOS), FCK = 25 MPA. AF_11/2022</t>
  </si>
  <si>
    <t>2.574,22</t>
  </si>
  <si>
    <t>COMPOSIÇÃO PARAMÉTRICA PARA EXECUÇÃO DE ESTRUTURAS DE CONCRETO ARMADO, PARA EDIFICAÇÃO INSTITUCIONAL TÉRREA, FCK = 25 MPA. AF_11/2022</t>
  </si>
  <si>
    <t>2.519,48</t>
  </si>
  <si>
    <t>COMPOSIÇÃO PARAMÉTRICA PARA EXECUÇÃO DE ESCADA EM CONCRETO ARMADO, MOLDADA IN LOCO, FCK = 25 MPA. AF_11/2022</t>
  </si>
  <si>
    <t>3.718,93</t>
  </si>
  <si>
    <t>COMPOSIÇÃO PARAMÉTRICA PARA EXECUÇÃO DE ESTRUTURAS DE CONCRETO ARMADO CONVENCIONAL, PARA EDIFICAÇÃO HABITACIONAL MULTIFAMILIAR (PRÉDIO), DE 5 A 8 PAVIMENTOS, FCK = 25 MPA. AF_11/2022</t>
  </si>
  <si>
    <t>2.447,13</t>
  </si>
  <si>
    <t>IMPERMEABILIZAÇÃO DE PISO COM ARGAMASSA DE CIMENTO E AREIA, COM ADITIVO IMPERMEABILIZANTE, E = 2CM. AF_06/2018</t>
  </si>
  <si>
    <t>45,84</t>
  </si>
  <si>
    <t>IMPERMEABILIZAÇÃO DE PAREDES COM ARGAMASSA DE CIMENTO E AREIA, COM ADITIVO IMPERMEABILIZANTE, E = 2CM. AF_06/2018</t>
  </si>
  <si>
    <t>40,67</t>
  </si>
  <si>
    <t>IMPERMEABILIZAÇÃO DE FLOREIRA OU VIGA BALDRAME COM ARGAMASSA DE CIMENTO E AREIA, COM ADITIVO IMPERMEABILIZANTE, E = 2 CM. AF_06/2018</t>
  </si>
  <si>
    <t>40,70</t>
  </si>
  <si>
    <t>IMPERMEABILIZAÇÃO DE SUPERFÍCIE COM ARGAMASSA POLIMÉRICA / MEMBRANA ACRÍLICA, 3 DEMÃOS. AF_06/2018</t>
  </si>
  <si>
    <t>24,11</t>
  </si>
  <si>
    <t>IMPERMEABILIZAÇÃO DE SUPERFÍCIE COM ARGAMASSA POLIMÉRICA / MEMBRANA ACRÍLICA, 4 DEMÃOS, REFORÇADA COM VÉU DE POLIÉSTER (MAV). AF_06/2018</t>
  </si>
  <si>
    <t>45,73</t>
  </si>
  <si>
    <t>TRATAMENTO DE RALO OU PONTO EMERGENTE COM ARGAMASSA POLIMÉRICA / MEMBRANA ACRÍLICA REFORÇADO COM VÉU DE POLIÉSTER (MAV). AF_06/2018</t>
  </si>
  <si>
    <t>7,01</t>
  </si>
  <si>
    <t>TRATAMENTO DE RODAPÉ COM VÉU DE POLIÉSTER. AF_06/2018</t>
  </si>
  <si>
    <t>4,28</t>
  </si>
  <si>
    <t>IMPERMEABILIZAÇÃO DE SUPERFÍCIE COM MANTA ASFÁLTICA, UMA CAMADA, INCLUSIVE APLICAÇÃO DE PRIMER ASFÁLTICO, E=3MM. AF_06/2018</t>
  </si>
  <si>
    <t>96,17</t>
  </si>
  <si>
    <t>IMPERMEABILIZAÇÃO DE SUPERFÍCIE COM MANTA ASFÁLTICA, DUAS CAMADAS, INCLUSIVE APLICAÇÃO DE PRIMER ASFÁLTICO, E=3MM E E=4MM. AF_06/2018</t>
  </si>
  <si>
    <t>180,04</t>
  </si>
  <si>
    <t>IMPERMEABILIZAÇÃO DE SUPERFÍCIE COM MEMBRANA À BASE DE POLIURETANO, 2 DEMÃOS. AF_06/2018</t>
  </si>
  <si>
    <t>IMPERMEABILIZAÇÃO DE SUPERFÍCIE COM MEMBRANA À BASE DE RESINA ACRÍLICA, 3 DEMÃOS. AF_06/2018</t>
  </si>
  <si>
    <t>40,20</t>
  </si>
  <si>
    <t>IMPERMEABILIZAÇÃO DE SUPERFÍCIE COM EMULSÃO ASFÁLTICA, 2 DEMÃOS AF_06/2018</t>
  </si>
  <si>
    <t>40,04</t>
  </si>
  <si>
    <t>PROTEÇÃO MECÂNICA DE SUPERFÍCIE HORIZONTAL COM ARGAMASSA DE CIMENTO E AREIA, TRAÇO 1:3, E=2CM. AF_06/2018</t>
  </si>
  <si>
    <t>32,97</t>
  </si>
  <si>
    <t>PROTEÇÃO MECÂNICA DE SUPERFÍCIE VERTICAL COM ARGAMASSA DE CIMENTO E AREIA, TRAÇO 1:3, E=2CM. AF_06/2018</t>
  </si>
  <si>
    <t>45,17</t>
  </si>
  <si>
    <t>PROTEÇÃO MECÂNICA DE SUPERFICIE HORIZONTAL COM ARGAMASSA DE CIMENTO E AREIA, TRAÇO 1:3, E=3CM. AF_06/2018</t>
  </si>
  <si>
    <t>47,36</t>
  </si>
  <si>
    <t>PROTEÇÃO MECÂNICA DE SUPERFÍCIE VERTICAL COM ARGAMASSA DE CIMENTO E AREIA, TRAÇO 1:3, E=3CM. AF_06/2018</t>
  </si>
  <si>
    <t>59,56</t>
  </si>
  <si>
    <t>PROTEÇÃO MECÂNICA DE SUPERFICIE HORIZONTAL COM ARGAMASSA DE CIMENTO E AREIA, TRAÇO 1:3, E=4CM. AF_06/2018</t>
  </si>
  <si>
    <t>61,02</t>
  </si>
  <si>
    <t>PROTEÇÃO MECÂNICA DE SUPERFÍCIE VERTICAL COM ARGAMASSA DE CIMENTO E AREIA, TRAÇO 1:3, E=4CM. AF_06/2018</t>
  </si>
  <si>
    <t>73,20</t>
  </si>
  <si>
    <t>PROTEÇÃO MECÂNICA DE SUPERFICIE HORIZONTAL COM ARGAMASSA DE CIMENTO E AREIA, TRAÇO 1:3, E=5CM. AF_06/2018</t>
  </si>
  <si>
    <t>75,39</t>
  </si>
  <si>
    <t>PROTEÇÃO MECÂNICA DE SUPERFÍCIE VERTICAL COM ARGAMASSA DE CIMENTO E AREIA, TRAÇO 1:3, E=5CM. AF_06/2018</t>
  </si>
  <si>
    <t>87,61</t>
  </si>
  <si>
    <t>PROTEÇÃO MECÂNICA DE SUPERFICIE HORIZONTAL COM CONCRETO 15 MPA, E=4CM. AF_06/2018</t>
  </si>
  <si>
    <t>43,09</t>
  </si>
  <si>
    <t>PROTEÇÃO MECÂNICA DE SUPERFICIE HORIZONTAL COM CONCRETO 15 MPA, E=5CM. AF_06/2018</t>
  </si>
  <si>
    <t>53,07</t>
  </si>
  <si>
    <t>PROTEÇÃO MECÂNICA DE SUPERFÍCIE VERTICAL COM CONCRETO 15 MPA, E=5CM. AF_06/2018</t>
  </si>
  <si>
    <t>64,90</t>
  </si>
  <si>
    <t>ELETRODUTO FLEXÍVEL CORRUGADO, PVC, DN 20 MM (1/2"), PARA CIRCUITOS TERMINAIS, INSTALADO EM FORRO - FORNECIMENTO E INSTALAÇÃO. AF_03/2023</t>
  </si>
  <si>
    <t>9,52</t>
  </si>
  <si>
    <t>ELETRODUTO FLEXÍVEL CORRUGADO REFORÇADO, PVC, DN 20 MM (1/2"), PARA CIRCUITOS TERMINAIS, INSTALADO EM FORRO - FORNECIMENTO E INSTALAÇÃO. AF_03/2023</t>
  </si>
  <si>
    <t>10,17</t>
  </si>
  <si>
    <t>ELETRODUTO FLEXÍVEL CORRUGADO, PVC, DN 25 MM (3/4"), PARA CIRCUITOS TERMINAIS, INSTALADO EM FORRO - FORNECIMENTO E INSTALAÇÃO. AF_03/2023</t>
  </si>
  <si>
    <t>10,27</t>
  </si>
  <si>
    <t>ELETRODUTO FLEXÍVEL CORRUGADO REFORÇADO, PVC, DN 25 MM (3/4"), PARA CIRCUITOS TERMINAIS, INSTALADO EM FORRO - FORNECIMENTO E INSTALAÇÃO. AF_03/2023</t>
  </si>
  <si>
    <t>11,94</t>
  </si>
  <si>
    <t>ELETRODUTO FLEXÍVEL CORRUGADO, PVC, DN 32 MM (1"), PARA CIRCUITOS TERMINAIS, INSTALADO EM FORRO - FORNECIMENTO E INSTALAÇÃO. AF_03/2023</t>
  </si>
  <si>
    <t>13,15</t>
  </si>
  <si>
    <t>ELETRODUTO FLEXÍVEL CORRUGADO REFORÇADO, PVC, DN 32 MM (1"), PARA CIRCUITOS TERMINAIS, INSTALADO EM FORRO - FORNECIMENTO E INSTALAÇÃO. AF_03/2023</t>
  </si>
  <si>
    <t>17,03</t>
  </si>
  <si>
    <t>ELETRODUTO FLEXÍVEL LISO, PEAD, DN 32 MM (1"), PARA CIRCUITOS TERMINAIS, INSTALADO EM FORRO - FORNECIMENTO E INSTALAÇÃO. AF_03/2023</t>
  </si>
  <si>
    <t>10,73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</si>
  <si>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</si>
  <si>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</si>
  <si>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12,40</t>
  </si>
  <si>
    <t>ELETRODUTO FLEXÍVEL CORRUGADO, PVC, DN 20 MM (1/2"), PARA CIRCUITOS TERMINAIS, INSTALADO EM LAJE - FORNECIMENTO E INSTALAÇÃO. AF_03/2023</t>
  </si>
  <si>
    <t>5,68</t>
  </si>
  <si>
    <t>ELETRODUTO FLEXÍVEL CORRUGADO REFORÇADO, PVC, DN 20 MM (1/2"), PARA CIRCUITOS TERMINAIS, INSTALADO EM LAJE - FORNECIMENTO E INSTALAÇÃO. AF_03/2023</t>
  </si>
  <si>
    <t>6,33</t>
  </si>
  <si>
    <t>ELETRODUTO FLEXÍVEL CORRUGADO, PVC, DN 25 MM (3/4"), PARA CIRCUITOS TERMINAIS, INSTALADO EM LAJE - FORNECIMENTO E INSTALAÇÃO. AF_03/2023</t>
  </si>
  <si>
    <t>6,38</t>
  </si>
  <si>
    <t>ELETRODUTO FLEXÍVEL CORRUGADO REFORÇADO, PVC, DN 25 MM (3/4"), PARA CIRCUITOS TERMINAIS, INSTALADO EM LAJE - FORNECIMENTO E INSTALAÇÃO. AF_03/2023</t>
  </si>
  <si>
    <t>8,05</t>
  </si>
  <si>
    <t>ELETRODUTO FLEXÍVEL CORRUGADO, PVC, DN 32 MM (1"), PARA CIRCUITOS TERMINAIS, INSTALADO EM LAJE - FORNECIMENTO E INSTALAÇÃO. AF_03/2023</t>
  </si>
  <si>
    <t>9,32</t>
  </si>
  <si>
    <t>ELETRODUTO FLEXÍVEL CORRUGADO REFORÇADO, PVC, DN 32 MM (1"), PARA CIRCUITOS TERMINAIS, INSTALADO EM LAJE - FORNECIMENTO E INSTALAÇÃO. AF_03/2023</t>
  </si>
  <si>
    <t>13,20</t>
  </si>
  <si>
    <t>ELETRODUTO FLEXÍVEL LISO, PEAD, DN 32 MM (1"), PARA CIRCUITOS TERMINAIS, INSTALADO EM LAJE - FORNECIMENTO E INSTALAÇÃO. AF_03/2023</t>
  </si>
  <si>
    <t>6,90</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</si>
  <si>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</si>
  <si>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</si>
  <si>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8,52</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</si>
  <si>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</si>
  <si>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</si>
  <si>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8,84</t>
  </si>
  <si>
    <t>ELETRODUTO FLEXÍVEL CORRUGADO, PVC, DN 25 MM (3/4"), PARA CIRCUITOS TERMINAIS, INSTALADO EM PAREDE - FORNECIMENTO E INSTALAÇÃO. AF_03/2023</t>
  </si>
  <si>
    <t>8,92</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</si>
  <si>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</si>
  <si>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</si>
  <si>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</si>
  <si>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15,27</t>
  </si>
  <si>
    <t>ELETRODUTO FLEXÍVEL LISO, PEAD, DN 32 MM (1"), PARA CIRCUITOS TERMINAIS, INSTALADO EM PAREDE - FORNECIMENTO E INSTALAÇÃO. AF_03/2023</t>
  </si>
  <si>
    <t>9,44</t>
  </si>
  <si>
    <t>ELETRODUTO FLEXÍVEL CORRUGADO, PEAD, DN 40 MM (1 1/4"), PARA CIRCUITOS TERMINAIS, INSTALADO EM PAREDE - FORNECIMENTO E INSTALAÇÃO. AF_03/2023</t>
  </si>
  <si>
    <t>11,65</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</si>
  <si>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</si>
  <si>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</si>
  <si>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9,17</t>
  </si>
  <si>
    <t>ELETRODUTO RÍGIDO ROSCÁVEL, PVC, DN 25 MM (3/4"), PARA CIRCUITOS TERMINAIS, INSTALADO EM FORRO - FORNECIMENTO E INSTALAÇÃO. AF_03/2023</t>
  </si>
  <si>
    <t>10,90</t>
  </si>
  <si>
    <t>ELETRODUTO RÍGIDO ROSCÁVEL, PVC, DN 32 MM (1"), PARA CIRCUITOS TERMINAIS, INSTALADO EM FORRO - FORNECIMENTO E INSTALAÇÃO. AF_03/2023</t>
  </si>
  <si>
    <t>14,93</t>
  </si>
  <si>
    <t>ELETRODUTO RÍGIDO ROSCÁVEL, PVC, DN 40 MM (1 1/4"), PARA CIRCUITOS TERMINAIS, INSTALADO EM FORRO - FORNECIMENTO E INSTALAÇÃO. AF_03/2023</t>
  </si>
  <si>
    <t>18,85</t>
  </si>
  <si>
    <t>ELETRODUTO RÍGIDO ROSCÁVEL, PVC, DN 20 MM (1/2"), PARA CIRCUITOS TERMINAIS, INSTALADO EM LAJE - FORNECIMENTO E INSTALAÇÃO. AF_03/2023</t>
  </si>
  <si>
    <t>8,09</t>
  </si>
  <si>
    <t>ELETRODUTO RÍGIDO ROSCÁVEL, PVC, DN 25 MM (3/4"), PARA CIRCUITOS TERMINAIS, INSTALADO EM LAJE - FORNECIMENTO E INSTALAÇÃO. AF_03/2023</t>
  </si>
  <si>
    <t>9,82</t>
  </si>
  <si>
    <t>ELETRODUTO RÍGIDO ROSCÁVEL, PVC, DN 32 MM (1"), PARA CIRCUITOS TERMINAIS, INSTALADO EM LAJE - FORNECIMENTO E INSTALAÇÃO. AF_03/2023</t>
  </si>
  <si>
    <t>13,87</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</si>
  <si>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</si>
  <si>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</si>
  <si>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11,77</t>
  </si>
  <si>
    <t>ELETRODUTO RÍGIDO ROSCÁVEL, PVC, DN 25 MM (3/4"), PARA CIRCUITOS TERMINAIS, INSTALADO EM PAREDE - FORNECIMENTO E INSTALAÇÃO. AF_03/2023</t>
  </si>
  <si>
    <t>13,49</t>
  </si>
  <si>
    <t>ELETRODUTO RÍGIDO ROSCÁVEL, PVC, DN 32 MM (1"), PARA CIRCUITOS TERMINAIS, INSTALADO EM PAREDE - FORNECIMENTO E INSTALAÇÃO. AF_03/2023</t>
  </si>
  <si>
    <t>17,53</t>
  </si>
  <si>
    <t>ELETRODUTO RÍGIDO ROSCÁVEL, PVC, DN 40 MM (1 1/4"), PARA CIRCUITOS TERMINAIS, INSTALADO EM PAREDE - FORNECIMENTO E INSTALAÇÃO. AF_03/2023</t>
  </si>
  <si>
    <t>21,40</t>
  </si>
  <si>
    <t>ELETRODUTO RÍGIDO ROSCÁVEL, PVC, DN 50 MM (1 1/2"), PARA REDE ENTERRADA DE DISTRIBUIÇÃO DE ENERGIA ELÉTRICA - FORNECIMENTO E INSTALAÇÃO. AF_12/2021</t>
  </si>
  <si>
    <t>18,82</t>
  </si>
  <si>
    <t>ELETRODUTO RÍGIDO ROSCÁVEL, PVC, DN 60 MM (2"), PARA REDE ENTERRADA DE DISTRIBUIÇÃO DE ENERGIA ELÉTRICA - FORNECIMENTO E INSTALAÇÃO. AF_12/2021</t>
  </si>
  <si>
    <t>28,34</t>
  </si>
  <si>
    <t>ELETRODUTO RÍGIDO ROSCÁVEL, PVC, DN 75 MM (2 1/2"), PARA REDE ENTERRADA DE DISTRIBUIÇÃO DE ENERGIA ELÉTRICA - FORNECIMENTO E INSTALAÇÃO. AF_12/2021</t>
  </si>
  <si>
    <t>39,82</t>
  </si>
  <si>
    <t>ELETRODUTO RÍGIDO ROSCÁVEL, PVC, DN 85 MM (3"), PARA REDE ENTERRADA DE DISTRIBUIÇÃO DE ENERGIA ELÉTRICA - FORNECIMENTO E INSTALAÇÃO. AF_12/2021</t>
  </si>
  <si>
    <t>48,94</t>
  </si>
  <si>
    <t>ELETRODUTO RÍGIDO ROSCÁVEL, PVC, DN 110 MM (4"), PARA REDE ENTERRADA DE DISTRIBUIÇÃO DE ENERGIA ELÉTRICA - FORNECIMENTO E INSTALAÇÃO. AF_12/2021</t>
  </si>
  <si>
    <t>74,59</t>
  </si>
  <si>
    <t>ELETRODUTO RÍGIDO SOLDÁVEL, PVC, DN 20 MM (½''), APARENTE - FORNECIMENTO E INSTALAÇÃO. AF_10/2022</t>
  </si>
  <si>
    <t>8,58</t>
  </si>
  <si>
    <t>ELETRODUTO RÍGIDO SOLDÁVEL, PVC, DN 25 MM (3/4''), APARENTE - FORNECIMENTO E INSTALAÇÃO. AF_10/2022</t>
  </si>
  <si>
    <t>11,86</t>
  </si>
  <si>
    <t>ELETRODUTO RÍGIDO SOLDÁVEL, PVC, DN 32 MM (1''), APARENTE - FORNECIMENTO E INSTALAÇÃO. AF_10/2022</t>
  </si>
  <si>
    <t>17,32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</si>
  <si>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</si>
  <si>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</si>
  <si>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11,75</t>
  </si>
  <si>
    <t>ELETRODUTO FLEXÍVEL CORRUGADO, PEAD, DN 90 (3"), PARA REDE ENTERRADA DE DISTRIBUIÇÃO DE ENERGIA ELÉTRICA - FORNECIMENTO E INSTALAÇÃO. AF_12/2021</t>
  </si>
  <si>
    <t>17,29</t>
  </si>
  <si>
    <t>ELETRODUTO FLEXÍVEL CORRUGADO, PEAD, DN 100 (4"), PARA REDE ENTERRADA DE DISTRIBUIÇÃO DE ENERGIA ELÉTRICA - FORNECIMENTO E INSTALAÇÃO. AF_12/2021</t>
  </si>
  <si>
    <t>22,39</t>
  </si>
  <si>
    <t>LUVA PARA ELETRODUTO, PVC, ROSCÁVEL, DN 20 MM (1/2"), PARA CIRCUITOS TERMINAIS, INSTALADA EM FORRO - FORNECIMENTO E INSTALAÇÃO. AF_03/2023</t>
  </si>
  <si>
    <t>6,26</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</si>
  <si>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</si>
  <si>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</si>
  <si>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8,91</t>
  </si>
  <si>
    <t>LUVA PARA ELETRODUTO, PVC, ROSCÁVEL, DN 40 MM (1 1/4"), PARA CIRCUITOS TERMINAIS, INSTALADA EM FORRO - FORNECIMENTO E INSTALAÇÃO. AF_03/2023</t>
  </si>
  <si>
    <t>11,06</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</si>
  <si>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</si>
  <si>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</si>
  <si>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</si>
  <si>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7,62</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</si>
  <si>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</si>
  <si>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</si>
  <si>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</si>
  <si>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10,07</t>
  </si>
  <si>
    <t>LUVA PARA ELETRODUTO, PVC, ROSCÁVEL, DN 32 MM (1"), PARA CIRCUITOS TERMINAIS, INSTALADA EM PAREDE - FORNECIMENTO E INSTALAÇÃO. AF_03/2023</t>
  </si>
  <si>
    <t>11,55</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</si>
  <si>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</si>
  <si>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</si>
  <si>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11,02</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</si>
  <si>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</si>
  <si>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</si>
  <si>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12,13</t>
  </si>
  <si>
    <t>CURVA 180 GRAUS PARA ELETRODUTO, PVC, ROSCÁVEL, DN 25 MM (3/4"), PARA CIRCUITOS TERMINAIS, INSTALADA EM FORRO - FORNECIMENTO E INSTALAÇÃO. AF_03/2023</t>
  </si>
  <si>
    <t>14,21</t>
  </si>
  <si>
    <t>CURVA 90 GRAUS PARA ELETRODUTO, PVC, ROSCÁVEL, DN 32 MM (1"), PARA CIRCUITOS TERMINAIS, INSTALADA EM FORRO - FORNECIMENTO E INSTALAÇÃO. AF_03/2023</t>
  </si>
  <si>
    <t>15,15</t>
  </si>
  <si>
    <t>CURVA 180 GRAUS PARA ELETRODUTO, PVC, ROSCÁVEL, DN 32 MM (1"), PARA CIRCUITOS TERMINAIS, INSTALADA EM FORRO - FORNECIMENTO E INSTALAÇÃO. AF_03/2023</t>
  </si>
  <si>
    <t>17,27</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</si>
  <si>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</si>
  <si>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</si>
  <si>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19,69</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</si>
  <si>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</si>
  <si>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</si>
  <si>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</si>
  <si>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10,16</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</si>
  <si>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</si>
  <si>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</si>
  <si>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13,18</t>
  </si>
  <si>
    <t>CURVA 180 GRAUS PARA ELETRODUTO, PVC, ROSCÁVEL, DN 32 MM (1"), PARA CIRCUITOS TERMINAIS, INSTALADA EM LAJE - FORNECIMENTO E INSTALAÇÃO. AF_03/2023</t>
  </si>
  <si>
    <t>15,30</t>
  </si>
  <si>
    <t>CURVA 90 GRAUS PARA ELETRODUTO, PVC, ROSCÁVEL, DN 40 MM (1 1/4"), PARA CIRCUITOS TERMINAIS, INSTALADA EM LAJE - FORNECIMENTO E INSTALAÇÃO. AF_03/2023</t>
  </si>
  <si>
    <t>15,50</t>
  </si>
  <si>
    <t>CURVA 180 GRAUS PARA ELETRODUTO, PVC, ROSCÁVEL, DN 40 MM (1 1/4"), PARA CIRCUITOS TERMINAIS, INSTALADA EM LAJE - FORNECIMENTO E INSTALAÇÃO. AF_03/2023</t>
  </si>
  <si>
    <t>17,77</t>
  </si>
  <si>
    <t>CURVA 90 GRAUS PARA ELETRODUTO, PVC, ROSCÁVEL, DN 20 MM (1/2"), PARA CIRCUITOS TERMINAIS, INSTALADA EM PAREDE - FORNECIMENTO E INSTALAÇÃO. AF_03/2023</t>
  </si>
  <si>
    <t>15,04</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</si>
  <si>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</si>
  <si>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</si>
  <si>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16,11</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</si>
  <si>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</si>
  <si>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</si>
  <si>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19,09</t>
  </si>
  <si>
    <t>CURVA 180 GRAUS PARA ELETRODUTO, PVC, ROSCÁVEL, DN 32 MM (1"), PARA CIRCUITOS TERMINAIS, INSTALADA EM PAREDE - FORNECIMENTO E INSTALAÇÃO. AF_03/2023</t>
  </si>
  <si>
    <t>21,21</t>
  </si>
  <si>
    <t>CURVA 90 GRAUS PARA ELETRODUTO, PVC, ROSCÁVEL, DN 40 MM (1 1/4"), PARA CIRCUITOS TERMINAIS, INSTALADA EM PAREDE - FORNECIMENTO E INSTALAÇÃO. AF_03/2023</t>
  </si>
  <si>
    <t>21,32</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</si>
  <si>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</si>
  <si>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</si>
  <si>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13,80</t>
  </si>
  <si>
    <t>LUVA PARA ELETRODUTO, PVC, ROSCÁVEL, DN 60 MM (2"), PARA REDE ENTERRADA DE DISTRIBUIÇÃO DE ENERGIA ELÉTRICA - FORNECIMENTO E INSTALAÇÃO. AF_12/2021</t>
  </si>
  <si>
    <t>16,99</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</si>
  <si>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</si>
  <si>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</si>
  <si>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31,59</t>
  </si>
  <si>
    <t>LUVA PARA ELETRODUTO, PVC, ROSCÁVEL, DN 110 MM (4"), PARA REDE ENTERRADA DE DISTRIBUIÇÃO DE ENERGIA ELÉTRICA - FORNECIMENTO E INSTALAÇÃO. AF_12/2021</t>
  </si>
  <si>
    <t>47,68</t>
  </si>
  <si>
    <t>CURVA 90 GRAUS PARA ELETRODUTO, PVC, ROSCÁVEL, DN 50 MM (1 1/2"), PARA REDE ENTERRADA DE DISTRIBUIÇÃO DE ENERGIA ELÉTRICA - FORNECIMENTO E INSTALAÇÃO. AF_12/2021</t>
  </si>
  <si>
    <t>21,09</t>
  </si>
  <si>
    <t>CURVA 90 GRAUS PARA ELETRODUTO, PVC, ROSCÁVEL, DN 60 MM (2"), PARA REDE ENTERRADA DE DISTRIBUIÇÃO DE ENERGIA ELÉTRICA - FORNECIMENTO E INSTALAÇÃO. AF_12/2021</t>
  </si>
  <si>
    <t>27,12</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</si>
  <si>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</si>
  <si>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</si>
  <si>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48,03</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</si>
  <si>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</si>
  <si>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</si>
  <si>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11,89</t>
  </si>
  <si>
    <t>CURVA 135 GRAUS PARA ELETRODUTO, PVC, ROSCÁVEL, DN 25 MM (3/4"), PARA CIRCUITOS TERMINAIS, INSTALADA EM LAJE - FORNECIMENTO E INSTALAÇÃO. AF_03/2023</t>
  </si>
  <si>
    <t>9,92</t>
  </si>
  <si>
    <t>CURVA 135 GRAUS PARA ELETRODUTO, PVC, ROSCÁVEL, DN 25 MM (3/4"), PARA CIRCUITOS TERMINAIS, INSTALADA EM PAREDE - FORNECIMENTO E INSTALAÇÃO. AF_03/2023</t>
  </si>
  <si>
    <t>15,87</t>
  </si>
  <si>
    <t>CONDULETE DE PVC, TIPO E, PARA ELETRODUTO DE PVC SOLDÁVEL DN 20 MM (1/2''), APARENTE - FORNECIMENTO E INSTALAÇÃO. AF_10/2022</t>
  </si>
  <si>
    <t>20,19</t>
  </si>
  <si>
    <t>CABO DE COBRE FLEXÍVEL ISOLADO, 1,5 MM², ANTI-CHAMA 450/750 V, PARA CIRCUITOS TERMINAIS - FORNECIMENTO E INSTALAÇÃO. AF_03/2023</t>
  </si>
  <si>
    <t>2,69</t>
  </si>
  <si>
    <t>CABO DE COBRE FLEXÍVEL ISOLADO, 1,5 MM², ANTI-CHAMA 0,6/1,0 KV, PARA CIRCUITOS TERMINAIS - FORNECIMENTO E INSTALAÇÃO. AF_03/2023</t>
  </si>
  <si>
    <t>3,25</t>
  </si>
  <si>
    <t>CABO DE COBRE FLEXÍVEL ISOLADO, 2,5 MM², ANTI-CHAMA 450/750 V, PARA CIRCUITOS TERMINAIS - FORNECIMENTO E INSTALAÇÃO. AF_03/2023</t>
  </si>
  <si>
    <t>CABO DE COBRE FLEXÍVEL ISOLADO, 2,5 MM², ANTI-CHAMA 0,6/1,0 KV, PARA CIRCUITOS TERMINAIS - FORNECIMENTO E INSTALAÇÃO. AF_03/2023</t>
  </si>
  <si>
    <t>4,40</t>
  </si>
  <si>
    <t>CABO DE COBRE FLEXÍVEL ISOLADO, 4 MM², ANTI-CHAMA 450/750 V, PARA CIRCUITOS TERMINAIS - FORNECIMENTO E INSTALAÇÃO. AF_03/2023</t>
  </si>
  <si>
    <t>6,07</t>
  </si>
  <si>
    <t>CABO DE COBRE FLEXÍVEL ISOLADO, 4 MM², ANTI-CHAMA 0,6/1,0 KV, PARA CIRCUITOS TERMINAIS - FORNECIMENTO E INSTALAÇÃO. AF_03/2023</t>
  </si>
  <si>
    <t>6,49</t>
  </si>
  <si>
    <t>CABO DE COBRE FLEXÍVEL ISOLADO, 6 MM², ANTI-CHAMA 450/750 V, PARA CIRCUITOS TERMINAIS - FORNECIMENTO E INSTALAÇÃO. AF_03/2023</t>
  </si>
  <si>
    <t>8,48</t>
  </si>
  <si>
    <t>CABO DE COBRE FLEXÍVEL ISOLADO, 6 MM², ANTI-CHAMA 0,6/1,0 KV, PARA CIRCUITOS TERMINAIS - FORNECIMENTO E INSTALAÇÃO. AF_03/2023</t>
  </si>
  <si>
    <t>9,18</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</si>
  <si>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</si>
  <si>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</si>
  <si>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</si>
  <si>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14,69</t>
  </si>
  <si>
    <t>CABO DE COBRE FLEXÍVEL ISOLADO, 16 MM², ANTI-CHAMA 450/750 V, PARA CIRCUITOS TERMINAIS - FORNECIMENTO E INSTALAÇÃO. AF_03/2023</t>
  </si>
  <si>
    <t>CABO DE COBRE FLEXÍVEL ISOLADO, 16 MM², ANTI-CHAMA 0,6/1,0 KV, PARA CIRCUITOS TERMINAIS - FORNECIMENTO E INSTALAÇÃO. AF_03/2023</t>
  </si>
  <si>
    <t>23,07</t>
  </si>
  <si>
    <t>CABO DE COBRE FLEXÍVEL ISOLADO, 10 MM², ANTI-CHAMA 450/750 V, PARA DISTRIBUIÇÃO - FORNECIMENTO E INSTALAÇÃO. AF_12/2015</t>
  </si>
  <si>
    <t>10,18</t>
  </si>
  <si>
    <t>CABO DE COBRE FLEXÍVEL ISOLADO, 10 MM², ANTI-CHAMA 0,6/1,0 KV, PARA DISTRIBUIÇÃO - FORNECIMENTO E INSTALAÇÃO. AF_12/2015</t>
  </si>
  <si>
    <t>CABO DE COBRE FLEXÍVEL ISOLADO, 16 MM², ANTI-CHAMA 450/750 V, PARA DISTRIBUIÇÃO - FORNECIMENTO E INSTALAÇÃO. AF_12/2015</t>
  </si>
  <si>
    <t>14,55</t>
  </si>
  <si>
    <t>CABO DE COBRE FLEXÍVEL ISOLADO, 16 MM², ANTI-CHAMA 0,6/1,0 KV, PARA DISTRIBUIÇÃO - FORNECIMENTO E INSTALAÇÃO. AF_12/2015</t>
  </si>
  <si>
    <t>15,42</t>
  </si>
  <si>
    <t>CABO DE COBRE FLEXÍVEL ISOLADO, 25 MM², ANTI-CHAMA 0,6/1,0 KV, PARA REDE ENTERRADA DE DISTRIBUIÇÃO DE ENERGIA ELÉTRICA - FORNECIMENTO E INSTALAÇÃO. AF_12/2021</t>
  </si>
  <si>
    <t>25,45</t>
  </si>
  <si>
    <t>CABO DE COBRE FLEXÍVEL ISOLADO, 35 MM², ANTI-CHAMA 0,6/1,0 KV, PARA REDE ENTERRADA DE DISTRIBUIÇÃO DE ENERGIA ELÉTRICA - FORNECIMENTO E INSTALAÇÃO. AF_12/2021</t>
  </si>
  <si>
    <t>35,23</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</si>
  <si>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</si>
  <si>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</si>
  <si>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70,93</t>
  </si>
  <si>
    <t>CABO DE COBRE FLEXÍVEL ISOLADO, 95 MM², ANTI-CHAMA 0,6/1,0 KV, PARA REDE ENTERRADA DE DISTRIBUIÇÃO DE ENERGIA ELÉTRICA - FORNECIMENTO E INSTALAÇÃO. AF_12/2021</t>
  </si>
  <si>
    <t>91,72</t>
  </si>
  <si>
    <t>CABO DE COBRE FLEXÍVEL ISOLADO, 120 MM², ANTI-CHAMA 0,6/1,0 KV, PARA REDE ENTERRADA DE DISTRIBUIÇÃO DE ENERGIA ELÉTRICA - FORNECIMENTO E INSTALAÇÃO. AF_12/2021</t>
  </si>
  <si>
    <t>119,25</t>
  </si>
  <si>
    <t>CABO DE COBRE FLEXÍVEL ISOLADO, 150 MM², ANTI-CHAMA 0,6/1,0 KV, PARA REDE ENTERRADA DE DISTRIBUIÇÃO DE ENERGIA ELÉTRICA - FORNECIMENTO E INSTALAÇÃO. AF_12/2021</t>
  </si>
  <si>
    <t>144,28</t>
  </si>
  <si>
    <t>CABO DE COBRE FLEXÍVEL ISOLADO, 185 MM², ANTI-CHAMA 0,6/1,0 KV, PARA REDE ENTERRADA DE DISTRIBUIÇÃO DE ENERGIA ELÉTRICA - FORNECIMENTO E INSTALAÇÃO. AF_12/2021</t>
  </si>
  <si>
    <t>176,85</t>
  </si>
  <si>
    <t>CABO DE COBRE FLEXÍVEL ISOLADO, 240 MM², ANTI-CHAMA 0,6/1,0 KV, PARA REDE ENTERRADA DE DISTRIBUIÇÃO DE ENERGIA ELÉTRICA - FORNECIMENTO E INSTALAÇÃO. AF_12/2021</t>
  </si>
  <si>
    <t>234,21</t>
  </si>
  <si>
    <t>CABO DE COBRE FLEXÍVEL ISOLADO, 300 MM², ANTI-CHAMA 0,6/1,0 KV, PARA REDE ENTERRADA DE DISTRIBUIÇÃO DE ENERGIA ELÉTRICA - FORNECIMENTO E INSTALAÇÃO. AF_12/2021</t>
  </si>
  <si>
    <t>302,92</t>
  </si>
  <si>
    <t>CABO DE COBRE ISOLADO, 10 MM², ANTI-CHAMA 450/750 V, INSTALADO EM ELETROCALHA OU PERFILADO - FORNECIMENTO E INSTALAÇÃO. AF_10/2020</t>
  </si>
  <si>
    <t>CABO DE COBRE ISOLADO, 10 MM², ANTI-CHAMA 0,6/1 KV, INSTALADO EM ELETROCALHA OU PERFILADO - FORNECIMENTO E INSTALAÇÃO. AF_10/2020</t>
  </si>
  <si>
    <t>9,49</t>
  </si>
  <si>
    <t>CABO DE COBRE ISOLADO, 16 MM², ANTI-CHAMA 450/750 V, INSTALADO EM ELETROCALHA OU PERFILADO - FORNECIMENTO E INSTALAÇÃO. AF_10/2020</t>
  </si>
  <si>
    <t>14,28</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</si>
  <si>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</si>
  <si>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</si>
  <si>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</si>
  <si>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23,53</t>
  </si>
  <si>
    <t>CAIXA OCTOGONAL 4" X 4", PVC, INSTALADA EM LAJE - FORNECIMENTO E INSTALAÇÃO. AF_03/2023</t>
  </si>
  <si>
    <t>16,44</t>
  </si>
  <si>
    <t>CAIXA OCTOGONAL 3" X 3", PVC, INSTALADA EM LAJE - FORNECIMENTO E INSTALAÇÃO. AF_03/2023</t>
  </si>
  <si>
    <t>14,43</t>
  </si>
  <si>
    <t>CAIXA RETANGULAR 4" X 2" ALTA (2,00 M DO PISO), PVC, INSTALADA EM PAREDE - FORNECIMENTO E INSTALAÇÃO. AF_03/2023</t>
  </si>
  <si>
    <t>27,69</t>
  </si>
  <si>
    <t>CAIXA RETANGULAR 4" X 2" MÉDIA (1,30 M DO PISO), PVC, INSTALADA EM PAREDE - FORNECIMENTO E INSTALAÇÃO. AF_03/2023</t>
  </si>
  <si>
    <t>16,09</t>
  </si>
  <si>
    <t>CAIXA RETANGULAR 4" X 2" BAIXA (0,30 M DO PISO), PVC, INSTALADA EM PAREDE - FORNECIMENTO E INSTALAÇÃO. AF_03/2023</t>
  </si>
  <si>
    <t>10,41</t>
  </si>
  <si>
    <t>CAIXA RETANGULAR 4" X 4" ALTA (2,00 M DO PISO), PVC, INSTALADA EM PAREDE - FORNECIMENTO E INSTALAÇÃO. AF_03/2023</t>
  </si>
  <si>
    <t>31,21</t>
  </si>
  <si>
    <t>CAIXA RETANGULAR 4" X 4" MÉDIA (1,30 M DO PISO), PVC, INSTALADA EM PAREDE - FORNECIMENTO E INSTALAÇÃO. AF_03/2023</t>
  </si>
  <si>
    <t>19,21</t>
  </si>
  <si>
    <t>CAIXA RETANGULAR 4" X 4" BAIXA (0,30 M DO PISO), PVC, INSTALADA EM PAREDE - FORNECIMENTO E INSTALAÇÃO. AF_03/2023</t>
  </si>
  <si>
    <t>13,31</t>
  </si>
  <si>
    <t>CAIXA OCTOGONAL 4" X 4", METÁLICA, INSTALADA EM LAJE - FORNECIMENTO E INSTALAÇÃO. AF_03/2023</t>
  </si>
  <si>
    <t>13,89</t>
  </si>
  <si>
    <t>CAIXA SEXTAVADA 3" X 3", METÁLICA, INSTALADA EM LAJE - FORNECIMENTO E INSTALAÇÃO. AF_03/2023</t>
  </si>
  <si>
    <t>CAIXA RETANGULAR 4" X 2" ALTA (2,00 M DO PISO), METÁLICA, INSTALADA EM PAREDE - FORNECIMENTO E INSTALAÇÃO. AF_03/2023</t>
  </si>
  <si>
    <t>27,04</t>
  </si>
  <si>
    <t>CAIXA RETANGULAR 4" X 2" MÉDIA (1,30 M DO PISO), METÁLICA, INSTALADA EM PAREDE - FORNECIMENTO E INSTALAÇÃO. AF_03/2023</t>
  </si>
  <si>
    <t>15,44</t>
  </si>
  <si>
    <t>CAIXA RETANGULAR 4" X 2" BAIXA (0,30 M DO PISO), METÁLICA, INSTALADA EM PAREDE - FORNECIMENTO E INSTALAÇÃO. AF_03/2023</t>
  </si>
  <si>
    <t>CAIXA RETANGULAR 4" X 4" ALTA (2,00 M DO PISO), METÁLICA, INSTALADA EM PAREDE - FORNECIMENTO E INSTALAÇÃO. AF_03/2023</t>
  </si>
  <si>
    <t>30,17</t>
  </si>
  <si>
    <t>CAIXA RETANGULAR 4" X 4" MÉDIA (1,30 M DO PISO), METÁLICA, INSTALADA EM PAREDE - FORNECIMENTO E INSTALAÇÃO. AF_03/2023</t>
  </si>
  <si>
    <t>18,17</t>
  </si>
  <si>
    <t>CAIXA RETANGULAR 4" X 4" BAIXA (0,30 M DO PISO), METÁLICA, INSTALADA EM PAREDE - FORNECIMENTO E INSTALAÇÃO. AF_03/2023</t>
  </si>
  <si>
    <t>12,27</t>
  </si>
  <si>
    <t>CONDULETE DE ALUMÍNIO, TIPO B, PARA ELETRODUTO DE AÇO GALVANIZADO DN 20 MM (3/4''), APARENTE - FORNECIMENTO E INSTALAÇÃO. AF_10/2022</t>
  </si>
  <si>
    <t>25,01</t>
  </si>
  <si>
    <t>CONDULETE DE ALUMÍNIO, TIPO C, PARA ELETRODUTO DE AÇO GALVANIZADO DN 20 MM (3/4''), APARENTE - FORNECIMENTO E INSTALAÇÃO. AF_10/2022</t>
  </si>
  <si>
    <t>CONDULETE DE ALUMÍNIO, TIPO E, PARA ELETRODUTO DE AÇO GALVANIZADO DN 20 MM (3/4''), APARENTE - FORNECIMENTO E INSTALAÇÃO. AF_10/2022</t>
  </si>
  <si>
    <t>22,99</t>
  </si>
  <si>
    <t>CONDULETE DE ALUMÍNIO, TIPO B, PARA ELETRODUTO DE AÇO GALVANIZADO DN 25 MM (1''), APARENTE - FORNECIMENTO E INSTALAÇÃO. AF_10/2022</t>
  </si>
  <si>
    <t>30,11</t>
  </si>
  <si>
    <t>CONDULETE DE ALUMÍNIO, TIPO C, PARA ELETRODUTO DE AÇO GALVANIZADO DN 25 MM (1''), APARENTE - FORNECIMENTO E INSTALAÇÃO. AF_10/2022</t>
  </si>
  <si>
    <t>33,78</t>
  </si>
  <si>
    <t>CONDULETE DE ALUMÍNIO, TIPO E, ELETRODUTO DE AÇO GALVANIZADO DN 25 MM (1''), APARENTE - FORNECIMENTO E INSTALAÇÃO. AF_10/2022</t>
  </si>
  <si>
    <t>32,41</t>
  </si>
  <si>
    <t>CONDULETE DE ALUMÍNIO, TIPO E, PARA ELETRODUTO DE AÇO GALVANIZADO DN 32 MM (1 1/4''), APARENTE - FORNECIMENTO E INSTALAÇÃO. AF_10/2022</t>
  </si>
  <si>
    <t>38,61</t>
  </si>
  <si>
    <t>CONDULETE DE ALUMÍNIO, TIPO LR, PARA ELETRODUTO DE AÇO GALVANIZADO DN 20 MM (3/4''), APARENTE - FORNECIMENTO E INSTALAÇÃO. AF_10/2022</t>
  </si>
  <si>
    <t>27,22</t>
  </si>
  <si>
    <t>CONDULETE DE ALUMÍNIO, TIPO LR, PARA ELETRODUTO DE AÇO GALVANIZADO DN 25 MM (1''), APARENTE - FORNECIMENTO E INSTALAÇÃO. AF_10/2022</t>
  </si>
  <si>
    <t>37,79</t>
  </si>
  <si>
    <t>CONDULETE DE ALUMÍNIO, TIPO LR, PARA ELETRODUTO DE AÇO GALVANIZADO DN 32 MM (1 1/4''), APARENTE - FORNECIMENTO E INSTALAÇÃO. AF_10/2022</t>
  </si>
  <si>
    <t>53,36</t>
  </si>
  <si>
    <t>CONDULETE DE ALUMÍNIO, TIPO T, PARA ELETRODUTO DE AÇO GALVANIZADO DN 20 MM (3/4''), APARENTE - FORNECIMENTO E INSTALAÇÃO. AF_10/2022</t>
  </si>
  <si>
    <t>CONDULETE DE ALUMÍNIO, TIPO T, PARA ELETRODUTO DE AÇO GALVANIZADO DN 25 MM (1''), APARENTE - FORNECIMENTO E INSTALAÇÃO. AF_10/2022</t>
  </si>
  <si>
    <t>44,42</t>
  </si>
  <si>
    <t>CONDULETE DE ALUMÍNIO, TIPO T, PARA ELETRODUTO DE AÇO GALVANIZADO DN 32 MM (1 1/4''), APARENTE - FORNECIMENTO E INSTALAÇÃO. AF_10/2022</t>
  </si>
  <si>
    <t>62,05</t>
  </si>
  <si>
    <t>CONDULETE DE ALUMÍNIO, TIPO X, PARA ELETRODUTO DE AÇO GALVANIZADO DN 20 MM (3/4''), APARENTE - FORNECIMENTO E INSTALAÇÃO. AF_10/2022</t>
  </si>
  <si>
    <t>37,64</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</si>
  <si>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</si>
  <si>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</si>
  <si>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</si>
  <si>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20,67</t>
  </si>
  <si>
    <t>CONDULETE DE PVC, TIPO B, PARA ELETRODUTO DE PVC SOLDÁVEL DN 25 MM (3/4''), APARENTE - FORNECIMENTO E INSTALAÇÃO. AF_10/2022</t>
  </si>
  <si>
    <t>21,78</t>
  </si>
  <si>
    <t>CONDULETE DE PVC, TIPO B, PARA ELETRODUTO DE PVC SOLDÁVEL DN 32 MM (1''), APARENTE - FORNECIMENTO E INSTALAÇÃO. AF_10/2022</t>
  </si>
  <si>
    <t>CONDULETE DE PVC, TIPO LL, PARA ELETRODUTO DE PVC SOLDÁVEL DN 20 MM (1/2''), APARENTE - FORNECIMENTO E INSTALAÇÃO. AF_10/2022</t>
  </si>
  <si>
    <t>24,19</t>
  </si>
  <si>
    <t>CONDULETE DE PVC, TIPO LL, PARA ELETRODUTO DE PVC SOLDÁVEL DN 25 MM (3/4''), APARENTE - FORNECIMENTO E INSTALAÇÃO. AF_10/2022</t>
  </si>
  <si>
    <t>27,54</t>
  </si>
  <si>
    <t>CONDULETE DE PVC, TIPO LL, PARA ELETRODUTO DE PVC SOLDÁVEL DN 32 MM (1''), APARENTE - FORNECIMENTO E INSTALAÇÃO. AF_10/2022</t>
  </si>
  <si>
    <t>34,13</t>
  </si>
  <si>
    <t>CONDULETE DE PVC, TIPO LB, PARA ELETRODUTO DE PVC SOLDÁVEL DN 20 MM (1/2''), APARENTE - FORNECIMENTO E INSTALAÇÃO. AF_10/2022</t>
  </si>
  <si>
    <t>15,33</t>
  </si>
  <si>
    <t>CONDULETE DE PVC, TIPO LB, PARA ELETRODUTO DE PVC SOLDÁVEL DN 25 MM (3/4''), APARENTE - FORNECIMENTO E INSTALAÇÃO. AF_10/2022</t>
  </si>
  <si>
    <t>18,68</t>
  </si>
  <si>
    <t>CONDULETE DE PVC, TIPO LB, PARA ELETRODUTO DE PVC SOLDÁVEL DN 32 MM (1''), APARENTE - FORNECIMENTO E INSTALAÇÃO. AF_10/2022</t>
  </si>
  <si>
    <t>25,27</t>
  </si>
  <si>
    <t>CONDULETE DE PVC, TIPO TB, PARA ELETRODUTO DE PVC SOLDÁVEL DN 20 MM (1/2''), APARENTE - FORNECIMENTO E INSTALAÇÃO. AF_10/2022</t>
  </si>
  <si>
    <t>CONDULETE DE PVC, TIPO TB, PARA ELETRODUTO DE PVC SOLDÁVEL DN 25 MM (3/4''), APARENTE - FORNECIMENTO E INSTALAÇÃO. AF_10/2022</t>
  </si>
  <si>
    <t>22,22</t>
  </si>
  <si>
    <t>CONDULETE DE PVC, TIPO TB, PARA ELETRODUTO DE PVC SOLDÁVEL DN 32 MM (1''), APARENTE - FORNECIMENTO E INSTALAÇÃO. AF_10/2022</t>
  </si>
  <si>
    <t>32,56</t>
  </si>
  <si>
    <t>CONDULETE DE PVC, TIPO X, PARA ELETRODUTO DE PVC SOLDÁVEL DN 20 MM (1/2''), APARENTE - FORNECIMENTO E INSTALAÇÃO. AF_10/2022</t>
  </si>
  <si>
    <t>29,31</t>
  </si>
  <si>
    <t>CONDULETE DE PVC, TIPO X, PARA ELETRODUTO DE PVC SOLDÁVEL DN 25 MM (3/4), APARENTE - FORNECIMENTO E INSTALAÇÃO. AF_10/2022</t>
  </si>
  <si>
    <t>34,40</t>
  </si>
  <si>
    <t>CONDULETE DE PVC, TIPO X, PARA ELETRODUTO DE PVC SOLDÁVEL DN 32 MM (1''), APARENTE - FORNECIMENTO E INSTALAÇÃO. AF_10/2022</t>
  </si>
  <si>
    <t>47,76</t>
  </si>
  <si>
    <t>CAIXA ENTERRADA ELÉTRICA RETANGULAR, EM CONCRETO PRÉ-MOLDADO, FUNDO COM BRITA, DIMENSÕES INTERNAS: 0,3X0,3X0,3 M. AF_12/2020</t>
  </si>
  <si>
    <t>133,25</t>
  </si>
  <si>
    <t>CAIXA ENTERRADA ELÉTRICA RETANGULAR, EM CONCRETO PRÉ-MOLDADO, FUNDO COM BRITA, DIMENSÕES INTERNAS: 0,4X0,4X0,4 M. AF_12/2020</t>
  </si>
  <si>
    <t>211,17</t>
  </si>
  <si>
    <t>CAIXA ENTERRADA ELÉTRICA RETANGULAR, EM CONCRETO PRÉ-MOLDADO, FUNDO COM BRITA, DIMENSÕES INTERNAS: 0,6X0,6X0,5 M. AF_12/2020</t>
  </si>
  <si>
    <t>409,66</t>
  </si>
  <si>
    <t>CAIXA ENTERRADA ELÉTRICA RETANGULAR, EM CONCRETO PRÉ-MOLDADO, FUNDO COM BRITA, DIMENSÕES INTERNAS: 0,8X0,8X0,5 M. AF_12/2020</t>
  </si>
  <si>
    <t>807,54</t>
  </si>
  <si>
    <t>CAIXA ENTERRADA ELÉTRICA RETANGULAR, EM CONCRETO PRÉ-MOLDADO, FUNDO COM BRITA, DIMENSÕES INTERNAS: 1X1X0,5 M. AF_12/2020</t>
  </si>
  <si>
    <t>1.247,63</t>
  </si>
  <si>
    <t>CAIXA ENTERRADA ELÉTRICA RETANGULAR, EM ALVENARIA COM TIJOLOS CERÂMICOS MACIÇOS, FUNDO COM BRITA, DIMENSÕES INTERNAS: 0,3X0,3X0,3 M. AF_12/2020</t>
  </si>
  <si>
    <t>151,28</t>
  </si>
  <si>
    <t>CAIXA ENTERRADA ELÉTRICA RETANGULAR, EM ALVENARIA COM TIJOLOS CERÂMICOS MACIÇOS, FUNDO COM BRITA, DIMENSÕES INTERNAS: 0,4X0,4X0,4 M. AF_12/2020</t>
  </si>
  <si>
    <t>238,26</t>
  </si>
  <si>
    <t>CAIXA ENTERRADA ELÉTRICA RETANGULAR, EM ALVENARIA COM TIJOLOS CERÂMICOS MACIÇOS, FUNDO COM BRITA, DIMENSÕES INTERNAS: 0,6X0,6X0,6 M. AF_12/2020</t>
  </si>
  <si>
    <t>461,23</t>
  </si>
  <si>
    <t>CAIXA ENTERRADA ELÉTRICA RETANGULAR, EM ALVENARIA COM TIJOLOS CERÂMICOS MACIÇOS, FUNDO COM BRITA, DIMENSÕES INTERNAS: 0,8X0,8X0,6 M. AF_12/2020</t>
  </si>
  <si>
    <t>625,62</t>
  </si>
  <si>
    <t>CAIXA ENTERRADA ELÉTRICA RETANGULAR, EM ALVENARIA COM TIJOLOS CERÂMICOS MACIÇOS, FUNDO COM BRITA, DIMENSÕES INTERNAS: 1X1X0,6 M. AF_12/2020</t>
  </si>
  <si>
    <t>715,83</t>
  </si>
  <si>
    <t>CAIXA ENTERRADA ELÉTRICA RETANGULAR, EM ALVENARIA COM BLOCOS DE CONCRETO, FUNDO COM BRITA, DIMENSÕES INTERNAS: 0,4X0,4X0,4 M. AF_12/2020</t>
  </si>
  <si>
    <t>182,26</t>
  </si>
  <si>
    <t>CAIXA ENTERRADA ELÉTRICA RETANGULAR, EM ALVENARIA COM BLOCOS DE CONCRETO, FUNDO COM BRITA, DIMENSÕES INTERNAS: 0,6X0,6X0,6 M. AF_12/2020</t>
  </si>
  <si>
    <t>342,89</t>
  </si>
  <si>
    <t>CAIXA ENTERRADA ELÉTRICA RETANGULAR, EM ALVENARIA COM BLOCOS DE CONCRETO, FUNDO COM BRITA, DIMENSÕES INTERNAS: 0,8X0,8X0,6 M. AF_12/2020</t>
  </si>
  <si>
    <t>474,67</t>
  </si>
  <si>
    <t>CAIXA ENTERRADA ELÉTRICA RETANGULAR, EM ALVENARIA COM BLOCOS DE CONCRETO, FUNDO COM BRITA, DIMENSÕES INTERNAS: 1X1X0,6 M. AF_12/2020</t>
  </si>
  <si>
    <t>532,90</t>
  </si>
  <si>
    <t>CONDULETE DE PVC, TIPO E, PARA ELETRODUTO DE PVC SOLDÁVEL DN 25 MM (3/4''), APARENTE - FORNECIMENTO E INSTALAÇÃO. AF_10/2022</t>
  </si>
  <si>
    <t>20,49</t>
  </si>
  <si>
    <t>CONDULETE DE PVC, TIPO E, PARA ELETRODUTO DE PVC SOLDÁVEL DN 32 MM (1''), APARENTE - FORNECIMENTO E INSTALAÇÃO. AF_10/2022</t>
  </si>
  <si>
    <t>24,44</t>
  </si>
  <si>
    <t>CONDULETE DE PVC, TIPO LR, PARA ELETRODUTO DE PVC SOLDÁVEL DN 20 MM (1/2''), APARENTE - FORNECIMENTO E INSTALAÇÃO. AF_10/2022</t>
  </si>
  <si>
    <t>24,17</t>
  </si>
  <si>
    <t>CONDULETE DE PVC, TIPO LR, PARA ELETRODUTO DE PVC SOLDÁVEL DN 25 MM (3/4''), APARENTE - FORNECIMENTO E INSTALAÇÃO. AF_10/2022</t>
  </si>
  <si>
    <t>26,23</t>
  </si>
  <si>
    <t>CONDULETE DE PVC, TIPO LR, PARA ELETRODUTO DE PVC SOLDÁVEL DN 32 MM (1''), APARENTE - FORNECIMENTO E INSTALAÇÃO. AF_10/2022</t>
  </si>
  <si>
    <t>33,57</t>
  </si>
  <si>
    <t>CONDULETE DE PVC, TIPO C, PARA ELETRODUTO DE PVC SOLDÁVEL DN 20 MM (1/2''), APARENTE - FORNECIMENTO E INSTALAÇÃO. AF_10/2022</t>
  </si>
  <si>
    <t>22,95</t>
  </si>
  <si>
    <t>CONDULETE DE PVC, TIPO C, PARA ELETRODUTO DE PVC SOLDÁVEL DN 25 MM (3/4''), APARENTE - FORNECIMENTO E INSTALAÇÃO. AF_10/2022</t>
  </si>
  <si>
    <t>23,89</t>
  </si>
  <si>
    <t>CONDULETE DE PVC, TIPO C, PARA ELETRODUTO DE PVC SOLDÁVEL DN 32 MM (1''), APARENTE - FORNECIMENTO E INSTALAÇÃO. AF_10/2022</t>
  </si>
  <si>
    <t>29,68</t>
  </si>
  <si>
    <t>CONDULETE DE PVC, TIPO T, PARA ELETRODUTO DE PVC SOLDÁVEL DN 25 MM (3/4''), APARENTE - FORNECIMENTO E INSTALAÇÃO. AF_10/2022</t>
  </si>
  <si>
    <t>30,68</t>
  </si>
  <si>
    <t>CONDULETE DE PVC, TIPO T, PARA ELETRODUTO DE PVC SOLDÁVEL DN 32 MM (1''), APARENTE - FORNECIMENTO E INSTALAÇÃO. AF_10/2022</t>
  </si>
  <si>
    <t>41,43</t>
  </si>
  <si>
    <t>DISJUNTOR MONOPOLAR TIPO DIN, CORRENTE NOMINAL DE 10A - FORNECIMENTO E INSTALAÇÃO. AF_10/2020</t>
  </si>
  <si>
    <t>18,65</t>
  </si>
  <si>
    <t>DISJUNTOR MONOPOLAR TIPO DIN, CORRENTE NOMINAL DE 16A - FORNECIMENTO E INSTALAÇÃO. AF_10/2020</t>
  </si>
  <si>
    <t>19,20</t>
  </si>
  <si>
    <t>DISJUNTOR MONOPOLAR TIPO DIN, CORRENTE NOMINAL DE 20A - FORNECIMENTO E INSTALAÇÃO. AF_10/2020</t>
  </si>
  <si>
    <t>20,39</t>
  </si>
  <si>
    <t>DISJUNTOR MONOPOLAR TIPO DIN, CORRENTE NOMINAL DE 25A - FORNECIMENTO E INSTALAÇÃO. AF_10/2020</t>
  </si>
  <si>
    <t>DISJUNTOR MONOPOLAR TIPO DIN, CORRENTE NOMINAL DE 32A - FORNECIMENTO E INSTALAÇÃO. AF_10/2020</t>
  </si>
  <si>
    <t>21,80</t>
  </si>
  <si>
    <t>DISJUNTOR MONOPOLAR TIPO DIN, CORRENTE NOMINAL DE 40A - FORNECIMENTO E INSTALAÇÃO. AF_10/2020</t>
  </si>
  <si>
    <t>31,60</t>
  </si>
  <si>
    <t>DISJUNTOR MONOPOLAR TIPO DIN, CORRENTE NOMINAL DE 50A - FORNECIMENTO E INSTALAÇÃO. AF_10/2020</t>
  </si>
  <si>
    <t>34,39</t>
  </si>
  <si>
    <t>DISJUNTOR BIPOLAR TIPO DIN, CORRENTE NOMINAL DE 10A - FORNECIMENTO E INSTALAÇÃO. AF_10/2020</t>
  </si>
  <si>
    <t>96,66</t>
  </si>
  <si>
    <t>DISJUNTOR BIPOLAR TIPO DIN, CORRENTE NOMINAL DE 16A - FORNECIMENTO E INSTALAÇÃO. AF_10/2020</t>
  </si>
  <si>
    <t>97,78</t>
  </si>
  <si>
    <t>DISJUNTOR BIPOLAR TIPO DIN, CORRENTE NOMINAL DE 20A - FORNECIMENTO E INSTALAÇÃO. AF_10/2020</t>
  </si>
  <si>
    <t>100,15</t>
  </si>
  <si>
    <t>DISJUNTOR BIPOLAR TIPO DIN, CORRENTE NOMINAL DE 25A - FORNECIMENTO E INSTALAÇÃO. AF_10/2020</t>
  </si>
  <si>
    <t>DISJUNTOR BIPOLAR TIPO DIN, CORRENTE NOMINAL DE 32A - FORNECIMENTO E INSTALAÇÃO. AF_10/2020</t>
  </si>
  <si>
    <t>102,98</t>
  </si>
  <si>
    <t>DISJUNTOR BIPOLAR TIPO DIN, CORRENTE NOMINAL DE 40A - FORNECIMENTO E INSTALAÇÃO. AF_10/2020</t>
  </si>
  <si>
    <t>105,83</t>
  </si>
  <si>
    <t>DISJUNTOR BIPOLAR TIPO DIN, CORRENTE NOMINAL DE 50A - FORNECIMENTO E INSTALAÇÃO. AF_10/2020</t>
  </si>
  <si>
    <t>111,40</t>
  </si>
  <si>
    <t>DISJUNTOR TRIPOLAR TIPO DIN, CORRENTE NOMINAL DE 10A - FORNECIMENTO E INSTALAÇÃO. AF_10/2020</t>
  </si>
  <si>
    <t>119,96</t>
  </si>
  <si>
    <t>DISJUNTOR TRIPOLAR TIPO DIN, CORRENTE NOMINAL DE 16A - FORNECIMENTO E INSTALAÇÃO. AF_10/2020</t>
  </si>
  <si>
    <t>121,62</t>
  </si>
  <si>
    <t>DISJUNTOR TRIPOLAR TIPO DIN, CORRENTE NOMINAL DE 20A - FORNECIMENTO E INSTALAÇÃO. AF_10/2020</t>
  </si>
  <si>
    <t>125,17</t>
  </si>
  <si>
    <t>DISJUNTOR TRIPOLAR TIPO DIN, CORRENTE NOMINAL DE 25A - FORNECIMENTO E INSTALAÇÃO. AF_10/2020</t>
  </si>
  <si>
    <t>DISJUNTOR TRIPOLAR TIPO DIN, CORRENTE NOMINAL DE 32A - FORNECIMENTO E INSTALAÇÃO. AF_10/2020</t>
  </si>
  <si>
    <t>129,42</t>
  </si>
  <si>
    <t>DISJUNTOR TRIPOLAR TIPO DIN, CORRENTE NOMINAL DE 40A - FORNECIMENTO E INSTALAÇÃO. AF_10/2020</t>
  </si>
  <si>
    <t>135,79</t>
  </si>
  <si>
    <t>DISJUNTOR TRIPOLAR TIPO DIN, CORRENTE NOMINAL DE 50A - FORNECIMENTO E INSTALAÇÃO. AF_10/2020</t>
  </si>
  <si>
    <t>144,15</t>
  </si>
  <si>
    <t>QUADRO DE MEDIÇÃO GERAL DE ENERGIA COM 8 MEDIDORES - FORNECIMENTO E INSTALAÇÃO. AF_10/2020</t>
  </si>
  <si>
    <t>3.359,57</t>
  </si>
  <si>
    <t>QUADRO DE MEDIÇÃO GERAL DE ENERGIA COM 12 MEDIDORES - FORNECIMENTO E INSTALAÇÃO. AF_10/2020</t>
  </si>
  <si>
    <t>6.477,45</t>
  </si>
  <si>
    <t>QUADRO DE MEDIÇÃO GERAL DE ENERGIA COM 16 MEDIDORES - FORNECIMENTO E INSTALAÇÃO. AF_10/2020</t>
  </si>
  <si>
    <t>8.636,60</t>
  </si>
  <si>
    <t>QUADRO DE MEDIÇÃO GERAL DE ENERGIA PARA BARRAMENTO BLINDADO COM 4 MEDIDORES - FORNECIMENTO E INSTALAÇÃO. AF_10/2020</t>
  </si>
  <si>
    <t>2.132,98</t>
  </si>
  <si>
    <t>QUADRO DE DISTRIBUIÇÃO DE ENERGIA EM CHAPA DE AÇO GALVANIZADO, DE EMBUTIR, COM BARRAMENTO TRIFÁSICO, PARA 12 DISJUNTORES DIN 100A - FORNECIMENTO E INSTALAÇÃO. AF_10/2020</t>
  </si>
  <si>
    <t>453,45</t>
  </si>
  <si>
    <t>QUADRO DE DISTRIBUIÇÃO DE ENERGIA EM PVC, DE EMBUTIR, SEM BARRAMENTO, PARA 6 DISJUNTORES - FORNECIMENTO E INSTALAÇÃO. AF_10/2020</t>
  </si>
  <si>
    <t>75,20</t>
  </si>
  <si>
    <t>QUADRO DE DISTRIBUIÇÃO DE ENERGIA EM PVC, DE EMBUTIR, SEM BARRAMENTO, PARA 3 DISJUNTORES - FORNECIMENTO E INSTALAÇÃO. AF_10/2020</t>
  </si>
  <si>
    <t>51,79</t>
  </si>
  <si>
    <t>QUADRO DE DISTRIBUIÇÃO DE ENERGIA EM CHAPA DE AÇO GALVANIZADO, DE SOBREPOR, COM BARRAMENTO TRIFÁSICO, PARA 18 DISJUNTORES DIN 100A - FORNECIMENTO E INSTALAÇÃO. AF_10/2020</t>
  </si>
  <si>
    <t>618,70</t>
  </si>
  <si>
    <t>QUADRO DE DISTRIBUIÇÃO DE ENERGIA EM CHAPA DE AÇO GALVANIZADO, DE EMBUTIR, COM BARRAMENTO TRIFÁSICO, PARA 24 DISJUNTORES DIN 100A - FORNECIMENTO E INSTALAÇÃO. AF_10/2020</t>
  </si>
  <si>
    <t>658,20</t>
  </si>
  <si>
    <t>QUADRO DE DISTRIBUIÇÃO DE ENERGIA EM CHAPA DE AÇO GALVANIZADO, DE EMBUTIR, COM BARRAMENTO TRIFÁSICO, PARA 30 DISJUNTORES DIN 150A - FORNECIMENTO E INSTALAÇÃO. AF_10/2020</t>
  </si>
  <si>
    <t>757,47</t>
  </si>
  <si>
    <t>QUADRO DE DISTRIBUIÇÃO DE ENERGIA EM CHAPA DE AÇO GALVANIZADO, DE EMBUTIR, COM BARRAMENTO TRIFÁSICO, PARA 40 DISJUNTORES DIN 100A - FORNECIMENTO E INSTALAÇÃO. AF_10/2020</t>
  </si>
  <si>
    <t>1.092,52</t>
  </si>
  <si>
    <t>QUADRO DE DISTRIBUIÇÃO DE ENERGIA EM CHAPA DE AÇO GALVANIZADO, DE EMBUTIR, COM BARRAMENTO TRIFÁSICO, PARA 30 DISJUNTORES DIN 225A - FORNECIMENTO E INSTALAÇÃO. AF_10/2020</t>
  </si>
  <si>
    <t>1.554,32</t>
  </si>
  <si>
    <t>QUADRO DE DISTRIBUIÇÃO DE ENERGIA EM CHAPA DE AÇO GALVANIZADO, DE EMBUTIR, COM BARRAMENTO TRIFÁSICO, PARA 18 DISJUNTORES DIN 100A - FORNECIMENTO E INSTALAÇÃO. AF_10/2020</t>
  </si>
  <si>
    <t>627,24</t>
  </si>
  <si>
    <t>DISJUNTOR MONOPOLAR TIPO NEMA, CORRENTE NOMINAL DE 10 ATÉ 30A - FORNECIMENTO E INSTALAÇÃO. AF_10/2020</t>
  </si>
  <si>
    <t>25,09</t>
  </si>
  <si>
    <t>DISJUNTOR MONOPOLAR TIPO NEMA, CORRENTE NOMINAL DE 35 ATÉ 50A - FORNECIMENTO E INSTALAÇÃO. AF_10/2020</t>
  </si>
  <si>
    <t>42,58</t>
  </si>
  <si>
    <t>DISJUNTOR BIPOLAR TIPO NEMA, CORRENTE NOMINAL DE 10 ATÉ 50A - FORNECIMENTO E INSTALAÇÃO. AF_10/2020</t>
  </si>
  <si>
    <t>119,85</t>
  </si>
  <si>
    <t>DISJUNTOR TRIPOLAR TIPO NEMA, CORRENTE NOMINAL DE 10 ATÉ 50A - FORNECIMENTO E INSTALAÇÃO. AF_10/2020</t>
  </si>
  <si>
    <t>151,75</t>
  </si>
  <si>
    <t>DISJUNTOR TRIPOLAR TIPO NEMA, CORRENTE NOMINAL DE 60 ATÉ 100A - FORNECIMENTO E INSTALAÇÃO. AF_10/2020</t>
  </si>
  <si>
    <t>239,62</t>
  </si>
  <si>
    <t>DISJUNTOR TERMOMAGNÉTICO TRIPOLAR , CORRENTE NOMINAL DE 125A - FORNECIMENTO E INSTALAÇÃO. AF_10/2020</t>
  </si>
  <si>
    <t>687,57</t>
  </si>
  <si>
    <t>DISJUNTOR TERMOMAGNÉTICO TRIPOLAR , CORRENTE NOMINAL DE 200A - FORNECIMENTO E INSTALAÇÃO. AF_10/2020</t>
  </si>
  <si>
    <t>1.058,57</t>
  </si>
  <si>
    <t>DISJUNTOR TERMOMAGNÉTICO TRIPOLAR , CORRENTE NOMINAL DE 250A - FORNECIMENTO E INSTALAÇÃO. AF_10/2020</t>
  </si>
  <si>
    <t>1.724,89</t>
  </si>
  <si>
    <t>DISJUNTOR TERMOMAGNÉTICO TRIPOLAR , CORRENTE NOMINAL DE 400A - FORNECIMENTO E INSTALAÇÃO. AF_10/2020</t>
  </si>
  <si>
    <t>2.331,87</t>
  </si>
  <si>
    <t>DISJUNTOR TERMOMAGNÉTICO TRIPOLAR , CORRENTE NOMINAL DE 600A - FORNECIMENTO E INSTALAÇÃO. AF_10/2020</t>
  </si>
  <si>
    <t>3.775,62</t>
  </si>
  <si>
    <t>DISJUNTOR BAIXA TENSÃO TRIPOLAR A SECO  800A/600V - FORNECIMENTO E INSTALAÇÃO. AF_10/2020</t>
  </si>
  <si>
    <t>7.957,38</t>
  </si>
  <si>
    <t>CONTATOR TRIPOLAR I NOMINAL 12A - FORNECIMENTO E INSTALAÇÃO. AF_10/2020</t>
  </si>
  <si>
    <t>158,08</t>
  </si>
  <si>
    <t>CONTATOR TRIPOLAR I NOMINAL 22A - FORNECIMENTO E INSTALAÇÃO. AF_10/2020</t>
  </si>
  <si>
    <t>195,14</t>
  </si>
  <si>
    <t>CONTATOR TRIPOLAR I NOMINAL 38A - FORNECIMENTO E INSTALAÇÃO. AF_10/2020</t>
  </si>
  <si>
    <t>406,80</t>
  </si>
  <si>
    <t>CONTATOR TRIPOLAR I NOMIMAL 95A - FORNECIMENTO E INSTALAÇÃO. AF_10/2020</t>
  </si>
  <si>
    <t>1.500,53</t>
  </si>
  <si>
    <t>CAIXA DE PROTEÇÃO PARA MEDIDOR MONOFÁSICO DE EMBUTIR - FORNECIMENTO E INSTALAÇÃO. AF_10/2020</t>
  </si>
  <si>
    <t>101,03</t>
  </si>
  <si>
    <t>QUADRO DE MEDIÇÃO GERAL DE ENERGIA PARA 1 MEDIDOR DE SOBREPOR - FORNECIMENTO E INSTALAÇÃO. AF_10/2020</t>
  </si>
  <si>
    <t>147,02</t>
  </si>
  <si>
    <t>SUPORTE PARAFUSADO COM PLACA DE ENCAIXE 4" X 2" ALTO (2,00 M DO PISO) PARA PONTO ELÉTRICO - FORNECIMENTO E INSTALAÇÃO. AF_03/2023</t>
  </si>
  <si>
    <t>12,54</t>
  </si>
  <si>
    <t>SUPORTE PARAFUSADO COM PLACA DE ENCAIXE 4" X 2" MÉDIO (1,30 M DO PISO) PARA PONTO ELÉTRICO - FORNECIMENTO E INSTALAÇÃO. AF_03/2023</t>
  </si>
  <si>
    <t>9,90</t>
  </si>
  <si>
    <t>SUPORTE PARAFUSADO COM PLACA DE ENCAIXE 4" X 2" BAIXO (0,30 M DO PISO) PARA PONTO ELÉTRICO - FORNECIMENTO E INSTALAÇÃO. AF_03/2023</t>
  </si>
  <si>
    <t>8,25</t>
  </si>
  <si>
    <t>SUPORTE PARAFUSADO COM PLACA DE ENCAIXE 4" X 4" ALTO (2,00 M DO PISO) PARA PONTO ELÉTRICO - FORNECIMENTO E INSTALAÇÃO. AF_03/2023</t>
  </si>
  <si>
    <t>17,84</t>
  </si>
  <si>
    <t>SUPORTE PARAFUSADO COM PLACA DE ENCAIXE 4" X 4" MÉDIO (1,30 M DO PISO) PARA PONTO ELÉTRICO - FORNECIMENTO E INSTALAÇÃO. AF_03/2023</t>
  </si>
  <si>
    <t>14,62</t>
  </si>
  <si>
    <t>SUPORTE PARAFUSADO COM PLACA DE ENCAIXE 4" X 4" BAIXO (0,30 M DO PISO) PARA PONTO ELÉTRICO - FORNECIMENTO E INSTALAÇÃO. AF_03/2023</t>
  </si>
  <si>
    <t>12,69</t>
  </si>
  <si>
    <t>INTERRUPTOR SIMPLES (1 MÓDULO), 10A/250V, SEM SUPORTE E SEM PLACA - FORNECIMENTO E INSTALAÇÃO. AF_03/2023</t>
  </si>
  <si>
    <t>16,86</t>
  </si>
  <si>
    <t>INTERRUPTOR SIMPLES (1 MÓDULO), 10A/250V, INCLUINDO SUPORTE E PLACA - FORNECIMENTO E INSTALAÇÃO. AF_03/2023</t>
  </si>
  <si>
    <t>26,76</t>
  </si>
  <si>
    <t>INTERRUPTOR PARALELO (1 MÓDULO), 10A/250V, SEM SUPORTE E SEM PLACA - FORNECIMENTO E INSTALAÇÃO. AF_03/2023</t>
  </si>
  <si>
    <t>22,63</t>
  </si>
  <si>
    <t>INTERRUPTOR PARALELO (1 MÓDULO), 10A/250V, INCLUINDO SUPORTE E PLACA - FORNECIMENTO E INSTALAÇÃO. AF_03/2023</t>
  </si>
  <si>
    <t>32,53</t>
  </si>
  <si>
    <t>INTERRUPTOR SIMPLES (1 MÓDULO) COM INTERRUPTOR PARALELO (1 MÓDULO), 10A/250V, SEM SUPORTE E SEM PLACA - FORNECIMENTO E INSTALAÇÃO. AF_03/2023</t>
  </si>
  <si>
    <t>36,68</t>
  </si>
  <si>
    <t>INTERRUPTOR SIMPLES (1 MÓDULO) COM INTERRUPTOR PARALELO (1 MÓDULO), 10A/250V, INCLUINDO SUPORTE E PLACA - FORNECIMENTO E INSTALAÇÃO. AF_03/2023</t>
  </si>
  <si>
    <t>46,58</t>
  </si>
  <si>
    <t>INTERRUPTOR SIMPLES (2 MÓDULOS), 10A/250V, SEM SUPORTE E SEM PLACA - FORNECIMENTO E INSTALAÇÃO. AF_03/2023</t>
  </si>
  <si>
    <t>30,96</t>
  </si>
  <si>
    <t>INTERRUPTOR SIMPLES (2 MÓDULOS), 10A/250V, INCLUINDO SUPORTE E PLACA - FORNECIMENTO E INSTALAÇÃO. AF_03/2023</t>
  </si>
  <si>
    <t>40,86</t>
  </si>
  <si>
    <t>INTERRUPTOR PARALELO (2 MÓDULOS), 10A/250V, SEM SUPORTE E SEM PLACA - FORNECIMENTO E INSTALAÇÃO. AF_03/2023</t>
  </si>
  <si>
    <t>42,50</t>
  </si>
  <si>
    <t>INTERRUPTOR PARALELO (2 MÓDULOS), 10A/250V, INCLUINDO SUPORTE E PLACA - FORNECIMENTO E INSTALAÇÃO. AF_03/2023</t>
  </si>
  <si>
    <t>52,40</t>
  </si>
  <si>
    <t>INTERRUPTOR SIMPLES (1 MÓDULO) COM INTERRUPTOR PARALELO (2 MÓDULOS), 10A/250V, SEM SUPORTE E SEM PLACA - FORNECIMENTO E INSTALAÇÃO. AF_03/2023</t>
  </si>
  <si>
    <t>56,55</t>
  </si>
  <si>
    <t>INTERRUPTOR SIMPLES (1 MÓDULO) COM INTERRUPTOR PARALELO (2 MÓDULOS), 10A/250V, INCLUINDO SUPORTE E PLACA - FORNECIMENTO E INSTALAÇÃO. AF_03/2023</t>
  </si>
  <si>
    <t>66,45</t>
  </si>
  <si>
    <t>INTERRUPTOR SIMPLES (2 MÓDULOS) COM INTERRUPTOR PARALELO (1 MÓDULO), 10A/250V, SEM SUPORTE E SEM PLACA - FORNECIMENTO E INSTALAÇÃO. AF_03/2023</t>
  </si>
  <si>
    <t>50,78</t>
  </si>
  <si>
    <t>INTERRUPTOR SIMPLES (2 MÓDULOS) COM INTERRUPTOR PARALELO (1 MÓDULO), 10A/250V, INCLUINDO SUPORTE E PLACA - FORNECIMENTO E INSTALAÇÃO. AF_03/2023</t>
  </si>
  <si>
    <t>60,68</t>
  </si>
  <si>
    <t>INTERRUPTOR SIMPLES (3 MÓDULOS), 10A/250V, SEM SUPORTE E SEM PLACA - FORNECIMENTO E INSTALAÇÃO. AF_03/2023</t>
  </si>
  <si>
    <t>45,07</t>
  </si>
  <si>
    <t>INTERRUPTOR SIMPLES (3 MÓDULOS), 10A/250V, INCLUINDO SUPORTE E PLACA - FORNECIMENTO E INSTALAÇÃO. AF_03/2023</t>
  </si>
  <si>
    <t>54,97</t>
  </si>
  <si>
    <t>INTERRUPTOR PARALELO (3 MÓDULOS), 10A/250V, SEM SUPORTE E SEM PLACA - FORNECIMENTO E INSTALAÇÃO. AF_03/2023</t>
  </si>
  <si>
    <t>62,31</t>
  </si>
  <si>
    <t>INTERRUPTOR PARALELO (3 MÓDULOS), 10A/250V, INCLUINDO SUPORTE E PLACA - FORNECIMENTO E INSTALAÇÃO. AF_03/2023</t>
  </si>
  <si>
    <t>72,21</t>
  </si>
  <si>
    <t>INTERRUPTOR SIMPLES (3 MÓDULOS) COM INTERRUPTOR PARALELO (1 MÓDULO), 10A/250V, SEM SUPORTE E SEM PLACA - FORNECIMENTO E INSTALAÇÃO. AF_03/2023</t>
  </si>
  <si>
    <t>65,19</t>
  </si>
  <si>
    <t>INTERRUPTOR SIMPLES (3 MÓDULOS) COM INTERRUPTOR PARALELO (1 MÓDULO), 10A/250V, INCLUINDO SUPORTE E PLACA - FORNECIMENTO E INSTALAÇÃO. AF_03/2023</t>
  </si>
  <si>
    <t>79,81</t>
  </si>
  <si>
    <t>INTERRUPTOR SIMPLES (2 MÓDULOS) COM INTERRUPTOR PARALELO (2 MÓDULOS), 10A/250V, SEM SUPORTE E SEM PLACA - FORNECIMENTO E INSTALAÇÃO. AF_03/2023</t>
  </si>
  <si>
    <t>71,00</t>
  </si>
  <si>
    <t>INTERRUPTOR SIMPLES (2 MÓDULOS) COM INTERRUPTOR PARALELO (2 MÓDULOS), 10A/250V, INCLUINDO SUPORTE E PLACA - FORNECIMENTO E INSTALAÇÃO. AF_03/2023</t>
  </si>
  <si>
    <t>85,62</t>
  </si>
  <si>
    <t>INTERRUPTOR SIMPLES (4 MÓDULOS), 10A/250V, SEM SUPORTE E SEM PLACA - FORNECIMENTO E INSTALAÇÃO. AF_03/2023</t>
  </si>
  <si>
    <t>59,43</t>
  </si>
  <si>
    <t>INTERRUPTOR SIMPLES (4 MÓDULOS), 10A/250V, INCLUINDO SUPORTE E PLACA - FORNECIMENTO E INSTALAÇÃO. AF_03/2023</t>
  </si>
  <si>
    <t>74,05</t>
  </si>
  <si>
    <t>INTERRUPTOR SIMPLES (6 MÓDULOS), 10A/250V, SEM SUPORTE E SEM PLACA - FORNECIMENTO E INSTALAÇÃO. AF_03/2023</t>
  </si>
  <si>
    <t>87,68</t>
  </si>
  <si>
    <t>INTERRUPTOR SIMPLES (6 MÓDULOS), 10A/250V, INCLUINDO SUPORTE E PLACA - FORNECIMENTO E INSTALAÇÃO. AF_03/2023</t>
  </si>
  <si>
    <t>102,30</t>
  </si>
  <si>
    <t>INTERRUPTOR INTERMEDIÁRIO (1 MÓDULO), 10A/250V, SEM SUPORTE E SEM PLACA - FORNECIMENTO E INSTALAÇÃO. AF_03/2023</t>
  </si>
  <si>
    <t>35,94</t>
  </si>
  <si>
    <t>INTERRUPTOR INTERMEDIÁRIO (1 MÓDULO), 10A/250V, INCLUINDO SUPORTE E PLACA - FORNECIMENTO E INSTALAÇÃO. AF_03/2023</t>
  </si>
  <si>
    <t>INTERRUPTOR BIPOLAR (1 MÓDULO), 10A/250V, SEM SUPORTE E SEM PLACA - FORNECIMENTO E INSTALAÇÃO. AF_03/2023</t>
  </si>
  <si>
    <t>34,80</t>
  </si>
  <si>
    <t>INTERRUPTOR BIPOLAR (1 MÓDULO), 10A/250V, INCLUINDO SUPORTE E PLACA - FORNECIMENTO E INSTALAÇÃO. AF_03/2023</t>
  </si>
  <si>
    <t>44,70</t>
  </si>
  <si>
    <t>DIMMER ROTATIVO (1 MÓDULO), 220V/600W, SEM SUPORTE E SEM PLACA - FORNECIMENTO E INSTALAÇÃO. AF_03/2023</t>
  </si>
  <si>
    <t>82,62</t>
  </si>
  <si>
    <t>DIMMER ROTATIVO (1 MÓDULO), 220V/600W, INCLUINDO SUPORTE E PLACA - FORNECIMENTO E INSTALAÇÃO. AF_03/2023</t>
  </si>
  <si>
    <t>92,52</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</si>
  <si>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</si>
  <si>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</si>
  <si>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</si>
  <si>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33,54</t>
  </si>
  <si>
    <t>CAMPAINHA CIGARRA (1 MÓDULO), 10A/250V, INCLUINDO SUPORTE E PLACA - FORNECIMENTO E INSTALAÇÃO. AF_03/2023</t>
  </si>
  <si>
    <t>43,44</t>
  </si>
  <si>
    <t>INTERRUPTOR PULSADOR MINUTERIA (1 MÓDULO), 10A/250V, SEM SUPORTE E SEM PLACA - FORNECIMENTO E INSTALAÇÃO. AF_03/2023</t>
  </si>
  <si>
    <t>19,63</t>
  </si>
  <si>
    <t>INTERRUPTOR PULSADOR MINUTERIA (1 MÓDULO), 10A/250V, INCLUINDO SUPORTE E PLACA - FORNECIMENTO E INSTALAÇÃO. AF_03/2023</t>
  </si>
  <si>
    <t>TOMADA ALTA DE EMBUTIR (1 MÓDULO), 2P+T 10 A, SEM SUPORTE E SEM PLACA - FORNECIMENTO E INSTALAÇÃO. AF_03/2023</t>
  </si>
  <si>
    <t>30,25</t>
  </si>
  <si>
    <t>TOMADA ALTA DE EMBUTIR (1 MÓDULO), 2P+T 20 A, SEM SUPORTE E SEM PLACA - FORNECIMENTO E INSTALAÇÃO. AF_03/2023</t>
  </si>
  <si>
    <t>32,32</t>
  </si>
  <si>
    <t>TOMADA ALTA DE EMBUTIR (1 MÓDULO), 2P+T 10 A, INCLUINDO SUPORTE E PLACA - FORNECIMENTO E INSTALAÇÃO. AF_03/2023</t>
  </si>
  <si>
    <t>40,15</t>
  </si>
  <si>
    <t>TOMADA ALTA DE EMBUTIR (1 MÓDULO), 2P+T 20 A, INCLUINDO SUPORTE E PLACA - FORNECIMENTO E INSTALAÇÃO. AF_03/2023</t>
  </si>
  <si>
    <t>42,22</t>
  </si>
  <si>
    <t>TOMADA MÉDIA DE EMBUTIR (1 MÓDULO), 2P+T 10 A, SEM SUPORTE E SEM PLACA - FORNECIMENTO E INSTALAÇÃO. AF_03/2023</t>
  </si>
  <si>
    <t>TOMADA MÉDIA DE EMBUTIR (1 MÓDULO), 2P+T 20 A, SEM SUPORTE E SEM PLACA - FORNECIMENTO E INSTALAÇÃO. AF_03/2023</t>
  </si>
  <si>
    <t>23,63</t>
  </si>
  <si>
    <t>TOMADA MÉDIA DE EMBUTIR (1 MÓDULO), 2P+T 10 A, INCLUINDO SUPORTE E PLACA - FORNECIMENTO E INSTALAÇÃO. AF_03/2023</t>
  </si>
  <si>
    <t>31,46</t>
  </si>
  <si>
    <t>TOMADA MÉDIA DE EMBUTIR (1 MÓDULO), 2P+T 20 A, INCLUINDO SUPORTE E PLACA - FORNECIMENTO E INSTALAÇÃO. AF_03/2023</t>
  </si>
  <si>
    <t>33,53</t>
  </si>
  <si>
    <t>TOMADA BAIXA DE EMBUTIR (1 MÓDULO), 2P+T 10 A, SEM SUPORTE E SEM PLACA - FORNECIMENTO E INSTALAÇÃO. AF_03/2023</t>
  </si>
  <si>
    <t>TOMADA BAIXA DE EMBUTIR (1 MÓDULO), 2P+T 20 A, SEM SUPORTE E SEM PLACA - FORNECIMENTO E INSTALAÇÃO. AF_03/2023</t>
  </si>
  <si>
    <t>20,27</t>
  </si>
  <si>
    <t>TOMADA BAIXA DE EMBUTIR (1 MÓDULO), 2P+T 10 A, INCLUINDO SUPORTE E PLACA - FORNECIMENTO E INSTALAÇÃO. AF_03/2023</t>
  </si>
  <si>
    <t>28,10</t>
  </si>
  <si>
    <t>TOMADA BAIXA DE EMBUTIR (1 MÓDULO), 2P+T 20 A, INCLUINDO SUPORTE E PLACA - FORNECIMENTO E INSTALAÇÃO. AF_03/2023</t>
  </si>
  <si>
    <t>TOMADA MÉDIA DE EMBUTIR (2 MÓDULOS), 2P+T 10 A, SEM SUPORTE E SEM PLACA - FORNECIMENTO E INSTALAÇÃO. AF_03/2023</t>
  </si>
  <si>
    <t>40,36</t>
  </si>
  <si>
    <t>TOMADA MÉDIA DE EMBUTIR (2 MÓDULOS), 2P+T 20 A, SEM SUPORTE E SEM PLACA - FORNECIMENTO E INSTALAÇÃO. AF_03/2023</t>
  </si>
  <si>
    <t>44,50</t>
  </si>
  <si>
    <t>TOMADA MÉDIA DE EMBUTIR (2 MÓDULOS), 2P+T 10 A, INCLUINDO SUPORTE E PLACA - FORNECIMENTO E INSTALAÇÃO. AF_03/2023</t>
  </si>
  <si>
    <t>TOMADA MÉDIA DE EMBUTIR (2 MÓDULOS), 2P+T 20 A, INCLUINDO SUPORTE E PLACA - FORNECIMENTO E INSTALAÇÃO. AF_03/2023</t>
  </si>
  <si>
    <t>54,40</t>
  </si>
  <si>
    <t>TOMADA BAIXA DE EMBUTIR (2 MÓDULOS), 2P+T 10 A, SEM SUPORTE E SEM PLACA - FORNECIMENTO E INSTALAÇÃO. AF_03/2023</t>
  </si>
  <si>
    <t>33,59</t>
  </si>
  <si>
    <t>TOMADA BAIXA DE EMBUTIR (2 MÓDULOS), 2P+T 20 A, SEM SUPORTE E SEM PLACA - FORNECIMENTO E INSTALAÇÃO. AF_03/2023</t>
  </si>
  <si>
    <t>37,73</t>
  </si>
  <si>
    <t>TOMADA BAIXA DE EMBUTIR (2 MÓDULOS), 2P+T 10 A, INCLUINDO SUPORTE E PLACA - FORNECIMENTO E INSTALAÇÃO. AF_03/2023</t>
  </si>
  <si>
    <t>43,49</t>
  </si>
  <si>
    <t>TOMADA BAIXA DE EMBUTIR (2 MÓDULOS), 2P+T 20 A, INCLUINDO SUPORTE E PLACA - FORNECIMENTO E INSTALAÇÃO. AF_03/2023</t>
  </si>
  <si>
    <t>47,63</t>
  </si>
  <si>
    <t>TOMADA MÉDIA DE EMBUTIR (3 MÓDULOS), 2P+T 10 A, SEM SUPORTE E SEM PLACA - FORNECIMENTO E INSTALAÇÃO. AF_03/2023</t>
  </si>
  <si>
    <t>59,10</t>
  </si>
  <si>
    <t>TOMADA MÉDIA DE EMBUTIR (3 MÓDULOS), 2P+T 20 A, SEM SUPORTE E SEM PLACA - FORNECIMENTO E INSTALAÇÃO. AF_03/2023</t>
  </si>
  <si>
    <t>65,31</t>
  </si>
  <si>
    <t>TOMADA MÉDIA DE EMBUTIR (3 MÓDULOS), 2P+T 10 A, INCLUINDO SUPORTE E PLACA - FORNECIMENTO E INSTALAÇÃO. AF_03/2023</t>
  </si>
  <si>
    <t>69,00</t>
  </si>
  <si>
    <t>TOMADA MÉDIA DE EMBUTIR (3 MÓDULOS), 2P+T 20 A, INCLUINDO SUPORTE E PLACA - FORNECIMENTO E INSTALAÇÃO. AF_03/2023</t>
  </si>
  <si>
    <t>75,21</t>
  </si>
  <si>
    <t>TOMADA BAIXA DE EMBUTIR (3 MÓDULOS), 2P+T 10 A, SEM SUPORTE E SEM PLACA - FORNECIMENTO E INSTALAÇÃO. AF_03/2023</t>
  </si>
  <si>
    <t>48,99</t>
  </si>
  <si>
    <t>TOMADA BAIXA DE EMBUTIR (3 MÓDULOS), 2P+T 20 A, SEM SUPORTE E SEM PLACA - FORNECIMENTO E INSTALAÇÃO. AF_03/2023</t>
  </si>
  <si>
    <t>55,20</t>
  </si>
  <si>
    <t>TOMADA BAIXA DE EMBUTIR (3 MÓDULOS), 2P+T 10 A, INCLUINDO SUPORTE E PLACA - FORNECIMENTO E INSTALAÇÃO. AF_03/2023</t>
  </si>
  <si>
    <t>58,89</t>
  </si>
  <si>
    <t>TOMADA BAIXA DE EMBUTIR (3 MÓDULOS), 2P+T 20 A, INCLUINDO SUPORTE E PLACA - FORNECIMENTO E INSTALAÇÃO. AF_03/2023</t>
  </si>
  <si>
    <t>65,10</t>
  </si>
  <si>
    <t>TOMADA BAIXA DE EMBUTIR (4 MÓDULOS), 2P+T 10 A, SEM SUPORTE E SEM PLACA - FORNECIMENTO E INSTALAÇÃO. AF_03/2023</t>
  </si>
  <si>
    <t>64,87</t>
  </si>
  <si>
    <t>TOMADA BAIXA DE EMBUTIR (4 MÓDULOS), 2P+T 10 A, INCLUINDO SUPORTE E PLACA - FORNECIMENTO E INSTALAÇÃO. AF_03/2023</t>
  </si>
  <si>
    <t>79,49</t>
  </si>
  <si>
    <t>TOMADA BAIXA DE EMBUTIR (6 MÓDULOS), 2P+T 10 A, SEM SUPORTE E SEM PLACA - FORNECIMENTO E INSTALAÇÃO. AF_03/2023</t>
  </si>
  <si>
    <t>95,88</t>
  </si>
  <si>
    <t>TOMADA BAIXA DE EMBUTIR (6 MÓDULOS), 2P+T 10 A, INCLUINDO SUPORTE E PLACA - FORNECIMENTO E INSTALAÇÃO. AF_03/2023</t>
  </si>
  <si>
    <t>110,50</t>
  </si>
  <si>
    <t>INTERRUPTOR SIMPLES (1 MÓDULO) COM 1 TOMADA DE EMBUTIR 2P+T 10 A, SEM SUPORTE E SEM PLACA - FORNECIMENTO E INSTALAÇÃO. AF_03/2023</t>
  </si>
  <si>
    <t>35,61</t>
  </si>
  <si>
    <t>INTERRUPTOR SIMPLES (1 MÓDULO) COM 1 TOMADA DE EMBUTIR 2P+T 10 A, INCLUINDO SUPORTE E PLACA - FORNECIMENTO E INSTALAÇÃO. AF_03/2023</t>
  </si>
  <si>
    <t>45,51</t>
  </si>
  <si>
    <t>INTERRUPTOR SIMPLES (1 MÓDULO) COM 2 TOMADAS DE EMBUTIR 2P+T 10 A, SEM SUPORTE E SEM PLACA - FORNECIMENTO E INSTALAÇÃO. AF_03/2023</t>
  </si>
  <si>
    <t>54,41</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</si>
  <si>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</si>
  <si>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</si>
  <si>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49,71</t>
  </si>
  <si>
    <t>INTERRUPTOR SIMPLES (2 MÓDULOS) COM 1 TOMADA DE EMBUTIR 2P+T 10 A, INCLUINDO SUPORTE E PLACA - FORNECIMENTO E INSTALAÇÃO. AF_03/2023</t>
  </si>
  <si>
    <t>59,61</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</si>
  <si>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</si>
  <si>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</si>
  <si>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51,33</t>
  </si>
  <si>
    <t>INTERRUPTOR PARALELO (1 MÓDULO) COM 2 TOMADAS DE EMBUTIR 2P+T 10 A, SEM SUPORTE E SEM PLACA - FORNECIMENTO E INSTALAÇÃO. AF_03/2023</t>
  </si>
  <si>
    <t>60,17</t>
  </si>
  <si>
    <t>INTERRUPTOR PARALELO (1 MÓDULO) COM 2 TOMADAS DE EMBUTIR 2P+T 10 A, INCLUINDO SUPORTE E PLACA - FORNECIMENTO E INSTALAÇÃO. AF_03/2023</t>
  </si>
  <si>
    <t>70,07</t>
  </si>
  <si>
    <t>INTERRUPTOR PARALELO (2 MÓDULOS) COM 1 TOMADA DE EMBUTIR 2P+T 10 A, SEM SUPORTE E SEM PLACA - FORNECIMENTO E INSTALAÇÃO. AF_03/2023</t>
  </si>
  <si>
    <t>61,24</t>
  </si>
  <si>
    <t>INTERRUPTOR PARALELO (2 MÓDULOS) COM 1 TOMADA DE EMBUTIR 2P+T 10 A, INCLUINDO SUPORTE E PLACA - FORNECIMENTO E INSTALAÇÃO. AF_03/2023</t>
  </si>
  <si>
    <t>71,14</t>
  </si>
  <si>
    <t>INTERRUPTOR SIMPLES (1 MÓDULO), INTERRUPTOR PARALELO (1 MÓDULO) E 1 TOMADA DE EMBUTIR 2P+T 10 A, SEM SUPORTE E SEM PLACA - FORNECIMENTO E INSTALAÇÃO. AF_03/2023</t>
  </si>
  <si>
    <t>55,48</t>
  </si>
  <si>
    <t>INTERRUPTOR SIMPLES (1 MÓDULO), INTERRUPTOR PARALELO (1 MÓDULO) E 1 TOMADA DE EMBUTIR 2P+T 10 A, INCLUINDO SUPORTE E PLACA - FORNECIMENTO E INSTALAÇÃO. AF_03/2023</t>
  </si>
  <si>
    <t>65,38</t>
  </si>
  <si>
    <t>LUMINÁRIA TIPO CALHA, DE SOBREPOR, COM 1 LÂMPADA TUBULAR FLUORESCENTE DE 18 W, COM REATOR DE PARTIDA RÁPIDA - FORNECIMENTO E INSTALAÇÃO. AF_02/2020</t>
  </si>
  <si>
    <t>81,99</t>
  </si>
  <si>
    <t>LUMINÁRIA TIPO CALHA, DE SOBREPOR, COM 1 LÂMPADA TUBULAR FLUORESCENTE DE 36 W, COM REATOR DE PARTIDA RÁPIDA - FORNECIMENTO E INSTALAÇÃO. AF_02/2020</t>
  </si>
  <si>
    <t>115,24</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</si>
  <si>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</si>
  <si>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</si>
  <si>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150,78</t>
  </si>
  <si>
    <t>LUMINÁRIA TIPO CALHA, DE EMBUTIR, COM 2 LÂMPADAS FLUORESCENTES DE 14 W, COM REATOR DE PARTIDA RÁPIDA - FORNECIMENTO E INSTALAÇÃO. AF_02/2020</t>
  </si>
  <si>
    <t>276,63</t>
  </si>
  <si>
    <t>LUMINÁRIA TIPO PLAFON EM PLÁSTICO, DE SOBREPOR, COM 1 LÂMPADA FLUORESCENTE DE 15 W, SEM REATOR - FORNECIMENTO E INSTALAÇÃO. AF_02/2020</t>
  </si>
  <si>
    <t>35,43</t>
  </si>
  <si>
    <t>LUMINÁRIA TIPO PLAFON REDONDO COM VIDRO FOSCO, DE SOBREPOR, COM 1 LÂMPADA FLUORESCENTE DE 15 W, SEM REATOR - FORNECIMENTO E INSTALAÇÃO. AF_02/2020</t>
  </si>
  <si>
    <t>90,91</t>
  </si>
  <si>
    <t>LUMINÁRIA TIPO PLAFON REDONDO COM VIDRO FOSCO, DE SOBREPOR, COM 2 LÂMPADAS FLUORESCENTES DE 15 W, SEM REATOR - FORNECIMENTO E INSTALAÇÃO. AF_02/2020</t>
  </si>
  <si>
    <t>117,05</t>
  </si>
  <si>
    <t>LUMINÁRIA TIPO SPOT, DE SOBREPOR, COM 1 LÂMPADA FLUORESCENTE DE 15 W, SEM REATOR - FORNECIMENTO E INSTALAÇÃO. AF_02/2020</t>
  </si>
  <si>
    <t>133,76</t>
  </si>
  <si>
    <t>LUMINÁRIA TIPO SPOT, DE SOBREPOR, COM 2 LÂMPADAS FLUORESCENTES DE 15 W, SEM REATOR - FORNECIMENTO E INSTALAÇÃO. AF_02/2020</t>
  </si>
  <si>
    <t>SENSOR DE PRESENÇA COM FOTOCÉLULA, FIXAÇÃO EM PAREDE - FORNECIMENTO E INSTALAÇÃO. AF_02/2020</t>
  </si>
  <si>
    <t>97,21</t>
  </si>
  <si>
    <t>SENSOR DE PRESENÇA SEM FOTOCÉLULA, FIXAÇÃO EM PAREDE - FORNECIMENTO E INSTALAÇÃO. AF_02/2020</t>
  </si>
  <si>
    <t>67,24</t>
  </si>
  <si>
    <t>SENSOR DE PRESENÇA COM FOTOCÉLULA, FIXAÇÃO EM TETO - FORNECIMENTO E INSTALAÇÃO. AF_02/2020</t>
  </si>
  <si>
    <t>SENSOR DE PRESENÇA SEM FOTOCÉLULA, FIXAÇÃO EM TETO - FORNECIMENTO E INSTALAÇÃO. AF_02/2020</t>
  </si>
  <si>
    <t>63,27</t>
  </si>
  <si>
    <t>LUMINÁRIA DE EMERGÊNCIA, COM 30 LÂMPADAS LED DE 2 W, SEM REATOR - FORNECIMENTO E INSTALAÇÃO. AF_02/2020</t>
  </si>
  <si>
    <t>29,37</t>
  </si>
  <si>
    <t>LÂMPADA COMPACTA DE LED 6 W, BASE E27 - FORNECIMENTO E INSTALAÇÃO. AF_02/2020</t>
  </si>
  <si>
    <t>16,50</t>
  </si>
  <si>
    <t>LÂMPADA COMPACTA DE LED 10 W, BASE E27 - FORNECIMENTO E INSTALAÇÃO. AF_02/2020</t>
  </si>
  <si>
    <t>LÂMPADA COMPACTA FLUORESCENTE DE 15 W, BASE E27 - FORNECIMENTO E INSTALAÇÃO. AF_02/2020</t>
  </si>
  <si>
    <t>19,54</t>
  </si>
  <si>
    <t>LÂMPADA COMPACTA FLUORESCENTE DE 20 W, BASE E27 - FORNECIMENTO E INSTALAÇÃO. AF_02/2020</t>
  </si>
  <si>
    <t>21,12</t>
  </si>
  <si>
    <t>LÂMPADA COMPACTA DE VAPOR MERCURIO 125 W, BASE E27 - FORNECIMENTO E INSTALAÇÃO. AF_02/2020</t>
  </si>
  <si>
    <t>26,34</t>
  </si>
  <si>
    <t>LÂMPADA COMPACTA DE VAPOR METÁLICO OVOIDE 150 W, BASE E27 - FORNECIMENTO E INSTALAÇÃO. AF_02/2020</t>
  </si>
  <si>
    <t>45,20</t>
  </si>
  <si>
    <t>LÂMPADA TUBULAR FLUORESCENTE T8 DE 16/18 W, BASE G13 - FORNECIMENTO E INSTALAÇÃO. AF_02/2020_PS</t>
  </si>
  <si>
    <t>49,45</t>
  </si>
  <si>
    <t>LÂMPADA TUBULAR FLUORESCENTE T8 DE 32/36 W, BASE G13 - FORNECIMENTO E INSTALAÇÃO. AF_02/2020_PS</t>
  </si>
  <si>
    <t>57,02</t>
  </si>
  <si>
    <t>LÂMPADA TUBULAR FLUORESCENTE T10 DE 20/40 W, BASE G13 - FORNECIMENTO E INSTALAÇÃO. AF_02/2020_PS</t>
  </si>
  <si>
    <t>56,77</t>
  </si>
  <si>
    <t>LÂMPADA TUBULAR FLUORESCENTE T5 DE 14 W, BASE G13 - FORNECIMENTO E INSTALAÇÃO. AF_02/2020_PS</t>
  </si>
  <si>
    <t>51,66</t>
  </si>
  <si>
    <t>LÂMPADA TUBULAR LED DE 9/10 W, BASE G13 - FORNECIMENTO E INSTALAÇÃO. AF_02/2020_PS</t>
  </si>
  <si>
    <t>26,50</t>
  </si>
  <si>
    <t>LÂMPADA TUBULAR LED DE 18/20 W, BASE G13 - FORNECIMENTO E INSTALAÇÃO. AF_02/2020_PS</t>
  </si>
  <si>
    <t>31,92</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</si>
  <si>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</si>
  <si>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</si>
  <si>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221,25</t>
  </si>
  <si>
    <t>LUMINÁRIA DUPLA TIPO CALHA, DE SOBREPOR, COM 4 LÂMPADAS TUBULARES FLUORESCENTES DE 36 W, COM REATORES DE PARTIDA RÁPIDA -FORNECIMENTO E INSTALAÇÃO. AF_02/2020</t>
  </si>
  <si>
    <t>301,57</t>
  </si>
  <si>
    <t>LÂMPADA FLUORESCENTE ESPIRAL BRANCA 45 W, BASE E27 - FORNECIMENTO E INSTALAÇÃO. AF_02/2020</t>
  </si>
  <si>
    <t>51,36</t>
  </si>
  <si>
    <t>LÂMPADA FLUORESCENTE ESPIRAL BRANCA 65 W, BASE E27 - FORNECIMENTO E INSTALAÇÃO. AF_02/2020</t>
  </si>
  <si>
    <t>86,15</t>
  </si>
  <si>
    <t>REATOR DE PARTIDA RÁPIDA PARA LÂMPADA FLUORESCENTE 2X40W - FORNECIMENTO E INSTALAÇÃO. AF_02/2020</t>
  </si>
  <si>
    <t>61,83</t>
  </si>
  <si>
    <t>REATOR DE PARTIDA RÁPIDA PARA LÂMPADA FLUORESCENTE 1X20W - FORNECIMENTO E INSTALAÇÃO. AF_02/2020</t>
  </si>
  <si>
    <t>44,45</t>
  </si>
  <si>
    <t>REATOR DE PARTIDA RÁPIDA PARA LÂMPADA FLUORESCENTE 1X40W - FORNECIMENTO E INSTALAÇÃO. AF_02/2020</t>
  </si>
  <si>
    <t>51,62</t>
  </si>
  <si>
    <t>LUMINÁRIA TIPO PLAFON CIRCULAR, DE SOBREPOR, COM LED DE 12/13 W - FORNECIMENTO E INSTALAÇÃO. AF_03/2022</t>
  </si>
  <si>
    <t>37,99</t>
  </si>
  <si>
    <t>ENTRADA DE ENERGIA ELÉTRICA, AÉREA, MONOFÁSICA, COM CAIXA DE SOBREPOR, CABO DE 10 MM2 E DISJUNTOR DIN 50A (NÃO INCLUSO O POSTE DE CONCRETO). AF_07/2020_PS</t>
  </si>
  <si>
    <t>1.428,39</t>
  </si>
  <si>
    <t>ENTRADA DE ENERGIA ELÉTRICA, AÉREA, MONOFÁSICA, COM CAIXA DE SOBREPOR, CABO DE 16 MM2 E DISJUNTOR DIN 50A (NÃO INCLUSO O POSTE DE CONCRETO). AF_07/2020_PS</t>
  </si>
  <si>
    <t>1.520,57</t>
  </si>
  <si>
    <t>ENTRADA DE ENERGIA ELÉTRICA, AÉREA, MONOFÁSICA, COM CAIXA DE SOBREPOR, CABO DE 25 MM2 E DISJUNTOR DIN 50A (NÃO INCLUSO O POSTE DE CONCRETO). AF_07/2020_PS</t>
  </si>
  <si>
    <t>1.546,75</t>
  </si>
  <si>
    <t>ENTRADA DE ENERGIA ELÉTRICA, AÉREA, MONOFÁSICA, COM CAIXA DE SOBREPOR, CABO DE 35 MM2 E DISJUNTOR DIN 50A (NÃO INCLUSO O POSTE DE CONCRETO). AF_07/2020_PS</t>
  </si>
  <si>
    <t>1.684,46</t>
  </si>
  <si>
    <t>ENTRADA DE ENERGIA ELÉTRICA, AÉREA, MONOFÁSICA, COM CAIXA DE EMBUTIR, CABO DE 10 MM2 E DISJUNTOR DIN 50A (NÃO INCLUSO O POSTE DE CONCRETO). AF_07/2020_PS</t>
  </si>
  <si>
    <t>1.414,69</t>
  </si>
  <si>
    <t>ENTRADA DE ENERGIA ELÉTRICA, AÉREA, MONOFÁSICA, COM CAIXA DE EMBUTIR, CABO DE 16 MM2 E DISJUNTOR DIN 50A (NÃO INCLUSO O POSTE DE CONCRETO). AF_07/2020_PS</t>
  </si>
  <si>
    <t>1.506,87</t>
  </si>
  <si>
    <t>ENTRADA DE ENERGIA ELÉTRICA, AÉREA, MONOFÁSICA, COM CAIXA DE EMBUTIR, CABO DE 25 MM2 E DISJUNTOR DIN 50A (NÃO INCLUSO O POSTE DE CONCRETO). AF_07/2020_PS</t>
  </si>
  <si>
    <t>1.533,05</t>
  </si>
  <si>
    <t>ENTRADA DE ENERGIA ELÉTRICA, AÉREA, MONOFÁSICA, COM CAIXA DE EMBUTIR, CABO DE 35 MM2 E DISJUNTOR DIN 50A (NÃO INCLUSO O POSTE DE CONCRETO). AF_07/2020_PS</t>
  </si>
  <si>
    <t>1.670,76</t>
  </si>
  <si>
    <t>ENTRADA DE ENERGIA ELÉTRICA, AÉREA, BIFÁSICA, COM CAIXA DE SOBREPOR, CABO DE 10 MM2 E DISJUNTOR DIN 50A (NÃO INCLUSO O POSTE DE CONCRETO). AF_07/2020_PS</t>
  </si>
  <si>
    <t>1.695,25</t>
  </si>
  <si>
    <t>ENTRADA DE ENERGIA ELÉTRICA, AÉREA, BIFÁSICA, COM CAIXA DE SOBREPOR, CABO DE 16 MM2 E DISJUNTOR DIN 50A (NÃO INCLUSO O POSTE DE CONCRETO). AF_07/2020_PS</t>
  </si>
  <si>
    <t>1.834,78</t>
  </si>
  <si>
    <t>ENTRADA DE ENERGIA ELÉTRICA, AÉREA, BIFÁSICA, COM CAIXA DE SOBREPOR, CABO DE 25 MM2 E DISJUNTOR DIN 50A (NÃO INCLUSO O POSTE DE CONCRETO). AF_07/2020_PS</t>
  </si>
  <si>
    <t>1.874,41</t>
  </si>
  <si>
    <t>ENTRADA DE ENERGIA ELÉTRICA, AÉREA, BIFÁSICA, COM CAIXA DE SOBREPOR, CABO DE 35 MM2 E DISJUNTOR DIN 50A (NÃO INCLUSO O POSTE DE CONCRETO). AF_07/2020_PS</t>
  </si>
  <si>
    <t>2.067,37</t>
  </si>
  <si>
    <t>ENTRADA DE ENERGIA ELÉTRICA, AÉREA, BIFÁSICA, COM CAIXA DE EMBUTIR, CABO DE 10 MM2 E DISJUNTOR DIN 50A (NÃO INCLUSO O POSTE DE CONCRETO). AF_07/2020_PS</t>
  </si>
  <si>
    <t>1.688,76</t>
  </si>
  <si>
    <t>ENTRADA DE ENERGIA ELÉTRICA, AÉREA, BIFÁSICA, COM CAIXA DE EMBUTIR, CABO DE 16 MM2 E DISJUNTOR DIN 50A (NÃO INCLUSO O POSTE DE CONCRETO). AF_07/2020_PS</t>
  </si>
  <si>
    <t>1.828,29</t>
  </si>
  <si>
    <t>ENTRADA DE ENERGIA ELÉTRICA, AÉREA, BIFÁSICA, COM CAIXA DE EMBUTIR, CABO DE 25 MM2 E DISJUNTOR DIN 50A (NÃO INCLUSO O POSTE DE CONCRETO). AF_07/2020_PS</t>
  </si>
  <si>
    <t>1.867,92</t>
  </si>
  <si>
    <t>ENTRADA DE ENERGIA ELÉTRICA, AÉREA, BIFÁSICA, COM CAIXA DE EMBUTIR, CABO DE 35 MM2 E DISJUNTOR DIN 50A (NÃO INCLUSO O POSTE DE CONCRETO). AF_07/2020_PS</t>
  </si>
  <si>
    <t>2.060,88</t>
  </si>
  <si>
    <t>ENTRADA DE ENERGIA ELÉTRICA, AÉREA, TRIFÁSICA, COM CAIXA DE SOBREPOR, CABO DE 10 MM2 E DISJUNTOR DIN 50A (NÃO INCLUSO O POSTE DE CONCRETO). AF_07/2020_PS</t>
  </si>
  <si>
    <t>1.809,53</t>
  </si>
  <si>
    <t>ENTRADA DE ENERGIA ELÉTRICA, AÉREA, TRIFÁSICA, COM CAIXA DE SOBREPOR, CABO DE 16 MM2 E DISJUNTOR DIN 50A (NÃO INCLUSO O POSTE DE CONCRETO). AF_07/2020_PS</t>
  </si>
  <si>
    <t>1.995,57</t>
  </si>
  <si>
    <t>ENTRADA DE ENERGIA ELÉTRICA, AÉREA, TRIFÁSICA, COM CAIXA DE SOBREPOR, CABO DE 25 MM2 E DISJUNTOR DIN 50A (NÃO INCLUSO O POSTE DE CONCRETO). AF_07/2020_PS</t>
  </si>
  <si>
    <t>2.048,41</t>
  </si>
  <si>
    <t>ENTRADA DE ENERGIA ELÉTRICA, AÉREA, TRIFÁSICA, COM CAIXA DE SOBREPOR, CABO DE 35 MM2 E DISJUNTOR DIN 50A (NÃO INCLUSO O POSTE DE CONCRETO). AF_07/2020_PS</t>
  </si>
  <si>
    <t>2.295,65</t>
  </si>
  <si>
    <t>ENTRADA DE ENERGIA ELÉTRICA, AÉREA, TRIFÁSICA, COM CAIXA DE EMBUTIR, CABO DE 10 MM2 E DISJUNTOR DIN 50A (NÃO INCLUSO O POSTE DE CONCRETO). AF_07/2020_PS</t>
  </si>
  <si>
    <t>1.937,69</t>
  </si>
  <si>
    <t>ENTRADA DE ENERGIA ELÉTRICA, AÉREA, TRIFÁSICA, COM CAIXA DE EMBUTIR, CABO DE 16 MM2 E DISJUNTOR DIN 50A (NÃO INCLUSO O POSTE DE CONCRETO). AF_07/2020_PS</t>
  </si>
  <si>
    <t>2.123,73</t>
  </si>
  <si>
    <t>ENTRADA DE ENERGIA ELÉTRICA, AÉREA, TRIFÁSICA, COM CAIXA DE EMBUTIR, CABO DE 25 MM2 E DISJUNTOR DIN 50A (NÃO INCLUSO O POSTE DE CONCRETO). AF_07/2020_PS</t>
  </si>
  <si>
    <t>2.176,57</t>
  </si>
  <si>
    <t>ENTRADA DE ENERGIA ELÉTRICA, AÉREA, TRIFÁSICA, COM CAIXA DE EMBUTIR, CABO DE 35 MM2 E DISJUNTOR DIN 50A (NÃO INCLUSO O POSTE DE CONCRETO). AF_07/2020_PS</t>
  </si>
  <si>
    <t>2.423,81</t>
  </si>
  <si>
    <t>ENTRADA DE ENERGIA ELÉTRICA, SUBTERRÂNEA, MONOFÁSICA, COM CAIXA DE SOBREPOR, CABO DE 10 MM2 E DISJUNTOR DIN 50A (NÃO INCLUSA MURETA DE ALVENARIA). AF_07/2020_PS</t>
  </si>
  <si>
    <t>822,97</t>
  </si>
  <si>
    <t>ENTRADA DE ENERGIA ELÉTRICA, SUBTERRÂNEA, MONOFÁSICA, COM CAIXA DE SOBREPOR, CABO DE 16 MM2 E DISJUNTOR DIN 50A (NÃO INCLUSA MURETA DE ALVENARIA). AF_07/2020_PS</t>
  </si>
  <si>
    <t>933,59</t>
  </si>
  <si>
    <t>ENTRADA DE ENERGIA ELÉTRICA, SUBTERRÂNEA, MONOFÁSICA, COM CAIXA DE SOBREPOR, CABO DE 25 MM2 E DISJUNTOR DIN 50A (NÃO INCLUSA MURETA DE ALVENARIA). AF_07/2020_PS</t>
  </si>
  <si>
    <t>965,01</t>
  </si>
  <si>
    <t>ENTRADA DE ENERGIA ELÉTRICA, SUBTERRÂNEA, MONOFÁSICA, COM CAIXA DE SOBREPOR, CABO DE 35 MM2 E DISJUNTOR DIN 50A (NÃO INCLUSA MURETA DE ALVENARIA). AF_07/2020_PS</t>
  </si>
  <si>
    <t>1.094,10</t>
  </si>
  <si>
    <t>ENTRADA DE ENERGIA ELÉTRICA, SUBTERRÂNEA, MONOFÁSICA, COM CAIXA DE EMBUTIR, CABO DE 10 MM2 E DISJUNTOR DIN 50A (NÃO INCLUSA MURETA DE ALVENARIA). AF_07/2020_PS</t>
  </si>
  <si>
    <t>809,27</t>
  </si>
  <si>
    <t>ENTRADA DE ENERGIA ELÉTRICA, SUBTERRÂNEA, MONOFÁSICA, COM CAIXA DE EMBUTIR, CABO DE 16 MM2 E DISJUNTOR DIN 50A (NÃO INCLUSA MURETA DE ALVENARIA). AF_07/2020_PS</t>
  </si>
  <si>
    <t>919,89</t>
  </si>
  <si>
    <t>ENTRADA DE ENERGIA ELÉTRICA, SUBTERRÂNEA, MONOFÁSICA, COM CAIXA DE EMBUTIR, CABO DE 25 MM2 E DISJUNTOR DIN 50A (NÃO INCLUSA MURETA DE ALVENARIA). AF_07/2020_PS</t>
  </si>
  <si>
    <t>951,31</t>
  </si>
  <si>
    <t>ENTRADA DE ENERGIA ELÉTRICA, SUBTERRÂNEA, MONOFÁSICA, COM CAIXA DE EMBUTIR, CABO DE 35 MM2 E DISJUNTOR DIN 50A (NÃO INCLUSA MURETA DE ALVENARIA). AF_07/2020_PS</t>
  </si>
  <si>
    <t>1.080,40</t>
  </si>
  <si>
    <t>ENTRADA DE ENERGIA ELÉTRICA, SUBTERRÂNEA, BIFÁSICA, COM CAIXA DE SOBREPOR, CABO DE 10 MM2 E DISJUNTOR DIN 50A (NÃO INCLUSA MURETA DE ALVENARIA). AF_07/2020_PS</t>
  </si>
  <si>
    <t>1.103,80</t>
  </si>
  <si>
    <t>ENTRADA DE ENERGIA ELÉTRICA, SUBTERRÂNEA, BIFÁSICA, COM CAIXA DE SOBREPOR, CABO DE 16 MM2 E DISJUNTOR DIN 50A (NÃO INCLUSA MURETA DE ALVENARIA). AF_07/2020_PS</t>
  </si>
  <si>
    <t>1.269,72</t>
  </si>
  <si>
    <t>ENTRADA DE ENERGIA ELÉTRICA, SUBTERRÂNEA, BIFÁSICA, COM CAIXA DE SOBREPOR, CABO DE 25 MM2 E DISJUNTOR DIN 50A (NÃO INCLUSA MURETA DE ALVENARIA). AF_07/2020_PS</t>
  </si>
  <si>
    <t>1.316,85</t>
  </si>
  <si>
    <t>ENTRADA DE ENERGIA ELÉTRICA, SUBTERRÂNEA, BIFÁSICA, COM CAIXA DE SOBREPOR, CABO DE 35 MM2 E DISJUNTOR DIN 50A (NÃO INCLUSA MURETA DE ALVENARIA). AF_07/2020_PS</t>
  </si>
  <si>
    <t>1.510,49</t>
  </si>
  <si>
    <t>ENTRADA DE ENERGIA ELÉTRICA, SUBTERRÂNEA, BIFÁSICA, COM CAIXA DE EMBUTIR, CABO DE 10 MM2 E DISJUNTOR DIN 50A (NÃO INCLUSA MURETA DE ALVENARIA). AF_07/2020_PS</t>
  </si>
  <si>
    <t>1.097,31</t>
  </si>
  <si>
    <t>ENTRADA DE ENERGIA ELÉTRICA, SUBTERRÂNEA, BIFÁSICA, COM CAIXA DE EMBUTIR, CABO DE 16 MM2 E DISJUNTOR DIN 50A (NÃO INCLUSA MURETA DE ALVENARIA). AF_07/2020_PS</t>
  </si>
  <si>
    <t>1.263,23</t>
  </si>
  <si>
    <t>ENTRADA DE ENERGIA ELÉTRICA, SUBTERRÂNEA, BIFÁSICA, COM CAIXA DE EMBUTIR, CABO DE 25 MM2 E DISJUNTOR DIN 50A (NÃO INCLUSA MURETA DE ALVENARIA). AF_07/2020_PS</t>
  </si>
  <si>
    <t>1.310,36</t>
  </si>
  <si>
    <t>ENTRADA DE ENERGIA ELÉTRICA, SUBTERRÂNEA, BIFÁSICA, COM CAIXA DE EMBUTIR, CABO DE 35 MM2 E DISJUNTOR DIN 50A (NÃO INCLUSA MURETA DE ALVENARIA). AF_07/2020_PS</t>
  </si>
  <si>
    <t>1.504,00</t>
  </si>
  <si>
    <t>ENTRADA DE ENERGIA ELÉTRICA, SUBTERRÂNEA, TRIFÁSICA, COM CAIXA DE SOBREPOR, CABO DE 10 MM2 E DISJUNTOR DIN 50A (NÃO INCLUSA MURETA DE ALVENARIA). AF_07/2020_PS</t>
  </si>
  <si>
    <t>1.233,50</t>
  </si>
  <si>
    <t>ENTRADA DE ENERGIA ELÉTRICA, SUBTERRÂNEA, TRIFÁSICA, COM CAIXA DE SOBREPOR, CABO DE 16 MM2 E DISJUNTOR DIN 50A (NÃO INCLUSA MURETA DE ALVENARIA). AF_07/2020_PS</t>
  </si>
  <si>
    <t>1.454,73</t>
  </si>
  <si>
    <t>ENTRADA DE ENERGIA ELÉTRICA, SUBTERRÂNEA, TRIFÁSICA, COM CAIXA DE SOBREPOR, CABO DE 25 MM2 E DISJUNTOR DIN 50A (NÃO INCLUSA MURETA DE ALVENARIA). AF_07/2020_PS</t>
  </si>
  <si>
    <t>1.517,57</t>
  </si>
  <si>
    <t>ENTRADA DE ENERGIA ELÉTRICA, SUBTERRÂNEA, TRIFÁSICA, COM CAIXA DE SOBREPOR, CABO DE 35 MM2 E DISJUNTOR DIN 50A (NÃO INCLUSA MURETA DE ALVENARIA). AF_07/2020_PS</t>
  </si>
  <si>
    <t>1.775,76</t>
  </si>
  <si>
    <t>ENTRADA DE ENERGIA ELÉTRICA, SUBTERRÂNEA, TRIFÁSICA, COM CAIXA DE EMBUTIR, CABO DE 10 MM2 E DISJUNTOR DIN 50A (NÃO INCLUSA MURETA DE ALVENARIA). AF_07/2020_PS</t>
  </si>
  <si>
    <t>1.361,66</t>
  </si>
  <si>
    <t>ENTRADA DE ENERGIA ELÉTRICA, SUBTERRÂNEA, TRIFÁSICA, COM CAIXA DE EMBUTIR, CABO DE 16 MM2 E DISJUNTOR DIN 50A (NÃO INCLUSA MURETA DE ALVENARIA). AF_07/2020_PS</t>
  </si>
  <si>
    <t>1.582,89</t>
  </si>
  <si>
    <t>ENTRADA DE ENERGIA ELÉTRICA, SUBTERRÂNEA, TRIFÁSICA, COM CAIXA DE EMBUTIR, CABO DE 25 MM2 E DISJUNTOR DIN 50A (NÃO INCLUSA MURETA DE ALVENARIA). AF_07/2020_PS</t>
  </si>
  <si>
    <t>1.645,73</t>
  </si>
  <si>
    <t>ENTRADA DE ENERGIA ELÉTRICA, SUBTERRÂNEA, TRIFÁSICA, COM CAIXA DE EMBUTIR, CABO DE 35 MM2 E DISJUNTOR DIN 50A (NÃO INCLUSA MURETA DE ALVENARIA). AF_07/2020_PS</t>
  </si>
  <si>
    <t>1.903,92</t>
  </si>
  <si>
    <t>APARELHO SINALIZADOR DE SAÍDA DE GARAGEM, COM CÉLULA FOTOELÉTRICA - FORNECIMENTO E INSTALAÇÃO. AF_07/2020</t>
  </si>
  <si>
    <t>139,05</t>
  </si>
  <si>
    <t>ARMAÇÃO SECUNDÁRIA, COM 1 ESTRIBO E 1 ISOLADOR - FORNECIMENTO E INSTALAÇÃO. AF_07/2020</t>
  </si>
  <si>
    <t>46,12</t>
  </si>
  <si>
    <t>ARMAÇÃO SECUNDÁRIA, COM 2 ESTRIBOS E 2 ISOLADORES - FORNECIMENTO E INSTALAÇÃO. AF_07/2020</t>
  </si>
  <si>
    <t>76,04</t>
  </si>
  <si>
    <t>ARMAÇÃO SECUNDÁRIA, COM 3 ESTRIBOS E 3 ISOLADORES - FORNECIMENTO E INSTALAÇÃO. AF_07/2020</t>
  </si>
  <si>
    <t>128,48</t>
  </si>
  <si>
    <t>ARMAÇÃO SECUNDÁRIA, COM 4 ESTRIBOS E 4 ISOLADORES - FORNECIMENTO E INSTALAÇÃO. AF_07/2020</t>
  </si>
  <si>
    <t>167,51</t>
  </si>
  <si>
    <t>ARMAÇÃO SECUNDÁRIA, COM 1 ESTRIBO, SEM ISOLADOR - FORNECIMENTO E INSTALAÇÃO. AF_07/2020</t>
  </si>
  <si>
    <t>34,96</t>
  </si>
  <si>
    <t>ARMAÇÃO SECUNDÁRIA, COM 2 ESTRIBOS, SEM ISOLADOR - FORNECIMENTO E INSTALAÇÃO. AF_07/2020</t>
  </si>
  <si>
    <t>62,08</t>
  </si>
  <si>
    <t>ARMAÇÃO SECUNDÁRIA, COM 3 ESTRIBOS, SEM ISOLADOR - FORNECIMENTO E INSTALAÇÃO. AF_07/2020</t>
  </si>
  <si>
    <t>99,36</t>
  </si>
  <si>
    <t>ARMAÇÃO SECUNDÁRIA, COM 4 ESTRIBOS, SEM ISOLADOR - FORNECIMENTO E INSTALAÇÃO. AF_07/2020</t>
  </si>
  <si>
    <t>144,31</t>
  </si>
  <si>
    <t>ISOLADOR, TIPO PINO, PARA TENSÃO 15 KV - FORNECIMENTO E INSTALAÇÃO. AF_07/2020</t>
  </si>
  <si>
    <t>ISOLADOR, TIPO DISCO, PARA TENSÃO 15 KV - FORNECIMENTO E INSTALAÇÃO. AF_07/2020</t>
  </si>
  <si>
    <t>138,15</t>
  </si>
  <si>
    <t>ISOLADOR, TIPO ROLDANA, PARA BAIXA TENSÃO - FORNECIMENTO E INSTALAÇÃO. AF_07/2020</t>
  </si>
  <si>
    <t>10,04</t>
  </si>
  <si>
    <t>GRAMPO PARALELO METÁLICO, PARA REDES AÉREAS DE DISTRIBUIÇÃO DE ENERGIA ELÉTRICA DE BAIXA TENSÃO - FORNECIMENTO E INSTALAÇÃO. AF_07/2020</t>
  </si>
  <si>
    <t>27,29</t>
  </si>
  <si>
    <t>ALÇA PREFORMADA DE DISTRIBUIÇÃO, EM  AÇO GALVANIZADO, AWG 1 - FORNECIMENTO E INSTALAÇÃO. AF_07/2020</t>
  </si>
  <si>
    <t>15,82</t>
  </si>
  <si>
    <t>ALÇA PREFORMADA DE DISTRIBUIÇÃO, EM  AÇO GALVANIZADO, AWG 2 - FORNECIMENTO E INSTALAÇÃO. AF_07/2020</t>
  </si>
  <si>
    <t>11,22</t>
  </si>
  <si>
    <t>ALÇA PREFORMADA DE DISTRIBUIÇÃO, EM  AÇO GALVANIZADO, AWG 4 - FORNECIMENTO E INSTALAÇÃO. AF_07/2020</t>
  </si>
  <si>
    <t>7,03</t>
  </si>
  <si>
    <t>ALÇA PREFORMADA DE DISTRIBUIÇÃO, EM  AÇO GALVANIZADO, AWG 6 - FORNECIMENTO E INSTALAÇÃO. AF_07/2020</t>
  </si>
  <si>
    <t>6,36</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</si>
  <si>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</si>
  <si>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</si>
  <si>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15,07</t>
  </si>
  <si>
    <t>CABO DE COBRE FLEXÍVEL ISOLADO, 25 MM², 0,6/1,0 KV, PARA REDE AÉREA DE DISTRIBUIÇÃO DE ENERGIA ELÉTRICA DE BAIXA TENSÃO - FORNECIMENTO E INSTALAÇÃO. AF_07/2020</t>
  </si>
  <si>
    <t>23,34</t>
  </si>
  <si>
    <t>CABO DE COBRE FLEXÍVEL ISOLADO, 35 MM², 0,6/1,0 KV, PARA REDE AÉREA DE DISTRIBUIÇÃO DE ENERGIA ELÉTRICA DE BAIXA TENSÃO - FORNECIMENTO E INSTALAÇÃO. AF_07/2020</t>
  </si>
  <si>
    <t>32,95</t>
  </si>
  <si>
    <t>CABO DE COBRE FLEXÍVEL ISOLADO, 50 MM², 0,6/1,0 KV, PARA REDE AÉREA DE DISTRIBUIÇÃO DE ENERGIA ELÉTRICA DE BAIXA TENSÃO - FORNECIMENTO E INSTALAÇÃO. AF_07/2020</t>
  </si>
  <si>
    <t>48,70</t>
  </si>
  <si>
    <t>CABO DE COBRE FLEXÍVEL ISOLADO, 70 MM², 0,6/1,0 KV, PARA REDE AÉREA DE DISTRIBUIÇÃO DE ENERGIA ELÉTRICA DE BAIXA TENSÃO - FORNECIMENTO E INSTALAÇÃO. AF_07/2020</t>
  </si>
  <si>
    <t>68,11</t>
  </si>
  <si>
    <t>CABO DE COBRE FLEXÍVEL ISOLADO, 95 MM², 0,6/1,0 KV, PARA REDE AÉREA DE DISTRIBUIÇÃO DE ENERGIA ELÉTRICA DE BAIXA TENSÃO - FORNECIMENTO E INSTALAÇÃO. AF_07/2020</t>
  </si>
  <si>
    <t>88,41</t>
  </si>
  <si>
    <t>CABO DE COBRE FLEXÍVEL ISOLADO, 120 MM², 0,6/1,0 KV, PARA REDE AÉREA DE DISTRIBUIÇÃO DE ENERGIA ELÉTRICA DE BAIXA TENSÃO - FORNECIMENTO E INSTALAÇÃO. AF_07/2020</t>
  </si>
  <si>
    <t>115,61</t>
  </si>
  <si>
    <t>REATOR PARA LÂMPADA VAPOR DE MERCÚRIO 400 W, USO EXTERNO - FORNECIMENTO E INSTALAÇÃO. AF_08/2020</t>
  </si>
  <si>
    <t>REATOR PARA LÂMPADA VAPOR DE SÓDIO 250 W, USO EXTERNO - FORNECIMENTO E INSTALAÇÃO. AF_08/2020</t>
  </si>
  <si>
    <t>254,27</t>
  </si>
  <si>
    <t>REATOR PARA LÂMPADA VAPOR DE MERCÚRIO 125 W, USO EXTERNO - FORNECIMENTO E INSTALAÇÃO. AF_08/2020</t>
  </si>
  <si>
    <t>121,29</t>
  </si>
  <si>
    <t>REATOR PARA LÂMPADA VAPOR DE MERCÚRIO 250 W, USO EXTERNO - FORNECIMENTO E INSTALAÇÃO. AF_08/2020</t>
  </si>
  <si>
    <t>142,95</t>
  </si>
  <si>
    <t>SUBSTITUIÇÃO DE REATOR PARA ILUMINAÇÃO PÚBLICA (NÃO INCLUI FORNECIMENTO). AF_08/2020</t>
  </si>
  <si>
    <t>72,20</t>
  </si>
  <si>
    <t>IGNITOR PARA PARTIDA LÂMPADA VAPOR SÓDIO / VAPOR METÁLICO ATÉ 400 W - FORNECIMENTO E INSTALAÇÃO. AF_08/2020</t>
  </si>
  <si>
    <t>37,76</t>
  </si>
  <si>
    <t>RELÉ FOTOELÉTRICO PARA COMANDO DE ILUMINAÇÃO EXTERNA 1000 W - FORNECIMENTO E INSTALAÇÃO. AF_08/2020</t>
  </si>
  <si>
    <t>36,37</t>
  </si>
  <si>
    <t>SUBSTITUIÇÃO DE RELÉ FOTOELÉTRICO PARA COMANDO DE ILUMINAÇÃO EXTERNA 1000 W - FORNECIMENTO E INSTALAÇÃO. AF_08/2020</t>
  </si>
  <si>
    <t>96,91</t>
  </si>
  <si>
    <t>BRAÇO PARA ILUMINAÇÃO PÚBLICA, EM TUBO DE AÇO GALVANIZADO, COMPRIMENTO DE 1,50 M, PARA FIXAÇÃO EM POSTE DE CONCRETO - FORNECIMENTO E INSTALAÇÃO. AF_08/2020</t>
  </si>
  <si>
    <t>141,42</t>
  </si>
  <si>
    <t>BRAÇO PARA ILUMINAÇÃO PÚBLICA, EM TUBO DE AÇO GALVANIZADO, COMPRIMENTO DE 1,50 M, PARA FIXAÇÃO EM POSTE METÁLICO - FORNECIMENTO E INSTALAÇÃO. AF_08/2020</t>
  </si>
  <si>
    <t>136,46</t>
  </si>
  <si>
    <t>LÂMPADA VAPOR METÁLICO 400 W - FORNECIMENTO E INSTALAÇÃO. AF_08/2020</t>
  </si>
  <si>
    <t>73,25</t>
  </si>
  <si>
    <t>LÂMPADA VAPOR METÁLICO 150 W - FORNECIMENTO E INSTALAÇÃO. AF_08/2020</t>
  </si>
  <si>
    <t>38,02</t>
  </si>
  <si>
    <t>LÂMPADA VAPOR DE MERCÚRIO 125 W - FORNECIMENTO E INSTALAÇÃO. AF_08/2020</t>
  </si>
  <si>
    <t>19,16</t>
  </si>
  <si>
    <t>LÂMPADA VAPOR DE MERCÚRIO 250 W - FORNECIMENTO E INSTALAÇÃO. AF_08/2020</t>
  </si>
  <si>
    <t>33,21</t>
  </si>
  <si>
    <t>LÂMPADA VAPOR DE MERCÚRIO 400 W - FORNECIMENTO E INSTALAÇÃO. AF_08/2020</t>
  </si>
  <si>
    <t>44,88</t>
  </si>
  <si>
    <t>LÂMPADA MISTA 160 W - FORNECIMENTO E INSTALAÇÃO. AF_08/2020</t>
  </si>
  <si>
    <t>21,34</t>
  </si>
  <si>
    <t>LÂMPADA MISTA 250 W - FORNECIMENTO E INSTALAÇÃO. AF_08/2020</t>
  </si>
  <si>
    <t>28,28</t>
  </si>
  <si>
    <t>LÂMPADA MISTA 500 W - FORNECIMENTO E INSTALAÇÃO. AF_08/2020</t>
  </si>
  <si>
    <t>LÂMPADA VAPOR DE SÓDIO 150 W - FORNECIMENTO E INSTALAÇÃO. AF_08/2020</t>
  </si>
  <si>
    <t>40,10</t>
  </si>
  <si>
    <t>LÂMPADA VAPOR DE SÓDIO 250 W - FORNECIMENTO E INSTALAÇÃO. AF_08/2020</t>
  </si>
  <si>
    <t>46,18</t>
  </si>
  <si>
    <t>LÂMPADA VAPOR DE SÓDIO 400 W - FORNECIMENTO E INSTALAÇÃO. AF_08/2020</t>
  </si>
  <si>
    <t>53,64</t>
  </si>
  <si>
    <t>SUBSTITUIÇÃO DE LÂMPADA PARA ILUMINAÇÃO PÚBLICA (NÃO INCLUI FORNECIMENTO). AF_08/2020</t>
  </si>
  <si>
    <t>62,39</t>
  </si>
  <si>
    <t>LUMINÁRIA FECHADA, PARA ILUMINAÇÃO PÚBLICA, PARA LÂMPADA DE VAPOR - FORNECIMENTO E INSTALAÇÃO (EXCLUSIVE LÂMPADA E REATOR). AF_08/2020</t>
  </si>
  <si>
    <t>487,19</t>
  </si>
  <si>
    <t>LUMINÁRIA ABERTA PARA ILUMINAÇÃO PÚBLICA, PARA LÂMPADA VAPOR DE MERCÚRIO ATÉ 400 W E MISTA ATÉ 500 W, COM BRAÇO EM TUBO DE AÇO GALV 1", COMPRIMENTO DE 1,50 M, PARA POSTE DE CONCRETO - FORNECIMENTO E INSTALAÇÃO (EXCLUSIVE LÂMPADA E REATOR). AF_08/2020</t>
  </si>
  <si>
    <t>261,55</t>
  </si>
  <si>
    <t>LUMINÁRIA DE LED PARA ILUMINAÇÃO PÚBLICA, DE 33 W ATÉ 50 W - FORNECIMENTO E INSTALAÇÃO. AF_08/2020</t>
  </si>
  <si>
    <t>310,91</t>
  </si>
  <si>
    <t>LUMINÁRIA DE LED PARA ILUMINAÇÃO PÚBLICA, DE 51 W ATÉ 67 W - FORNECIMENTO E INSTALAÇÃO. AF_08/2020</t>
  </si>
  <si>
    <t>514,14</t>
  </si>
  <si>
    <t>LUMINÁRIA DE LED PARA ILUMINAÇÃO PÚBLICA, DE 68 W ATÉ 97 W - FORNECIMENTO E INSTALAÇÃO. AF_08/2020</t>
  </si>
  <si>
    <t>561,59</t>
  </si>
  <si>
    <t>LUMINÁRIA DE LED PARA ILUMINAÇÃO PÚBLICA, DE 98 W ATÉ 137 W - FORNECIMENTO E INSTALAÇÃO. AF_08/2020</t>
  </si>
  <si>
    <t>662,67</t>
  </si>
  <si>
    <t>LUMINÁRIA DE LED PARA ILUMINAÇÃO PÚBLICA, DE 138 W ATÉ 180 W - FORNECIMENTO E INSTALAÇÃO. AF_08/2020</t>
  </si>
  <si>
    <t>870,52</t>
  </si>
  <si>
    <t>LUMINÁRIA DE LED PARA ILUMINAÇÃO PÚBLICA, DE 181 W ATÉ 239 W - FORNECIMENTO E INSTALAÇÃO. AF_08/2020</t>
  </si>
  <si>
    <t>999,78</t>
  </si>
  <si>
    <t>LUMINÁRIA DE LED PARA ILUMINAÇÃO PÚBLICA, DE 240 W ATÉ 350 W - FORNECIMENTO E INSTALAÇÃO. AF_08/2020</t>
  </si>
  <si>
    <t>1.610,00</t>
  </si>
  <si>
    <t>SUBSTITUIÇÃO DE LUMINÁRIA DE VAPOR DE MERCÚRIO/VAPOR DE SÓDIO POR LUMINÁRIA DE LED PARA ILUMINAÇÃO PÚBLICA (NÃO INCLUI FORNECIMENTO). AF_08/2020</t>
  </si>
  <si>
    <t>106,72</t>
  </si>
  <si>
    <t>LUMINÁRIA FECHADA PARA ILUMINAÇÃO PÚBLICA, COM REATOR DE PARTIDA RÁPIDA, COM LÂMPADA VAPOR DE MERCÚRIO 250 W - FORNECIMENTO E INSTALAÇÃO. AF_08/2020</t>
  </si>
  <si>
    <t>663,39</t>
  </si>
  <si>
    <t>ABRAÇADEIRA DE FIXAÇÃO DE BRAÇOS DE LUMINÁRIAS DE 2" - FORNECIMENTO E INSTALAÇÃO. AF_08/2020</t>
  </si>
  <si>
    <t>26,47</t>
  </si>
  <si>
    <t>ABRAÇADEIRA DE FIXAÇÃO DE BRAÇOS DE LUMINÁRIAS DE 3" - FORNECIMENTO E INSTALAÇÃO. AF_08/2020</t>
  </si>
  <si>
    <t>27,93</t>
  </si>
  <si>
    <t>ABRAÇADEIRA DE FIXAÇÃO DE BRAÇOS DE LUMINÁRIAS DE 4" - FORNECIMENTO E INSTALAÇÃO. AF_08/2020</t>
  </si>
  <si>
    <t>34,21</t>
  </si>
  <si>
    <t>REFLETOR RETANGULAR FECHADO, COM LÂMPADA VAPOR METÁLICO 400 W - FORNECIMENTO E INSTALAÇÃO. AF_08/2020</t>
  </si>
  <si>
    <t>361,39</t>
  </si>
  <si>
    <t>LUMINÁRIA ESTANQUE COM PROTEÇÃO CONTRA ÁGUA, POEIRA OU IMPACTOS - FORNECIMENTO E INSTALAÇÃO. AF_08/2020</t>
  </si>
  <si>
    <t>189,18</t>
  </si>
  <si>
    <t>ASSENTAMENTO DE POSTE DE CONCRETO COM COMPRIMENTO NOMINAL DE 9 M, CARGA NOMINAL MENOR OU IGUAL A 1000 DAN, ENGASTAMENTO SIMPLES COM 1,5 M DE SOLO (NÃO INCLUI FORNECIMENTO). AF_11/2019</t>
  </si>
  <si>
    <t>453,79</t>
  </si>
  <si>
    <t>ASSENTAMENTO DE POSTE DE CONCRETO COM COMPRIMENTO NOMINAL DE 10 M, CARGA NOMINAL MENOR OU IGUAL A 1000 DAN, ENGASTAMENTO SIMPLES COM 1,6 M DE SOLO (NÃO INCLUI FORNECIMENTO). AF_11/2019</t>
  </si>
  <si>
    <t>497,96</t>
  </si>
  <si>
    <t>ASSENTAMENTO DE POSTE DE CONCRETO COM COMPRIMENTO NOMINAL DE 10 M, CARGA NOMINAL MAIOR QUE 1000 DAN, ENGASTAMENTO SIMPLES COM 1,6 M DE SOLO (NÃO INCLUI FORNECIMENTO). AF_11/2019</t>
  </si>
  <si>
    <t>541,23</t>
  </si>
  <si>
    <t>ASSENTAMENTO DE POSTE DE CONCRETO COM COMPRIMENTO NOMINAL DE 10,5 M, CARGA NOMINAL MENOR OU IGUAL A 1000 DAN, ENGASTAMENTO SIMPLES COM 1,65 M DE SOLO (NÃO INCLUI FORNECIMENTO). AF_11/2019</t>
  </si>
  <si>
    <t>519,85</t>
  </si>
  <si>
    <t>ASSENTAMENTO DE POSTE DE CONCRETO COM COMPRIMENTO NOMINAL DE 10,5 M, CARGA NOMINAL MAIOR QUE 1000 DAN, ENGASTAMENTO SIMPLES COM 1,65 M DE SOLO (NÃO INCLUI FORNECIMENTO). AF_11/2019</t>
  </si>
  <si>
    <t>597,77</t>
  </si>
  <si>
    <t>ASSENTAMENTO DE POSTE DE CONCRETO COM COMPRIMENTO NOMINAL DE 11 M, CARGA NOMINAL MENOR OU IGUAL A 1000 DAN, ENGASTAMENTO SIMPLES COM 1,7 M DE SOLO (NÃO INCLUI FORNECIMENTO). AF_11/2019</t>
  </si>
  <si>
    <t>543,18</t>
  </si>
  <si>
    <t>ASSENTAMENTO DE POSTE DE CONCRETO COM COMPRIMENTO NOMINAL DE 11 M, CARGA NOMINAL MAIOR QUE 1000 DAN, ENGASTAMENTO SIMPLES COM 1,7 M DE SOLO (NÃO INCLUI FORNECIMENTO). AF_11/2019</t>
  </si>
  <si>
    <t>590,07</t>
  </si>
  <si>
    <t>ASSENTAMENTO DE POSTE DE CONCRETO COM COMPRIMENTO NOMINAL DE 12 M, CARGA NOMINAL MENOR OU IGUAL A 1000 DAN, ENGASTAMENTO SIMPLES COM 1,8 M DE SOLO (NÃO INCLUI FORNECIMENTO). AF_11/2019</t>
  </si>
  <si>
    <t>588,61</t>
  </si>
  <si>
    <t>ASSENTAMENTO DE POSTE DE CONCRETO COM COMPRIMENTO NOMINAL DE 12 M, CARGA NOMINAL MAIOR QUE 1000 DAN, ENGASTAMENTO SIMPLES COM 1,8 M DE SOLO (NÃO INCLUI FORNECIMENTO). AF_11/2019</t>
  </si>
  <si>
    <t>663,37</t>
  </si>
  <si>
    <t>ASSENTAMENTO DE POSTE DE CONCRETO COM COMPRIMENTO NOMINAL DE 13 M, CARGA NOMINAL MENOR OU IGUAL A 1000 DAN, ENGASTAMENTO SIMPLES COM 1,9 M DE SOLO (NÃO INCLUI FORNECIMENTO). AF_11/2019</t>
  </si>
  <si>
    <t>635,50</t>
  </si>
  <si>
    <t>ASSENTAMENTO DE POSTE DE CONCRETO COM COMPRIMENTO NOMINAL DE 13 M, CARGA NOMINAL MAIOR QUE 1000 DAN, ENGASTAMENTO SIMPLES COM 1,9 M DE SOLO (NÃO INCLUI FORNECIMENTO). AF_11/2019</t>
  </si>
  <si>
    <t>693,62</t>
  </si>
  <si>
    <t>ASSENTAMENTO DE POSTE DE CONCRETO COM COMPRIMENTO NOMINAL DE 13,5 M, CARGA NOMINAL MENOR OU IGUAL A 1000 DAN, ENGASTAMENTO SIMPLES COM 1,95 M DE SOLO (NÃO INCLUI FORNECIMENTO). AF_11/2019</t>
  </si>
  <si>
    <t>699,11</t>
  </si>
  <si>
    <t>ASSENTAMENTO DE POSTE DE CONCRETO COM COMPRIMENTO NOMINAL DE 13,5 M, CARGA NOMINAL MAIOR QUE 1000 DAN, ENGASTAMENTO SIMPLES COM 1,95 M DE SOLO (NÃO INCLUI FORNECIMENTO). AF_11/2019</t>
  </si>
  <si>
    <t>756,44</t>
  </si>
  <si>
    <t>ASSENTAMENTO DE POSTE DE CONCRETO COM COMPRIMENTO NOMINAL DE 14 M, CARGA NOMINAL MENOR OU IGUAL A 1000 DAN, ENGASTAMENTO SIMPLES COM 2 M DE SOLO (NÃO INCLUI FORNECIMENTO). AF_11/2019</t>
  </si>
  <si>
    <t>697,69</t>
  </si>
  <si>
    <t>ASSENTAMENTO DE POSTE DE CONCRETO COM COMPRIMENTO NOMINAL DE 14 M, CARGA NOMINAL MAIOR QUE 1000 DAN, ENGASTAMENTO SIMPLES COM 2 M DE SOLO (NÃO INCLUI FORNECIMENTO). AF_11/2019</t>
  </si>
  <si>
    <t>745,23</t>
  </si>
  <si>
    <t>ASSENTAMENTO DE POSTE DE CONCRETO COM COMPRIMENTO NOMINAL DE 15 M, CARGA NOMINAL MENOR OU IGUAL A 1000 DAN, ENGASTAMENTO SIMPLES COM 2,1 M DE SOLO (NÃO INCLUI FORNECIMENTO). AF_11/2019</t>
  </si>
  <si>
    <t>747,20</t>
  </si>
  <si>
    <t>ASSENTAMENTO DE POSTE DE CONCRETO COM COMPRIMENTO NOMINAL DE 15 M, CARGA NOMINAL MAIOR QUE 1000 DAN, ENGASTAMENTO SIMPLES COM 2,1 M DE SOLO (NÃO INCLUI FORNECIMENTO). AF_11/2019</t>
  </si>
  <si>
    <t>827,89</t>
  </si>
  <si>
    <t>ASSENTAMENTO DE POSTE DE CONCRETO COM COMPRIMENTO NOMINAL DE 18 M, CARGA NOMINAL MENOR OU IGUAL A 1000 DAN, ENGASTAMENTO SIMPLES COM 2,4 M DE SOLO (NÃO INCLUI FORNECIMENTO). AF_11/2019</t>
  </si>
  <si>
    <t>895,65</t>
  </si>
  <si>
    <t>ASSENTAMENTO DE POSTE DE CONCRETO COM COMPRIMENTO NOMINAL DE 18 M, CARGA NOMINAL MAIOR QUE 1000 DAN, ENGASTAMENTO SIMPLES COM 2,4 M DE SOLO (NÃO INCLUI FORNECIMENTO). AF_11/2019</t>
  </si>
  <si>
    <t>1.004,62</t>
  </si>
  <si>
    <t>ASSENTAMENTO DE POSTE DE CONCRETO COM COMPRIMENTO NOMINAL DE 20 M, CARGA NOMINAL MENOR OU IGUAL A 1000 DAN, ENGASTAMENTO SIMPLES COM 2,6 M DE SOLO (NÃO INCLUI FORNECIMENTO). AF_11/2019</t>
  </si>
  <si>
    <t>1.031,68</t>
  </si>
  <si>
    <t>ASSENTAMENTO DE POSTE DE CONCRETO COM COMPRIMENTO NOMINAL DE 20 M, CARGA NOMINAL MAIOR QUE 1000, ENGASTAMENTO SIMPLES COM 2,6 M DE SOLO (NÃO INCLUI FORNECIMENTO). AF_11/2019</t>
  </si>
  <si>
    <t>1.121,51</t>
  </si>
  <si>
    <t>ASSENTAMENTO DE POSTE DE CONCRETO COM COMPRIMENTO NOMINAL DE 9 M, CARGA NOMINAL DE 150 DAN, ENGASTAMENTO BASE CONCRETADA COM 1 M DE CONCRETO E 0,5 M DE SOLO (NÃO INCLUI FORNECIMENTO). AF_11/2019</t>
  </si>
  <si>
    <t>477,90</t>
  </si>
  <si>
    <t>ASSENTAMENTO DE POSTE DE CONCRETO COM COMPRIMENTO NOMINAL DE 9 M, CARGA NOMINAL DE 300 DAN, ENGASTAMENTO BASE CONCRETADA COM 1 M DE CONCRETO E 0,5 M DE SOLO (NÃO INCLUI FORNECIMENTO). AF_11/2019</t>
  </si>
  <si>
    <t>565,95</t>
  </si>
  <si>
    <t>ASSENTAMENTO DE POSTE DE CONCRETO COM COMPRIMENTO NOMINAL DE 9 M, CARGA NOMINAL DE 400 DAN, ENGASTAMENTO BASE CONCRETADA COM 1 M DE CONCRETO E 0,5 M DE SOLO (NÃO INCLUI FORNECIMENTO). AF_11/2019</t>
  </si>
  <si>
    <t>717,45</t>
  </si>
  <si>
    <t>ASSENTAMENTO DE POSTE DE CONCRETO COM COMPRIMENTO NOMINAL DE 9 M, CARGA NOMINAL DE 600 DAN, ENGASTAMENTO BASE CONCRETADA COM 1 M DE CONCRETO E 0,5 M DE SOLO (NÃO INCLUI FORNECIMENTO). AF_11/2019</t>
  </si>
  <si>
    <t>906,42</t>
  </si>
  <si>
    <t>ASSENTAMENTO DE POSTE DE CONCRETO COM COMPRIMENTO NOMINAL DE 9 M, CARGA NOMINAL DE 1000 DAN, ENGASTAMENTO BASE CONCRETADA COM 1 M DE CONCRETO E 0,5 M DE SOLO (NÃO INCLUI FORNECIMENTO). AF_11/2019</t>
  </si>
  <si>
    <t>1.391,53</t>
  </si>
  <si>
    <t>ASSENTAMENTO DE POSTE DE CONCRETO COM COMPRIMENTO NOMINAL DE 10 M, CARGA NOMINAL DE 300 DAN, ENGASTAMENTO BASE CONCRETADA COM 1 M DE CONCRETO E 0,6 M DE SOLO (NÃO INCLUI FORNECIMENTO). AF_11/2019</t>
  </si>
  <si>
    <t>601,04</t>
  </si>
  <si>
    <t>ASSENTAMENTO DE POSTE DE CONCRETO COM COMPRIMENTO NOMINAL DE 10 M, CARGA NOMINAL DE 600 DAN, ENGASTAMENTO BASE CONCRETADA COM 1 M DE CONCRETO E 0,6 M DE SOLO (NÃO INCLUI FORNECIMENTO). AF_11/2019</t>
  </si>
  <si>
    <t>949,28</t>
  </si>
  <si>
    <t>ASSENTAMENTO DE POSTE DE CONCRETO COM COMPRIMENTO NOMINAL DE 10 M, CARGA NOMINAL DE 1000 DAN, ENGASTAMENTO BASE CONCRETADA COM 1 M DE CONCRETO E 0,6 M DE SOLO (NÃO INCLUI FORNECIMENTO). AF_11/2019</t>
  </si>
  <si>
    <t>1.444,35</t>
  </si>
  <si>
    <t>ASSENTAMENTO DE POSTE DE CONCRETO COM COMPRIMENTO NOMINAL DE 10,5 M, CARGA NOMINAL DE 300 DAN, ENGASTAMENTO BASE CONCRETADA COM 1 M DE CONCRETO E 0,65 M DE SOLO (NÃO INCLUI FORNECIMENTO). AF_11/2019</t>
  </si>
  <si>
    <t>617,69</t>
  </si>
  <si>
    <t>ASSENTAMENTO DE POSTE DE CONCRETO COM COMPRIMENTO NOMINAL DE 10,5 M, CARGA NOMINAL DE 600 DAN, ENGASTAMENTO BASE CONCRETADA COM 1 M DE CONCRETO E 0,65 M DE SOLO (NÃO INCLUI FORNECIMENTO). AF_11/2019</t>
  </si>
  <si>
    <t>970,41</t>
  </si>
  <si>
    <t>ASSENTAMENTO DE POSTE DE CONCRETO COM COMPRIMENTO NOMINAL DE 10,5 M, CARGA NOMINAL DE 1000 DAN, ENGASTAMENTO BASE CONCRETADA COM 1 M DE CONCRETO E 0,65 M DE SOLO (NÃO INCLUI FORNECIMENTO). AF_11/2019</t>
  </si>
  <si>
    <t>1.472,52</t>
  </si>
  <si>
    <t>ASSENTAMENTO DE POSTE DE CONCRETO COM COMPRIMENTO NOMINAL DE 11 M, CARGA NOMINAL DE 300 DAN, ENGASTAMENTO BASE CONCRETADA COM 1 M DE CONCRETO E 0,7 M DE SOLO (NÃO INCLUI FORNECIMENTO). AF_11/2019</t>
  </si>
  <si>
    <t>634,32</t>
  </si>
  <si>
    <t>ASSENTAMENTO DE POSTE DE CONCRETO COM COMPRIMENTO NOMINAL DE 11 M, CARGA NOMINAL DE 400 DAN, ENGASTAMENTO BASE CONCRETADA COM 1 M DE CONCRETO E 0,7 M DE SOLO (NÃO INCLUI FORNECIMENTO). AF_11/2019</t>
  </si>
  <si>
    <t>792,70</t>
  </si>
  <si>
    <t>ASSENTAMENTO DE POSTE DE CONCRETO COM COMPRIMENTO NOMINAL DE 11 M, CARGA NOMINAL DE 600 DAN, ENGASTAMENTO BASE CONCRETADA COM 1 M DE CONCRETO E 0,7 M DE SOLO (NÃO INCLUI FORNECIMENTO). AF_11/2019</t>
  </si>
  <si>
    <t>991,14</t>
  </si>
  <si>
    <t>ASSENTAMENTO DE POSTE DE CONCRETO COM COMPRIMENTO NOMINAL DE 11 M, CARGA NOMINAL DE 1000 DAN, ENGASTAMENTO BASE CONCRETADA COM 1 M DE CONCRETO E 0,7 M DE SOLO (NÃO INCLUI FORNECIMENTO). AF_11/2019</t>
  </si>
  <si>
    <t>1.499,98</t>
  </si>
  <si>
    <t>ASSENTAMENTO DE POSTE DE CONCRETO COM COMPRIMENTO NOMINAL DE 12 M, CARGA NOMINAL DE 400 DAN, ENGASTAMENTO BASE CONCRETADA COM 1 M DE CONCRETO E 0,8 M DE SOLO (NÃO INCLUI FORNECIMENTO). AF_11/2019</t>
  </si>
  <si>
    <t>829,65</t>
  </si>
  <si>
    <t>ASSENTAMENTO DE POSTE DE CONCRETO COM COMPRIMENTO NOMINAL DE 12 M, CARGA NOMINAL DE 600 DAN, ENGASTAMENTO BASE CONCRETADA COM 1 M DE CONCRETO E 0,8 M DE SOLO (NÃO INCLUI FORNECIMENTO). AF_11/2019</t>
  </si>
  <si>
    <t>1.032,24</t>
  </si>
  <si>
    <t>ASSENTAMENTO DE POSTE DE CONCRETO COM COMPRIMENTO NOMINAL DE 12 M, CARGA NOMINAL DE 1000 DAN, ENGASTAMENTO BASE CONCRETADA COM 1 M DE CONCRETO E 0,8 M DE SOLO (NÃO INCLUI FORNECIMENTO). AF_11/2019</t>
  </si>
  <si>
    <t>1.557,56</t>
  </si>
  <si>
    <t>ASSENTAMENTO DE POSTE DE CONCRETO COM COMPRIMENTO NOMINAL DE 13 M, CARGA NOMINAL DE 600 DAN, ENGASTAMENTO BASE CONCRETADA COM 1 M DE CONCRETO E 0,9 M DE SOLO (NÃO INCLUI FORNECIMENTO). AF_11/2019</t>
  </si>
  <si>
    <t>1.073,14</t>
  </si>
  <si>
    <t>ASSENTAMENTO DE POSTE DE CONCRETO COM COMPRIMENTO NOMINAL DE 13 M, CARGA NOMINAL DE 1000 DAN, ENGASTAMENTO BASE CONCRETADA COM 1 M DE CONCRETO E 0,9 M DE SOLO - SOMENTE INSTALAÇÃO, SEM FORNECIMENTO. AF_11/2019</t>
  </si>
  <si>
    <t>1.621,20</t>
  </si>
  <si>
    <t>POSTE DECORATIVO PARA JARDIM EM AÇO TUBULAR, H = *2,5* M, SEM LUMINÁRIA - FORNECIMENTO E INSTALAÇÃO. AF_11/2019</t>
  </si>
  <si>
    <t>592,74</t>
  </si>
  <si>
    <t>POSTE DE AÇO CONICO CONTÍNUO CURVO SIMPLES, FLANGEADO, H=9M, INCLUSIVE LUMINÁRIA, SEM LÂMPADA - FORNECIMENTO E INSTALACAO. AF_11/2019</t>
  </si>
  <si>
    <t>3.797,40</t>
  </si>
  <si>
    <t>POSTE DE AÇO CONICO CONTÍNUO CURVO DUPLO, FLANGEADO, H=9M, INCLUSIVE LUMINÁRIAS, SEM LÂMPADAS - FORNECIMENTO E INSTALACAO. AF_11/2019</t>
  </si>
  <si>
    <t>4.254,65</t>
  </si>
  <si>
    <t>POSTE DE AÇO CONICO CONTÍNUO CURVO SIMPLES, ENGASTADO, H=9M, INCLUSIVE LUMINÁRIA, SEM LÂMPADA - FORNECIMENTO E INSTALACAO. AF_11/2019</t>
  </si>
  <si>
    <t>2.477,95</t>
  </si>
  <si>
    <t>POSTE DE AÇO CONICO CONTÍNUO CURVO DUPLO, ENGASTADO, H=9M, INCLUSIVE LUMINÁRIAS, SEM LÂMPADAS - FORNECIMENTO E INSTALACAO. AF_11/2019</t>
  </si>
  <si>
    <t>2.657,86</t>
  </si>
  <si>
    <t>REFLETOR EM ALUMÍNIO, DE SUPORTE E ALÇA, COM 1 LÂMPADA VAPOR DE MERCÚRIO DE 125 W, COM REATOR ALTO FATOR DE POTÊNCIA - FORNECIMENTO E INSTALAÇÃO. AF_02/2020</t>
  </si>
  <si>
    <t>335,48</t>
  </si>
  <si>
    <t>REFLETOR EM ALUMÍNIO, DE SUPORTE E ALÇA, COM LÂMPADA VAPOR DE MERCÚRIO DE 250 W, COM REATOR ALTO FATOR DE POTÊNCIA - FORNECIMENTO E INSTALAÇÃO. AF_02/2020</t>
  </si>
  <si>
    <t>349,53</t>
  </si>
  <si>
    <t>LUMINÁRIA ARANDELA TIPO MEIA LUA, DE SOBREPOR, COM 1 LÂMPADA LED DE 6 W, SEM REATOR - FORNECIMENTO E INSTALAÇÃO. AF_02/2020</t>
  </si>
  <si>
    <t>89,20</t>
  </si>
  <si>
    <t>LUMINÁRIA ARANDELA TIPO MEIA LUA, DE SOBREPOR, COM 1 LÂMPADA FLUORESCENTE DE 15 W, SEM REATOR - FORNECIMENTO E INSTALAÇÃO. AF_02/2020</t>
  </si>
  <si>
    <t>92,24</t>
  </si>
  <si>
    <t>LUMINÁRIA ARANDELA TIPO TARTARUGA, DE SOBREPOR, COM 1 LÂMPADA LED DE 6 W, SEM REATOR - FORNECIMENTO E INSTALAÇÃO. AF_02/2020</t>
  </si>
  <si>
    <t>107,37</t>
  </si>
  <si>
    <t>LUMINÁRIA ARANDELA TIPO TARTARUGA, COM GRADE, DE SOBREPOR, COM 1 LÂMPADA FLUORESCENTE DE 15 W, SEM REATOR - FORNECIMENTO E INSTALAÇÃO. AF_02/2020</t>
  </si>
  <si>
    <t>110,41</t>
  </si>
  <si>
    <t>TRANSFORMADOR DE DISTRIBUIÇÃO, 30 KVA, TRIFÁSICO, 60 HZ, CLASSE 15 KV, IMERSO EM ÓLEO MINERAL, INSTALAÇÃO EM POSTE (NÃO INCLUSO SUPORTE) - FORNECIMENTO E INSTALAÇÃO. AF_12/2020</t>
  </si>
  <si>
    <t>10.166,10</t>
  </si>
  <si>
    <t>TRANSFORMADOR DE DISTRIBUIÇÃO, 45 KVA, TRIFÁSICO, 60 HZ, CLASSE 15 KV, IMERSO EM ÓLEO MINERAL, INSTALAÇÃO EM POSTE (NÃO INCLUSO SUPORTE) - FORNECIMENTO E INSTALAÇÃO. AF_12/2020</t>
  </si>
  <si>
    <t>11.316,80</t>
  </si>
  <si>
    <t>TRANSFORMADOR DE DISTRIBUIÇÃO, 75 KVA, TRIFÁSICO, 60 HZ, CLASSE 15 KV, IMERSO EM ÓLEO MINERAL, INSTALAÇÃO EM POSTE (NÃO INCLUSO SUPORTE) - FORNECIMENTO E INSTALAÇÃO. AF_12/2020</t>
  </si>
  <si>
    <t>14.525,89</t>
  </si>
  <si>
    <t>TRANSFORMADOR DE DISTRIBUIÇÃO, 112,5 KVA, TRIFÁSICO, 60 HZ, CLASSE 15 KV, IMERSO EM ÓLEO MINERAL, INSTALAÇÃO EM POSTE (NÃO INCLUSO SUPORTE) - FORNECIMENTO E INSTALAÇÃO. AF_12/2020</t>
  </si>
  <si>
    <t>17.860,28</t>
  </si>
  <si>
    <t>TRANSFORMADOR DE DISTRIBUIÇÃO, 150 KVA, TRIFÁSICO, 60 HZ, CLASSE 15 KV, IMERSO EM ÓLEO MINERAL, INSTALAÇÃO EM POSTE (NÃO INCLUSO SUPORTE) - FORNECIMENTO E INSTALAÇÃO. AF_12/2020</t>
  </si>
  <si>
    <t>22.412,20</t>
  </si>
  <si>
    <t>TRANSFORMADOR DE DISTRIBUIÇÃO, 225 KVA, TRIFÁSICO, 60 HZ, CLASSE 15 KV, IMERSO EM ÓLEO MINERAL, INSTALAÇÃO EM POSTE (NÃO INCLUSO SUPORTE) - FORNECIMENTO E INSTALAÇÃO. AF_12/2020</t>
  </si>
  <si>
    <t>31.286,33</t>
  </si>
  <si>
    <t>TRANSFORMADOR DE DISTRIBUIÇÃO, 300 KVA, TRIFÁSICO, 60 HZ, CLASSE 15 KV, IMERSO EM ÓLEO MINERAL, INSTALAÇÃO EM POSTE (NÃO INCLUSO SUPORTE) - FORNECIMENTO E INSTALAÇÃO. AF_12/2020</t>
  </si>
  <si>
    <t>36.438,28</t>
  </si>
  <si>
    <t>SUPORTE PARA TRANSFORMADOR EM POSTE DE CONCRETO CIRCULAR - FORNECIMENTO E INSTALAÇÃO. AF_12/2020</t>
  </si>
  <si>
    <t>59,09</t>
  </si>
  <si>
    <t>SUPORTE PARA TRANSFORMADOR EM POSTE DE CONCRETO DUPLO T - FORNECIMENTO E INSTALAÇÃO. AF_12/2020</t>
  </si>
  <si>
    <t>190,97</t>
  </si>
  <si>
    <t>TRANSFORMADOR DE DISTRIBUIÇÃO, 500KVA, TRIFÁSICO, 60 HZ, CLASSE 15 KV, IMERSO EM ÓLEO MINERAL, INSTALAÇÃO EM SOLO (NÃO INCLUSO ABRIGO) - FORNECIMENTO E INSTALAÇÃO. AF_02/2022</t>
  </si>
  <si>
    <t>59.067,21</t>
  </si>
  <si>
    <t>TRANSFORMADOR DE DISTRIBUIÇÃO, 750 KVA, TRIFÁSICO, 60 HZ, CLASSE 15 KV, IMERSO EM ÓLEO MINERAL, INSTALAÇÃO EM SOLO (NÃO INCLUSO ABRIGO) - FORNECIMENTO E INSTALAÇÃO. AF_02/2022</t>
  </si>
  <si>
    <t>80.917,60</t>
  </si>
  <si>
    <t>TRANSFORMADOR DE DISTRIBUIÇÃO, 1000 KVA, TRIFÁSICO, 60 HZ, CLASSE 15 KV, IMERSO EM ÓLEO MINERAL, INSTALAÇÃO EM SOLO (NÃO INCLUSO ABRIGO) - FORNECIMENTO E INSTALAÇÃO. AF_02/2022</t>
  </si>
  <si>
    <t>113.139,04</t>
  </si>
  <si>
    <t>COMPOSIÇÃO PARAMÉTRICA DE PONTO ELÉTRICO DE ILUMINAÇÃO, COM INTERRUPTOR SIMPLES, EM EDIFÍCIO RESIDENCIAL COM ELETRODUTO EMBUTIDO EM RASGOS NAS PAREDES, INCLUSO TOMADA, ELETRODUTO, CABO, RASGO E CHUMBAMENTO (SEM LUMINÁRIA E LÂMPADA). AF_11/2022</t>
  </si>
  <si>
    <t>149,18</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</si>
  <si>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</si>
  <si>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320,08</t>
  </si>
  <si>
    <t>COMPOSIÇÃO PARAMÉTRICA DE PONTO ELÉTRICO DE TOMADA DE USO GERAL 2P+T (10A/250V) EM EDIFÍCIO RESIDENCIAL COM ELETRODUTO EMBUTIDO EM RASGOS NAS PAREDES, INCLUSO TOMADA, ELETRODUTO, CABO, RASGO, QUEBRA E CHUMBAMENTO. AF_11/2022</t>
  </si>
  <si>
    <t>127,54</t>
  </si>
  <si>
    <t>COMPOSIÇÃO PARAMÉTRICA DE PONTO ELÉTRICO DE TOMADA DE USO ESPECÍFICO 2P+T (20A/250V) EM EDIFÍCIO RESIDENCIAL COM ELETRODUTO EMBUTIDO EM RASGOS NAS PAREDES, INCLUSO TOMADA, ELETRODUTO, CABO, RASGO, QUEBRA E CHUMBAMENTO (EXCETO CHUVEIRO). AF_11/2022</t>
  </si>
  <si>
    <t>161,62</t>
  </si>
  <si>
    <t>COMPOSIÇÃO PARAMÉTRICA DE PONTO ELÉTRICO DE ILUMINAÇÃO, COM INTERRUPTOR SIMPLES, EM EDIFÍCIO RESIDENCIAL COM ELETRODUTO EMBUTIDO SEM NECESSIDADE DE RASGOS, INCLUSO TOMADA, ELETRODUTO, CABO E QUEBRA (SEM LUMINÁRIA E LÂMPADA). AF_11/2022</t>
  </si>
  <si>
    <t>126,55</t>
  </si>
  <si>
    <t>COMPOSIÇÃO PARAMÉTRICA DE PONTO ELÉTRICO DE ILUMINAÇÃO, COM INTERRUPTOR PARALELO, EM EDIFÍCIO RESIDENCIAL COM ELETRODUTO EMBUTIDO SEM NECESSIDADE DE RASGOS, INCLUSO TOMADA, ELETRODUTO, CABO E QUEBRA (SEM LUMINÁRIA E LÂMPADA). AF_11/2022</t>
  </si>
  <si>
    <t>280,03</t>
  </si>
  <si>
    <t>COMPOSIÇÃO PARAMÉTRICA DE PONTO ELÉTRICO DE TOMADA DE USO GERAL 2P+T (10A/250V) EM EDIFÍCIO RESIDENCIAL COM ELETRODUTO EMBUTIDO SEM NECESSIDADE DE RASGOS, INCLUSO TOMADA, ELETRODUTO, CABO E QUEBRA. AF_11/2022</t>
  </si>
  <si>
    <t>111,44</t>
  </si>
  <si>
    <t>COMPOSIÇÃO PARAMÉTRICA DE PONTO ELÉTRICO DE TOMADA DE USO ESPECÍFICO 2P+T (20A/250V) EM EDIFÍCIO RESIDENCIAL COM ELETRODUTO EMBUTIDO SEM NECESSIDADE DE RASGOS, INCLUSO TOMADA, ELETRODUTO, CABO E QUEBRA (EXCETO CHUVEIRO). AF_11/2022</t>
  </si>
  <si>
    <t>126,38</t>
  </si>
  <si>
    <t>300,18</t>
  </si>
  <si>
    <t>CORDOALHA DE COBRE NU 16 MM², NÃO ENTERRADA, COM ISOLADOR - FORNECIMENTO E INSTALAÇÃO. AF_12/2017</t>
  </si>
  <si>
    <t>32,74</t>
  </si>
  <si>
    <t>CORDOALHA DE COBRE NU 25 MM², NÃO ENTERRADA, COM ISOLADOR - FORNECIMENTO E INSTALAÇÃO. AF_12/2017</t>
  </si>
  <si>
    <t>44,10</t>
  </si>
  <si>
    <t>CORDOALHA DE COBRE NU 35 MM², NÃO ENTERRADA, COM ISOLADOR - FORNECIMENTO E INSTALAÇÃO. AF_12/2017</t>
  </si>
  <si>
    <t>58,78</t>
  </si>
  <si>
    <t>CORDOALHA DE COBRE NU 50 MM², NÃO ENTERRADA, COM ISOLADOR - FORNECIMENTO E INSTALAÇÃO. AF_12/2017</t>
  </si>
  <si>
    <t>77,37</t>
  </si>
  <si>
    <t>CORDOALHA DE COBRE NU 70 MM², NÃO ENTERRADA, COM ISOLADOR - FORNECIMENTO E INSTALAÇÃO. AF_12/2017</t>
  </si>
  <si>
    <t>96,97</t>
  </si>
  <si>
    <t>CORDOALHA DE COBRE NU 95 MM², NÃO ENTERRADA, COM ISOLADOR - FORNECIMENTO E INSTALAÇÃO. AF_12/2017</t>
  </si>
  <si>
    <t>129,62</t>
  </si>
  <si>
    <t>CORDOALHA DE COBRE NU 50 MM², ENTERRADA, SEM ISOLADOR - FORNECIMENTO E INSTALAÇÃO. AF_12/2017</t>
  </si>
  <si>
    <t>55,58</t>
  </si>
  <si>
    <t>CORDOALHA DE COBRE NU 70 MM², ENTERRADA, SEM ISOLADOR - FORNECIMENTO E INSTALAÇÃO. AF_12/2017</t>
  </si>
  <si>
    <t>CORDOALHA DE COBRE NU 95 MM², ENTERRADA, SEM ISOLADOR - FORNECIMENTO E INSTALAÇÃO. AF_12/2017</t>
  </si>
  <si>
    <t>104,86</t>
  </si>
  <si>
    <t>ELETRODUTO PVC 40MM (1 ¼ ) PARA SPDA - FORNECIMENTO E INSTALAÇÃO. AF_12/2017</t>
  </si>
  <si>
    <t>59,41</t>
  </si>
  <si>
    <t>HASTE DE ATERRAMENTO 5/8  PARA SPDA - FORNECIMENTO E INSTALAÇÃO. AF_12/2017</t>
  </si>
  <si>
    <t>123,79</t>
  </si>
  <si>
    <t>HASTE DE ATERRAMENTO 3/4  PARA SPDA - FORNECIMENTO E INSTALAÇÃO. AF_12/2017</t>
  </si>
  <si>
    <t>184,10</t>
  </si>
  <si>
    <t>BASE METÁLICA PARA MASTRO 1 ½  PARA SPDA - FORNECIMENTO E INSTALAÇÃO. AF_12/2017</t>
  </si>
  <si>
    <t>103,29</t>
  </si>
  <si>
    <t>MASTRO 1 ½  PARA SPDA - FORNECIMENTO E INSTALAÇÃO. AF_12/2017</t>
  </si>
  <si>
    <t>162,47</t>
  </si>
  <si>
    <t>CAPTOR TIPO FRANKLIN PARA SPDA - FORNECIMENTO E INSTALAÇÃO. AF_12/2017</t>
  </si>
  <si>
    <t>136,00</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</si>
  <si>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</si>
  <si>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</si>
  <si>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2.828,75</t>
  </si>
  <si>
    <t>CONCRETAGEM COMO PROTEÇÃO MECÂNICA ADICIONAL NO REATERRO PARA REDE ENTERRADA DE DISTRIBUIÇÃO DE ENERGIA ELÉTRICA - FORNECIMENTO E INSTALAÇÃO. AF_12/2021</t>
  </si>
  <si>
    <t>741,52</t>
  </si>
  <si>
    <t>ABRIGO PARA HIDRANTE, 90X60X17CM, COM REGISTRO GLOBO ANGULAR 45 GRAUS 2 1/2", ADAPTADOR STORZ 2 1/2", MANGUEIRA DE INCÊNDIO 20M, REDUÇÃO 2 1/2" X 1 1/2" E ESGUICHO EM LATÃO 1 1/2" - FORNECIMENTO E INSTALAÇÃO. AF_10/2020</t>
  </si>
  <si>
    <t>1.476,90</t>
  </si>
  <si>
    <t>EXTINTOR DE INCÊNDIO PORTÁTIL COM CARGA DE ÁGUA PRESSURIZADA DE 10 L, CLASSE A - FORNECIMENTO E INSTALAÇÃO. AF_10/2020_PE</t>
  </si>
  <si>
    <t>178,69</t>
  </si>
  <si>
    <t>EXTINTOR DE INCÊNDIO PORTÁTIL COM CARGA DE CO2 DE 4 KG, CLASSE BC - FORNECIMENTO E INSTALAÇÃO. AF_10/2020_PE</t>
  </si>
  <si>
    <t>519,65</t>
  </si>
  <si>
    <t>EXTINTOR DE INCÊNDIO PORTÁTIL COM CARGA DE CO2 DE 6 KG, CLASSE BC - FORNECIMENTO E INSTALAÇÃO. AF_10/2020_PE</t>
  </si>
  <si>
    <t>561,19</t>
  </si>
  <si>
    <t>EXTINTOR DE INCÊNDIO PORTÁTIL COM CARGA DE PQS DE 4 KG, CLASSE BC - FORNECIMENTO E INSTALAÇÃO. AF_10/2020_PE</t>
  </si>
  <si>
    <t>173,49</t>
  </si>
  <si>
    <t>EXTINTOR DE INCÊNDIO PORTÁTIL COM CARGA DE PQS DE 6 KG, CLASSE BC - FORNECIMENTO E INSTALAÇÃO. AF_10/2020_PE</t>
  </si>
  <si>
    <t>201,19</t>
  </si>
  <si>
    <t>EXTINTOR DE INCÊNDIO PORTÁTIL COM CARGA DE PQS DE 8 KG, CLASSE BC - FORNECIMENTO E INSTALAÇÃO. AF_10/2020_PE</t>
  </si>
  <si>
    <t>235,80</t>
  </si>
  <si>
    <t>EXTINTOR DE INCÊNDIO PORTÁTIL COM CARGA DE PQS DE 12 KG, CLASSE BC - FORNECIMENTO E INSTALAÇÃO. AF_10/2020_PE</t>
  </si>
  <si>
    <t>270,42</t>
  </si>
  <si>
    <t>ABRIGO PARA HIDRANTE, 75X45X17CM, COM REGISTRO GLOBO ANGULAR 45 GRAUS 2 1/2", ADAPTADOR STORZ 2 1/2", MANGUEIRA DE INCÊNDIO 15M 2 1/2" E ESGUICHO EM LATÃO 2 1/2" - FORNECIMENTO E INSTALAÇÃO. AF_10/2020</t>
  </si>
  <si>
    <t>1.877,16</t>
  </si>
  <si>
    <t>CAIXA DE INCÊNDIO 45X75X17CM - FORNECIMENTO E INSTALAÇÃO. AF_10/2020</t>
  </si>
  <si>
    <t>348,53</t>
  </si>
  <si>
    <t>CAIXA DE INCÊNDIO 60X90X17CM - FORNECIMENTO E INSTALAÇÃO. AF_10/2020</t>
  </si>
  <si>
    <t>443,63</t>
  </si>
  <si>
    <t>CONJUNTO DE MANGUEIRA PARA COMBATE A INCÊNDIO EM FIBRA DE POLIESTER PURA, COM 1.1/2", REVESTIDA INTERNAMENTE, COMPRIMENTO DE 15M - FORNECIMENTO E INSTALAÇÃO. AF_10/2020</t>
  </si>
  <si>
    <t>372,05</t>
  </si>
  <si>
    <t>HIDRANTE SUBTERRÂNEO PREDIAL (COM CURVA LONGA E CAIXA), DN 75 MM - FORNECIMENTO E INSTALAÇÃO. AF_10/2020</t>
  </si>
  <si>
    <t>3.557,04</t>
  </si>
  <si>
    <t>MANÔMETRO 0 A 200 PSI (0 A 14 KGF/CM2), D = 50MM - FORNECIMENTO E INSTALAÇÃO. AF_10/2020</t>
  </si>
  <si>
    <t>150,63</t>
  </si>
  <si>
    <t>CABO TELEFÔNICO CCI-50 1 PAR, INSTALADO EM ENTRADA DE EDIFICAÇÃO - FORNECIMENTO E INSTALAÇÃO. AF_11/2019</t>
  </si>
  <si>
    <t>3,37</t>
  </si>
  <si>
    <t>CABO TELEFÔNICO CCI-50 2 PARES, SEM BLINDAGEM, INSTALADO EM ENTRADA DE EDIFICAÇÃO - FORNECIMENTO E INSTALAÇÃO. AF_11/2019</t>
  </si>
  <si>
    <t>4,08</t>
  </si>
  <si>
    <t>CABO TELEFÔNICO CCI-50 3 PARES, SEM BLINDAGEM, INSTALADO EM ENTRADA DE EDIFICAÇÃO - FORNECIMENTO E INSTALAÇÃO. AF_11/2019</t>
  </si>
  <si>
    <t>4,26</t>
  </si>
  <si>
    <t>CABO TELEFÔNICO CCI-50 4 PARES, SEM BLINDAGEM, INSTALADO EM ENTRADA DE EDIFICAÇÃO - FORNECIMENTO E INSTALAÇÃO. AF_11/2019</t>
  </si>
  <si>
    <t>5,02</t>
  </si>
  <si>
    <t>CABO TELEFÔNICO CCI-50 5 PARES, SEM BLINDAGEM, INSTALADO EM ENTRADA DE EDIFICAÇÃO - FORNECIMENTO E INSTALAÇÃO. AF_11/2019</t>
  </si>
  <si>
    <t>CABO TELEFÔNICO CCI-50 6 PARES, SEM BLINDAGEM, INSTALADO EM ENTRADA DE EDIFICAÇÃO - FORNECIMENTO E INSTALAÇÃO. AF_11/2019</t>
  </si>
  <si>
    <t>6,22</t>
  </si>
  <si>
    <t>CABO TELEFÔNICO CI-50 10 PARES INSTALADO EM ENTRADA DE EDIFICAÇÃO - FORNECIMENTO E INSTALAÇÃO. AF_11/2019</t>
  </si>
  <si>
    <t>9,69</t>
  </si>
  <si>
    <t>CABO TELEFÔNICO CI-50 20 PARES INSTALADO EM ENTRADA DE EDIFICAÇÃO - FORNECIMENTO E INSTALAÇÃO. AF_11/2019</t>
  </si>
  <si>
    <t>CABO TELEFÔNICO CI-50 30 PARES INSTALADO EM ENTRADA DE EDIFICAÇÃO - FORNECIMENTO E INSTALAÇÃO. AF_11/2019</t>
  </si>
  <si>
    <t>20,65</t>
  </si>
  <si>
    <t>CABO TELEFÔNICO CI-50 50 PARES INSTALADO EM ENTRADA DE EDIFICAÇÃO - FORNECIMENTO E INSTALAÇÃO. AF_11/2019</t>
  </si>
  <si>
    <t>30,80</t>
  </si>
  <si>
    <t>CABO TELEFÔNICO CI-50 75 PARES INSTALADO EM ENTRADA DE EDIFICAÇÃO - FORNECIMENTO E INSTALAÇÃO. AF_11/2019</t>
  </si>
  <si>
    <t>CABO TELEFÔNICO CI-50 200 PARES INSTALADO EM ENTRADA DE EDIFICAÇÃO - FORNECIMENTO E INSTALAÇÃO. AF_11/2019</t>
  </si>
  <si>
    <t>97,69</t>
  </si>
  <si>
    <t>CABO TELEFÔNICO CCI-50 4 PARES, SEM BLINDAGEM, INSTALADO EM PRUMADA - FORNECIMENTO E INSTALAÇÃO. AF_11/2019</t>
  </si>
  <si>
    <t>2,32</t>
  </si>
  <si>
    <t>CABO TELEFÔNICO CCI-50 5 PARES, SEM BLINDAGEM, INSTALADO EM PRUMADA - FORNECIMENTO E INSTALAÇÃO. AF_11/2019</t>
  </si>
  <si>
    <t>2,83</t>
  </si>
  <si>
    <t>CABO TELEFÔNICO CCI-50 6 PARES, SEM BLINDAGEM, INSTALADO EM PRUMADA - FORNECIMENTO E INSTALAÇÃO. AF_11/2019</t>
  </si>
  <si>
    <t>3,52</t>
  </si>
  <si>
    <t>CABO TELEFÔNICO CI-50 10 PARES INSTALADO EM PRUMADA - FORNECIMENTO E INSTALAÇÃO. AF_11/2019</t>
  </si>
  <si>
    <t>7,00</t>
  </si>
  <si>
    <t>CABO TELEFÔNICO CI-50 20 PARES INSTALADO EM PRUMADA - FORNECIMENTO E INSTALAÇÃO. AF_11/2019</t>
  </si>
  <si>
    <t>12,57</t>
  </si>
  <si>
    <t>CABO TELEFÔNICO CI-50 30 PARES INSTALADO EM PRUMADA - FORNECIMENTO E INSTALAÇÃO. AF_11/2019</t>
  </si>
  <si>
    <t>17,96</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</si>
  <si>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</si>
  <si>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</si>
  <si>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</si>
  <si>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7,55</t>
  </si>
  <si>
    <t>CABO TELEFÔNICO CCI-50 3 PARES, SEM BLINDAGEM, INSTALADO EM DISTRIBUIÇÃO DE EDIFICAÇÃO RESIDENCIAL - FORNECIMENTO E INSTALAÇÃO. AF_11/2019</t>
  </si>
  <si>
    <t>7,73</t>
  </si>
  <si>
    <t>CABO TELEFÔNICO CCI-50 4 PARES, SEM BLINDAGEM, INSTALADO EM DISTRIBUIÇÃO DE EDIFICAÇÃO RESIDENCIAL - FORNECIMENTO E INSTALAÇÃO. AF_11/2019</t>
  </si>
  <si>
    <t>8,49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</si>
  <si>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</si>
  <si>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</si>
  <si>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</si>
  <si>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</si>
  <si>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1,29</t>
  </si>
  <si>
    <t>CABO TELEFÔNICO CCI-50 2 PARES, SEM BLINDAGEM, INSTALADO EM DISTRIBUIÇÃO DE EDIFICAÇÃO INSTITUCIONAL - FORNECIMENTO E INSTALAÇÃO. AF_11/2019</t>
  </si>
  <si>
    <t>2,00</t>
  </si>
  <si>
    <t>CABO TELEFÔNICO CCI-50 3 PARES, SEM BLINDAGEM, INSTALADO EM DISTRIBUIÇÃO DE EDIFICAÇÃO INSTITUCIONAL - FORNECIMENTO E INSTALAÇÃO. AF_11/2019</t>
  </si>
  <si>
    <t>2,18</t>
  </si>
  <si>
    <t>CABO TELEFÔNICO CCI-50 4 PARES, SEM BLINDAGEM, INSTALADO EM DISTRIBUIÇÃO DE EDIFICAÇÃO INSTITUCIONAL - FORNECIMENTO E INSTALAÇÃO. AF_11/2019</t>
  </si>
  <si>
    <t>2,94</t>
  </si>
  <si>
    <t>CABO TELEFÔNICO CCI-50 5 PARES, SEM BLINDAGEM, INSTALADO EM DISTRIBUIÇÃO DE EDIFICAÇÃO INSTITUCIONAL - FORNECIMENTO E INSTALAÇÃO. AF_11/2019</t>
  </si>
  <si>
    <t>3,44</t>
  </si>
  <si>
    <t>CABO TELEFÔNICO CCI-50 6 PARES, SEM BLINDAGEM, INSTALADO EM DISTRIBUIÇÃO DE EDIFICAÇÃO INSTITUCIONAL - FORNECIMENTO E INSTALAÇÃO. AF_11/2019</t>
  </si>
  <si>
    <t>4,14</t>
  </si>
  <si>
    <t>CABO TELEFÔNICO CI-50 10 PARES INSTALADO EM DISTRIBUIÇÃO DE EDIFICAÇÃO INSTITUCIONAL - FORNECIMENTO E INSTALAÇÃO. AF_11/2019</t>
  </si>
  <si>
    <t>7,61</t>
  </si>
  <si>
    <t>CABO TELEFÔNICO CTP-APL-50 10 PARES INSTALADO EM ENTRADA DE EDIFICAÇÃO - FORNECIMENTO E INSTALAÇÃO. AF_11/2019</t>
  </si>
  <si>
    <t>CABO TELEFÔNICO CTP-APL-50 20 PARES INSTALADO EM ENTRADA DE EDIFICAÇÃO - FORNECIMENTO E INSTALAÇÃO. AF_11/2019</t>
  </si>
  <si>
    <t>18,13</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</si>
  <si>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</si>
  <si>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</si>
  <si>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</si>
  <si>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544,99</t>
  </si>
  <si>
    <t>QUADRO DE DISTRIBUIÇÃO PARA TELEFONE N.2, 20X20X12CM EM CHAPA METALICA, DE EMBUTIR, SEM ACESSORIOS, PADRÃO TELEBRAS, FORNECIMENTO E INSTALAÇÃO. AF_11/2019</t>
  </si>
  <si>
    <t>114,67</t>
  </si>
  <si>
    <t>QUADRO DE DISTRIBUICAO PARA TELEFONE N.3, 40X40X12CM EM CHAPA METALICA, DE EMBUTIR, SEM ACESSORIOS, PADRAO TELEBRAS, FORNECIMENTO E INSTALAÇÃO. AF_11/2019</t>
  </si>
  <si>
    <t>212,82</t>
  </si>
  <si>
    <t>QUADRO DE DISTRIBUICAO PARA TELEFONE N.4, 60X60X12CM EM CHAPA METALICA, DE EMBUTIR, SEM ACESSORIOS, PADRAO TELEBRAS, FORNECIMENTO E INSTALAÇÃO. AF_11/2019</t>
  </si>
  <si>
    <t>331,55</t>
  </si>
  <si>
    <t>QUADRO DE DISTRIBUIÇÃO PARA TELEFONE N.5, 80X80X12CM EM CHAPA METALICA, SEM ACESSORIOS, PADRAO TELEBRAS, FORNECIMENTO E INSTALAÇÃO. AF_11/2019</t>
  </si>
  <si>
    <t>479,65</t>
  </si>
  <si>
    <t>CAIXA ENTERRADA PARA INSTALAÇÕES TELEFÔNICAS TIPO R1, EM ALVENARIA COM BLOCOS DE CONCRETO, DIMENSÕES INTERNAS: 0,35X0,60X0,60 M, EXCLUINDO TAMPÃO. AF_12/2020</t>
  </si>
  <si>
    <t>537,60</t>
  </si>
  <si>
    <t>TAMPA PARA CAIXA TIPO R1, EM FERRO FUNDIDO, DIMENSÕES INTERNAS: 0,40 X 0,60 M - FORNECIMENTO E INSTALAÇÃO. AF_12/2020</t>
  </si>
  <si>
    <t>266,96</t>
  </si>
  <si>
    <t>TAMPA PARA CAIXA TIPO R2 E R3, EM FERRO FUNDIDO, DIMENSÕES INTERNAS: 0,55 X 1,10 M - FORNECIMENTO E INSTALAÇÃO. AF_12/2020</t>
  </si>
  <si>
    <t>640,79</t>
  </si>
  <si>
    <t>PINTURA ANTICORROSIVA DE DUTO METÁLICO. AF_04/2018</t>
  </si>
  <si>
    <t>12,63</t>
  </si>
  <si>
    <t>AR CONDICIONADO SPLIT INVERTER, HI-WALL (PAREDE), 9000 BTU/H, CICLO FRIO - FORNECIMENTO E INSTALAÇÃO. AF_11/2021_PE</t>
  </si>
  <si>
    <t>2.294,72</t>
  </si>
  <si>
    <t>AR CONDICIONADO SPLIT ON/OFF, HI-WALL (PAREDE), 9000 BTUS/H, CICLO FRIO - FORNECIMENTO E INSTALAÇÃO. AF_11/2021_PE</t>
  </si>
  <si>
    <t>1.808,85</t>
  </si>
  <si>
    <t>AR CONDICIONADO SPLIT ON/OFF, HI-WALL (PAREDE), 9000 BTUS/H, CICLO QUENTE/FRIO - FORNECIMENTO E INSTALAÇÃO. AF_11/2021_PE</t>
  </si>
  <si>
    <t>1.973,16</t>
  </si>
  <si>
    <t>AR CONDICIONADO SPLIT INVERTER, HI-WALL (PAREDE), 12000 BTU/H, CICLO FRIO - FORNECIMENTO E INSTALAÇÃO. AF_11/2021_PE</t>
  </si>
  <si>
    <t>2.547,43</t>
  </si>
  <si>
    <t>AR CONDICIONADO SPLIT ON/OFF, HI-WALL (PAREDE), 12000 BTUS/H, CICLO FRIO - FORNECIMENTO E INSTALAÇÃO. AF_11/2021_PE</t>
  </si>
  <si>
    <t>2.080,75</t>
  </si>
  <si>
    <t>AR CONDICIONADO SPLIT ON/OFF, HI-WALL (PAREDE), 12000 BTUS/H, CICLO QUENTE/FRIO - FORNECIMENTO E INSTALAÇÃO. AF_11/2021_PE</t>
  </si>
  <si>
    <t>2.235,82</t>
  </si>
  <si>
    <t>AR CONDICIONADO SPLIT INVERTER, HI-WALL (PAREDE), 18000 BTU/H, CICLO FRIO - FORNECIMENTO E INSTALAÇÃO. AF_11/2021_PE</t>
  </si>
  <si>
    <t>3.701,37</t>
  </si>
  <si>
    <t>AR CONDICIONADO SPLIT ON/OFF, HI-WALL (PAREDE), 18000 BTUS/H, CICLO FRIO - FORNECIMENTO E INSTALAÇÃO. AF_11/2021_PE</t>
  </si>
  <si>
    <t>2.921,93</t>
  </si>
  <si>
    <t>AR CONDICIONADO SPLIT ON/OFF, HI-WALL (PAREDE), 18000 BTUS/H, CICLO QUENTE/FRIO - FORNECIMENTO E INSTALAÇÃO. AF_11/2021_PE</t>
  </si>
  <si>
    <t>3.236,26</t>
  </si>
  <si>
    <t>AR CONDICIONADO SPLIT INVERTER, HI-WALL (PAREDE), 24000 BTU/H, CICLO FRIO - FORNECIMENTO E INSTALAÇÃO. AF_11/2021_PE</t>
  </si>
  <si>
    <t>5.047,19</t>
  </si>
  <si>
    <t>AR CONDICIONADO SPLIT ON/OFF, HI-WALL (PAREDE), 24000 BTUS/H, CICLO FRIO - FORNECIMENTO E INSTALAÇÃO. AF_11/2021_PE</t>
  </si>
  <si>
    <t>3.772,90</t>
  </si>
  <si>
    <t>AR CONDICIONADO SPLIT ON/OFF, HI-WALL (PAREDE), 24000 BTUS/H, CICLO QUENTE/FRIO - FORNECIMENTO E INSTALAÇÃO. AF_11/2021_PE</t>
  </si>
  <si>
    <t>4.222,51</t>
  </si>
  <si>
    <t>AR CONDICIONADO SPLIT INVERTER, PISO TETO, 18000 BTU/H, CICLO FRIO - FORNECIMENTO E INSTALAÇÃO. AF_11/2021_PE</t>
  </si>
  <si>
    <t>9.374,82</t>
  </si>
  <si>
    <t>AR CONDICIONADO SPLIT ON/OFF, PISO TETO, 18.000 BTU/H, CICLO FRIO - FORNECIMENTO E INSTALAÇÃO. AF_11/2021_PE</t>
  </si>
  <si>
    <t>5.350,10</t>
  </si>
  <si>
    <t>AR CONDICIONADO SPLIT INVERTER, PISO TETO, 24000 BTU/H, CICLO FRIO - FORNECIMENTO E INSTALAÇÃO. AF_11/2021_PE</t>
  </si>
  <si>
    <t>10.481,39</t>
  </si>
  <si>
    <t>AR CONDICIONADO SPLIT ON/OFF, PISO TETO, 24.000 BTU/H, CICLO FRIO - FORNECIMENTO E INSTALAÇÃO. AF_11/2021_PE</t>
  </si>
  <si>
    <t>5.643,15</t>
  </si>
  <si>
    <t>AR CONDICIONADO SPLIT INVERTER, PISO TETO, 24000 BTU/H, QUENTE/FRIO - FORNECIMENTO E INSTALAÇÃO. AF_11/2021_PE</t>
  </si>
  <si>
    <t>5.797,11</t>
  </si>
  <si>
    <t>AR CONDICIONADO SPLIT INVERTER, PISO TETO, 36000 BTU/H, CICLO FRIO - FORNECIMENTO E INSTALAÇÃO. AF_11/2021_PE</t>
  </si>
  <si>
    <t>11.823,24</t>
  </si>
  <si>
    <t>AR CONDICIONADO SPLIT ON/OFF, PISO TETO, 36.000 BTU/H, CICLO FRIO - FORNECIMENTO E INSTALAÇÃO. AF_11/2021_PE</t>
  </si>
  <si>
    <t>7.414,95</t>
  </si>
  <si>
    <t>AR CONDICIONADO SPLIT INVERTER, PISO TETO, 48000 BTU/H, CICLO FRIO - FORNECIMENTO E INSTALAÇÃO. AF_11/2021_PE</t>
  </si>
  <si>
    <t>16.384,30</t>
  </si>
  <si>
    <t>AR CONDICIONADO SPLIT ON/OFF, PISO TETO, 48.000 BTU/H, CICLO FRIO - FORNECIMENTO E INSTALAÇÃO. AF_11/2021_PE</t>
  </si>
  <si>
    <t>9.166,66</t>
  </si>
  <si>
    <t>AR CONDICIONADO SPLIT INVERTER, PISO TETO, APRESENTANDO ENTRE 54000 E 58000 BTU/H, CICLO FRIO - FORNECIMENTO E INSTALAÇÃO. AF_11/2021_PE</t>
  </si>
  <si>
    <t>19.762,74</t>
  </si>
  <si>
    <t>AR CONDICIONADO SPLIT ON/OFF, PISO TETO, 60.000 BTU/H, CICLO FRIO - FORNECIMENTO E INSTALAÇÃO. AF_11/2021_PE</t>
  </si>
  <si>
    <t>10.243,28</t>
  </si>
  <si>
    <t>AR CONDICIONADO SPLIT ON/OFF, CASSETE (TETO), FRIO 4 VIAS 18000 BTU/H - FORNECIMENTO E INSTALAÇÃO. AF_11/2021_PE</t>
  </si>
  <si>
    <t>5.850,92</t>
  </si>
  <si>
    <t>AR CONDICIONADO SPLIT ON/OFF, CASSETE (TETO), 18000 BTU/H, CICLO QUENTE/FRIO - FORNECIMENTO E INSTALAÇÃO. AF_11/2021_PE</t>
  </si>
  <si>
    <t>6.947,55</t>
  </si>
  <si>
    <t>AR CONDICIONADO SPLIT ON/OFF, CASSETE (TETO), FRIO 4 VIAS 24000 BTU/H - FORNECIMENTO E INSTALAÇÃO. AF_11/2021_PE</t>
  </si>
  <si>
    <t>7.193,28</t>
  </si>
  <si>
    <t>AR CONDICIONADO SPLIT ON/OFF, CASSETE (TETO), 24000 BTU/H, CICLO QUENTE/FRIO - FORNECIMENTO E INSTALAÇÃO. AF_11/2021_PE</t>
  </si>
  <si>
    <t>7.467,24</t>
  </si>
  <si>
    <t>AR CONDICIONADO SPLIT ON/OFF, CASSETE (TETO), FRIO 4 VIAS 36000 BTU/H - FORNECIMENTO E INSTALAÇÃO. AF_11/2021_PE</t>
  </si>
  <si>
    <t>10.581,47</t>
  </si>
  <si>
    <t>AR CONDICIONADO SPLIT ON/OFF, CASSETE (TETO), 36000 BTU/H, CICLO QUENTE/FRIO - FORNECIMENTO E INSTALAÇÃO. AF_11/2021_PE</t>
  </si>
  <si>
    <t>10.929,85</t>
  </si>
  <si>
    <t>AR CONDICIONADO SPLIT ON/OFF, CASSETE (TETO), FRIO 4 VIAS 48000 BTU/H - FORNECIMENTO E INSTALAÇÃO. AF_11/2021_PE</t>
  </si>
  <si>
    <t>11.205,18</t>
  </si>
  <si>
    <t>AR CONDICIONADO SPLIT ON/OFF, CASSETE (TETO), 48000 BTU/H, CICLO QUENTE/FRIO - FORNECIMENTO E INSTALAÇÃO. AF_11/2021_PE</t>
  </si>
  <si>
    <t>12.843,67</t>
  </si>
  <si>
    <t>AR CONDICIONADO SPLIT ON/OFF, CASSETE (TETO), FRIO 4 VIAS 60000 BTU/H - FORNECIMENTO E INSTALAÇÃO. AF_11/2021_PE</t>
  </si>
  <si>
    <t>12.776,78</t>
  </si>
  <si>
    <t>AR CONDICIONADO SPLIT ON/OFF, CASSETE (TETO), 60000 BTU/H, CICLO QUENTE/FRIO - FORNECIMENTO E INSTALAÇÃO. AF_11/2021_PE</t>
  </si>
  <si>
    <t>13.410,49</t>
  </si>
  <si>
    <t>AR CONDICIONADO SPLITÃO 10 TR - FORNECIMENTO E INSTALAÇÃO. AF_11/2021_PE</t>
  </si>
  <si>
    <t>24.773,47</t>
  </si>
  <si>
    <t>AR CONDICIONADO SPLITÃO 15 TR - FORNECIMENTO E INSTALAÇÃO. AF_11/2021_PE</t>
  </si>
  <si>
    <t>31.734,46</t>
  </si>
  <si>
    <t>RASGO E CHUMBAMENTO EM ALVENARIA PARA TUBOS DE SPLIT PAREDE DE 9000 A 24000 BTUS/H. AF_11/2021</t>
  </si>
  <si>
    <t>15,69</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</si>
  <si>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</si>
  <si>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</si>
  <si>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48,10</t>
  </si>
  <si>
    <t>TUBO EM COBRE FLEXÍVEL, DN 1/2", COM ISOLAMENTO, INSTALADO EM FORRO, PARA RAMAL DE ALIMENTAÇÃO DE AR CONDICIONADO, INCLUSO FIXADOR. AF_11/2021</t>
  </si>
  <si>
    <t>60,22</t>
  </si>
  <si>
    <t>TUBO EM COBRE FLEXÍVEL, DN 5/8", COM ISOLAMENTO, INSTALADO EM FORRO, PARA RAMAL DE ALIMENTAÇÃO DE AR CONDICIONADO, INCLUSO FIXADOR. AF_11/2021</t>
  </si>
  <si>
    <t>72,84</t>
  </si>
  <si>
    <t>INSTALAÇÃO DE TUBOS E CONEXÕES, EM AÇO/FERRO GALVANIZADO, PARA O CENTRO DE MEDIÇÃO DE GÁS DE EDIFÍCIO RESIDENCIAL, COM 4 PAVIMENTOS, 16 UNIDADES HABITACIONAIS, DN 32 (1 1/4) - FORNECIMENTO E INSTALAÇÃO. AF_10/2020</t>
  </si>
  <si>
    <t>8.649,77</t>
  </si>
  <si>
    <t>INSTALAÇÃO DE TUBOS E CONEXÕES, EM AÇO/FERRO GALVANIZADO, PARA O CENTRO DE MEDIÇÃO DE GÁS DE EDIFÍCIO RESIDENCIAL, COM 4 PAVIMENTOS, 16 UNIDADES HABITACIONAIS, DN 50 (2) - FORNECIMENTO E INSTALAÇÃO. AF_10/2020</t>
  </si>
  <si>
    <t>15.234,20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</si>
  <si>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</si>
  <si>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</si>
  <si>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</si>
  <si>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8,29</t>
  </si>
  <si>
    <t>CABO ELETRÔNICO CATEGORIA 6, INSTALADO EM EDIFICAÇÃO INSTITUCIONAL - FORNECIMENTO E INSTALAÇÃO. AF_11/2019</t>
  </si>
  <si>
    <t>7,30</t>
  </si>
  <si>
    <t>CABO ELETRÔNICO CATEGORIA 6A, INSTALADO EM EDIFICAÇÃO RESIDENCIAL - FORNECIMENTO E INSTALAÇÃO. AF_11/2019</t>
  </si>
  <si>
    <t>20,21</t>
  </si>
  <si>
    <t>CABO ELETRÔNICO CATEGORIA 6A, INSTALADO EM EDIFICAÇÃO INSTITUCIONAL - FORNECIMENTO E INSTALAÇÃO. AF_11/2019</t>
  </si>
  <si>
    <t>18,98</t>
  </si>
  <si>
    <t>CABO COAXIAL RG6 95% - FORNECIMENTO E INSTALAÇÃO. AF_11/2019</t>
  </si>
  <si>
    <t>PATCH PANEL 24 PORTAS, CATEGORIA 5E - FORNECIMENTO E INSTALAÇÃO. AF_11/2019</t>
  </si>
  <si>
    <t>549,67</t>
  </si>
  <si>
    <t>PATCH PANEL 24 PORTAS, CATEGORIA 6 - FORNECIMENTO E INSTALAÇÃO. AF_11/2019</t>
  </si>
  <si>
    <t>1.006,34</t>
  </si>
  <si>
    <t>PATCH PANEL 48 PORTAS, CATEGORIA 6 - FORNECIMENTO E INSTALAÇÃO. AF_11/2019</t>
  </si>
  <si>
    <t>3.120,29</t>
  </si>
  <si>
    <t>RACK FECHADO PARA SERVIDOR - FORNECIMENTO E INSTALAÇÃO. AF_11/2019</t>
  </si>
  <si>
    <t>2.260,53</t>
  </si>
  <si>
    <t>BLOCO DE ENGATE RÁPIDO PARA BASTIDOR TIPO M10 - FORNECIMENTO E INSTALAÇÃO. AF_11/2019</t>
  </si>
  <si>
    <t>54,60</t>
  </si>
  <si>
    <t>TOMADA DE REDE RJ45 - FORNECIMENTO E INSTALAÇÃO. AF_11/2019</t>
  </si>
  <si>
    <t>42,98</t>
  </si>
  <si>
    <t>TOMADA PARA TELEFONE RJ11 - FORNECIMENTO E INSTALAÇÃO. AF_11/2019</t>
  </si>
  <si>
    <t>PATCH PANEL 48 PORTAS, CATEGORIA 5E - FORNECIMENTO E INSTALAÇÃO. AF_11/2019</t>
  </si>
  <si>
    <t>2.189,13</t>
  </si>
  <si>
    <t>CABO COAXIAL RG11 95% - FORNECIMENTO E INSTALAÇÃO. AF_11/2019</t>
  </si>
  <si>
    <t>21,69</t>
  </si>
  <si>
    <t>CABO COAXIAL RG59 95% - FORNECIMENTO E INSTALAÇÃO. AF_11/2019</t>
  </si>
  <si>
    <t>4,80</t>
  </si>
  <si>
    <t>RACK ABERTO EM COLUNA 44U PARA SERVIDOR - FORNECIMENTO E INSTALAÇÃO. AF_11/2019</t>
  </si>
  <si>
    <t>1.134,28</t>
  </si>
  <si>
    <t>TUBO, PVC, SOLDÁVEL, DN 20MM, INSTALADO EM RAMAL OU SUB-RAMAL DE ÁGUA - FORNECIMENTO E INSTALAÇÃO. AF_06/2022</t>
  </si>
  <si>
    <t>18,79</t>
  </si>
  <si>
    <t>TUBO, PVC, SOLDÁVEL, DN 25MM, INSTALADO EM RAMAL OU SUB-RAMAL DE ÁGUA - FORNECIMENTO E INSTALAÇÃO. AF_06/2022</t>
  </si>
  <si>
    <t>21,64</t>
  </si>
  <si>
    <t>TUBO, PVC, SOLDÁVEL, DN 32MM, INSTALADO EM RAMAL OU SUB-RAMAL DE ÁGUA - FORNECIMENTO E INSTALAÇÃO. AF_06/2022</t>
  </si>
  <si>
    <t>30,81</t>
  </si>
  <si>
    <t>TUBO, PVC, SOLDÁVEL, DN 20MM, INSTALADO EM RAMAL DE DISTRIBUIÇÃO DE ÁGUA - FORNECIMENTO E INSTALAÇÃO. AF_06/2022</t>
  </si>
  <si>
    <t>10,50</t>
  </si>
  <si>
    <t>TUBO, PVC, SOLDÁVEL, DN 25MM, INSTALADO EM RAMAL DE DISTRIBUIÇÃO DE ÁGUA - FORNECIMENTO E INSTALAÇÃO. AF_06/2022</t>
  </si>
  <si>
    <t>12,04</t>
  </si>
  <si>
    <t>TUBO, PVC, SOLDÁVEL, DN 32MM, INSTALADO EM RAMAL DE DISTRIBUIÇÃO DE ÁGUA - FORNECIMENTO E INSTALAÇÃO. AF_06/2022</t>
  </si>
  <si>
    <t>19,37</t>
  </si>
  <si>
    <t>TUBO, PVC, SOLDÁVEL, DN 25MM, INSTALADO EM PRUMADA DE ÁGUA - FORNECIMENTO E INSTALAÇÃO. AF_06/2022</t>
  </si>
  <si>
    <t>TUBO, PVC, SOLDÁVEL, DN 32MM, INSTALADO EM PRUMADA DE ÁGUA - FORNECIMENTO E INSTALAÇÃO. AF_06/2022</t>
  </si>
  <si>
    <t>12,20</t>
  </si>
  <si>
    <t>TUBO, PVC, SOLDÁVEL, DN 40MM, INSTALADO EM PRUMADA DE ÁGUA - FORNECIMENTO E INSTALAÇÃO. AF_06/2022</t>
  </si>
  <si>
    <t>TUBO, PVC, SOLDÁVEL, DN 50MM, INSTALADO EM PRUMADA DE ÁGUA - FORNECIMENTO E INSTALAÇÃO. AF_06/2022</t>
  </si>
  <si>
    <t>20,76</t>
  </si>
  <si>
    <t>TUBO, PVC, SOLDÁVEL, DN 60MM, INSTALADO EM PRUMADA DE ÁGUA - FORNECIMENTO E INSTALAÇÃO. AF_06/2022</t>
  </si>
  <si>
    <t>33,48</t>
  </si>
  <si>
    <t>TUBO, PVC, SOLDÁVEL, DN 75MM, INSTALADO EM PRUMADA DE ÁGUA - FORNECIMENTO E INSTALAÇÃO. AF_06/2022</t>
  </si>
  <si>
    <t>54,76</t>
  </si>
  <si>
    <t>TUBO, PVC, SOLDÁVEL, DN 85MM, INSTALADO EM PRUMADA DE ÁGUA - FORNECIMENTO E INSTALAÇÃO. AF_06/2022</t>
  </si>
  <si>
    <t>75,61</t>
  </si>
  <si>
    <t>TUBO PVC, SÉRIE R, ÁGUA PLUVIAL, DN 40 MM, FORNECIDO E INSTALADO EM RAMAL DE ENCAMINHAMENTO. AF_06/2022</t>
  </si>
  <si>
    <t>TUBO PVC, SÉRIE R, ÁGUA PLUVIAL, DN 50 MM, FORNECIDO E INSTALADO EM RAMAL DE ENCAMINHAMENTO. AF_06/2022</t>
  </si>
  <si>
    <t>22,17</t>
  </si>
  <si>
    <t>TUBO PVC, SÉRIE R, ÁGUA PLUVIAL, DN 75 MM, FORNECIDO E INSTALADO EM RAMAL DE ENCAMINHAMENTO. AF_06/2022</t>
  </si>
  <si>
    <t>38,08</t>
  </si>
  <si>
    <t>TUBO PVC, SÉRIE R, ÁGUA PLUVIAL, DN 100 MM, FORNECIDO E INSTALADO EM RAMAL DE ENCAMINHAMENTO. AF_06/2022</t>
  </si>
  <si>
    <t>48,02</t>
  </si>
  <si>
    <t>TUBO PVC, SÉRIE R, ÁGUA PLUVIAL, DN 75 MM, FORNECIDO E INSTALADO EM CONDUTORES VERTICAIS DE ÁGUAS PLUVIAIS. AF_06/2022</t>
  </si>
  <si>
    <t>27,60</t>
  </si>
  <si>
    <t>TUBO PVC, SÉRIE R, ÁGUA PLUVIAL, DN 100 MM, FORNECIDO E INSTALADO EM CONDUTORES VERTICAIS DE ÁGUAS PLUVIAIS. AF_06/2022</t>
  </si>
  <si>
    <t>34,10</t>
  </si>
  <si>
    <t>TUBO PVC, SÉRIE R, ÁGUA PLUVIAL, DN 150 MM, FORNECIDO E INSTALADO EM CONDUTORES VERTICAIS DE ÁGUAS PLUVIAIS. AF_06/2022</t>
  </si>
  <si>
    <t>70,78</t>
  </si>
  <si>
    <t>TUBO, CPVC, SOLDÁVEL, DN 15MM, INSTALADO EM RAMAL OU SUB-RAMAL DE ÁGUA - FORNECIMENTO E INSTALAÇÃO. AF_06/2022</t>
  </si>
  <si>
    <t>24,81</t>
  </si>
  <si>
    <t>TUBO, CPVC, SOLDÁVEL, DN 22MM, INSTALADO EM RAMAL OU SUB-RAMAL DE ÁGUA - FORNECIMENTO E INSTALAÇÃO. AF_06/2022</t>
  </si>
  <si>
    <t>35,71</t>
  </si>
  <si>
    <t>TUBO, CPVC, SOLDÁVEL, DN 28MM, INSTALADO EM RAMAL OU SUB-RAMAL DE ÁGUA - FORNECIMENTO E INSTALAÇÃO. AF_06/2022</t>
  </si>
  <si>
    <t>53,43</t>
  </si>
  <si>
    <t>TUBO, CPVC, SOLDÁVEL, DN 35MM, INSTALADO EM RAMAL OU SUB-RAMAL DE ÁGUA   FORNECIMENTO E INSTALAÇÃO. AF_06/2022</t>
  </si>
  <si>
    <t>67,53</t>
  </si>
  <si>
    <t>TUBO PVC, SERIE NORMAL, ESGOTO PREDIAL, DN 40 MM, FORNECIDO E INSTALADO EM RAMAL DE DESCARGA OU RAMAL DE ESGOTO SANITÁRIO. AF_08/2022</t>
  </si>
  <si>
    <t>19,82</t>
  </si>
  <si>
    <t>TUBO PVC, SERIE NORMAL, ESGOTO PREDIAL, DN 50 MM, FORNECIDO E INSTALADO EM RAMAL DE DESCARGA OU RAMAL DE ESGOTO SANITÁRIO. AF_08/2022</t>
  </si>
  <si>
    <t>25,64</t>
  </si>
  <si>
    <t>TUBO PVC, SERIE NORMAL, ESGOTO PREDIAL, DN 75 MM, FORNECIDO E INSTALADO EM RAMAL DE DESCARGA OU RAMAL DE ESGOTO SANITÁRIO. AF_08/2022</t>
  </si>
  <si>
    <t>32,12</t>
  </si>
  <si>
    <t>TUBO PVC, SERIE NORMAL, ESGOTO PREDIAL, DN 100 MM, FORNECIDO E INSTALADO EM RAMAL DE DESCARGA OU RAMAL DE ESGOTO SANITÁRIO. AF_08/2022</t>
  </si>
  <si>
    <t>35,69</t>
  </si>
  <si>
    <t>TUBO, CPVC, SOLDÁVEL, DN 22MM, INSTALADO EM RAMAL DE DISTRIBUIÇÃO DE ÁGUA - FORNECIMENTO E INSTALAÇÃO. AF_06/2022</t>
  </si>
  <si>
    <t>27,02</t>
  </si>
  <si>
    <t>TUBO, CPVC, SOLDÁVEL, DN 28MM, INSTALADO EM RAMAL DE DISTRIBUIÇÃO DE ÁGUA - FORNECIMENTO E INSTALAÇÃO. AF_06/2022</t>
  </si>
  <si>
    <t>43,18</t>
  </si>
  <si>
    <t>TUBO, CPVC, SOLDÁVEL, DN 35MM, INSTALADO EM PRUMADA DE ÁGUA   FORNECIMENTO E INSTALAÇÃO. AF_06/2022</t>
  </si>
  <si>
    <t>47,88</t>
  </si>
  <si>
    <t>TUBO, CPVC, SOLDÁVEL, DN 42MM, INSTALADO EM PRUMADA DE ÁGUA   FORNECIMENTO E INSTALAÇÃO. AF_06/2022</t>
  </si>
  <si>
    <t>63,94</t>
  </si>
  <si>
    <t>TUBO, CPVC, SOLDÁVEL, DN 73MM, INSTALADO EM PRUMADA DE ÁGUA   FORNECIMENTO E INSTALAÇÃO. AF_06/2022</t>
  </si>
  <si>
    <t>150,43</t>
  </si>
  <si>
    <t>TUBO, CPVC, SOLDÁVEL, DN 89MM, INSTALADO EM PRUMADA DE ÁGUA   FORNECIMENTO E INSTALAÇÃO. AF_06/2022</t>
  </si>
  <si>
    <t>235,35</t>
  </si>
  <si>
    <t>TUBO PVC, SERIE NORMAL, ESGOTO PREDIAL, DN 50 MM, FORNECIDO E INSTALADO EM PRUMADA DE ESGOTO SANITÁRIO OU VENTILAÇÃO. AF_08/2022</t>
  </si>
  <si>
    <t>13,83</t>
  </si>
  <si>
    <t>TUBO PVC, SERIE NORMAL, ESGOTO PREDIAL, DN 75 MM, FORNECIDO E INSTALADO EM PRUMADA DE ESGOTO SANITÁRIO OU VENTILAÇÃO. AF_08/2022</t>
  </si>
  <si>
    <t>22,30</t>
  </si>
  <si>
    <t>TUBO PVC, SERIE NORMAL, ESGOTO PREDIAL, DN 100 MM, FORNECIDO E INSTALADO EM PRUMADA DE ESGOTO SANITÁRIO OU VENTILAÇÃO. AF_08/2022</t>
  </si>
  <si>
    <t>27,92</t>
  </si>
  <si>
    <t>TUBO PVC, SERIE NORMAL, ESGOTO PREDIAL, DN 100 MM, FORNECIDO E INSTALADO EM SUBCOLETOR AÉREO DE ESGOTO SANITÁRIO. AF_08/2022</t>
  </si>
  <si>
    <t>26,91</t>
  </si>
  <si>
    <t>TUBO PVC, SERIE NORMAL, ESGOTO PREDIAL, DN 150 MM, FORNECIDO E INSTALADO EM SUBCOLETOR AÉREO DE ESGOTO SANITÁRIO. AF_08/2022</t>
  </si>
  <si>
    <t>56,87</t>
  </si>
  <si>
    <t>TUBO, PVC, SOLDÁVEL, DN 25MM, INSTALADO EM DRENO DE AR-CONDICIONADO - FORNECIMENTO E INSTALAÇÃO. AF_08/2022</t>
  </si>
  <si>
    <t>16,15</t>
  </si>
  <si>
    <t>(COMPOSIÇÃO REPRESENTATIVA) DO SERVIÇO DE INSTALAÇÃO DE TUBOS DE PVC, SOLDÁVEL, ÁGUA FRIA, DN 20 MM (INSTALADO EM RAMAL, SUB-RAMAL OU RAMAL DE DISTRIBUIÇÃO), INCLUSIVE CONEXÕES, CORTES E FIXAÇÕES, PARA PRÉDIOS. AF_10/2015</t>
  </si>
  <si>
    <t>43,15</t>
  </si>
  <si>
    <t>(COMPOSIÇÃO REPRESENTATIVA) DO SERVIÇO DE INSTALAÇÃO DE TUBOS DE PVC, SOLDÁVEL, ÁGUA FRIA, DN 25 MM (INSTALADO EM RAMAL, SUB-RAMAL, RAMAL DE DISTRIBUIÇÃO OU PRUMADA), INCLUSIVE CONEXÕES, CORTES E FIXAÇÕES, PARA PRÉDIOS. AF_10/2015</t>
  </si>
  <si>
    <t>42,09</t>
  </si>
  <si>
    <t>(COMPOSIÇÃO REPRESENTATIVA) DO SERVIÇO DE INSTALAÇÃO TUBOS DE PVC, SOLDÁVEL, ÁGUA FRIA, DN 32 MM (INSTALADO EM RAMAL, SUB-RAMAL, RAMAL DE DISTRIBUIÇÃO OU PRUMADA), INCLUSIVE CONEXÕES, CORTES E FIXAÇÕES, PARA PRÉDIOS. AF_10/2015</t>
  </si>
  <si>
    <t>31,53</t>
  </si>
  <si>
    <t>(COMPOSIÇÃO REPRESENTATIVA) DO SERVIÇO DE INSTALAÇÃO DE TUBOS DE PVC, SOLDÁVEL, ÁGUA FRIA, DN 40 MM (INSTALADO EM PRUMADA), INCLUSIVE CONEXÕES, CORTES E FIXAÇÕES, PARA PRÉDIOS. AF_10/2015</t>
  </si>
  <si>
    <t>36,97</t>
  </si>
  <si>
    <t>(COMPOSIÇÃO REPRESENTATIVA) DO SERVIÇO DE INSTALAÇÃO DE TUBOS DE PVC, SOLDÁVEL, ÁGUA FRIA, DN 50 MM (INSTALADO EM PRUMADA), INCLUSIVE CONEXÕES, CORTES E FIXAÇÕES, PARA PRÉDIOS. AF_10/2015</t>
  </si>
  <si>
    <t>44,68</t>
  </si>
  <si>
    <t>(COMPOSIÇÃO REPRESENTATIVA) DO SERVIÇO DE INSTALAÇÃO DE TUBOS DE PVC, SÉRIE R, ÁGUA PLUVIAL, DN 75 MM (INSTALADO EM RAMAL DE ENCAMINHAMENTO, OU CONDUTORES VERTICAIS), INCLUSIVE CONEXÕES, CORTE E FIXAÇÕES, PARA PRÉDIOS. AF_10/2015</t>
  </si>
  <si>
    <t>50,27</t>
  </si>
  <si>
    <t>(COMPOSIÇÃO REPRESENTATIVA) DO SERVIÇO DE INSTALAÇÃO DE TUBOS DE PVC, SÉRIE R, ÁGUA PLUVIAL, DN 100 MM (INSTALADO EM RAMAL DE ENCAMINHAMENTO, OU CONDUTORES VERTICAIS), INCLUSIVE CONEXÕES, CORTES E FIXAÇÕES, PARA PRÉDIOS. AF_10/2015</t>
  </si>
  <si>
    <t>57,71</t>
  </si>
  <si>
    <t>(COMPOSIÇÃO REPRESENTATIVA) DO SERVIÇO DE INSTALAÇÃO DE TUBOS DE PVC, SÉRIE R, ÁGUA PLUVIAL, DN 150 MM (INSTALADO EM CONDUTORES VERTICAIS), INCLUSIVE CONEXÕES, CORTES E FIXAÇÕES, PARA PRÉDIOS. AF_10/2015</t>
  </si>
  <si>
    <t>76,98</t>
  </si>
  <si>
    <t>(COMPOSIÇÃO REPRESENTATIVA) DO SERVIÇO DE INSTALAÇÃO DE TUBO DE PVC, SÉRIE NORMAL, ESGOTO PREDIAL, DN 40 MM (INSTALADO EM RAMAL DE DESCARGA OU RAMAL DE ESGOTO SANITÁRIO), INCLUSIVE CONEXÕES, CORTES E FIXAÇÕES, PARA PRÉDIOS. AF_10/2015</t>
  </si>
  <si>
    <t>58,49</t>
  </si>
  <si>
    <t>(COMPOSIÇÃO REPRESENTATIVA) DO SERVIÇO DE INSTALAÇÃO DE TUBO DE PVC, SÉRIE NORMAL, ESGOTO PREDIAL, DN 50 MM (INSTALADO EM RAMAL DE DESCARGA OU RAMAL DE ESGOTO SANITÁRIO), INCLUSIVE CONEXÕES, CORTES E FIXAÇÕES PARA, PRÉDIOS. AF_10/2015</t>
  </si>
  <si>
    <t>89,87</t>
  </si>
  <si>
    <t>(COMPOSIÇÃO REPRESENTATIVA) DO SERVIÇO DE INST. TUBO PVC, SÉRIE N, ESGOTO PREDIAL, DN 75 MM, (INST. EM RAMAL DE DESCARGA, RAMAL DE ESG. SANITÁRIO, PRUMADA DE ESG. SANITÁRIO OU VENTILAÇÃO), INCL. CONEXÕES, CORTES E FIXAÇÕES, P/ PRÉDIOS. AF_10/2015</t>
  </si>
  <si>
    <t>43,34</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</si>
  <si>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</si>
  <si>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</si>
  <si>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71,04</t>
  </si>
  <si>
    <t>TUBO EM COBRE RÍGIDO, DN 22 MM, CLASSE E, SEM ISOLAMENTO, INSTALADO EM PRUMADA DE HIDRÁULICA PREDIAL - FORNECIMENTO E INSTALAÇÃO. AF_04/2022</t>
  </si>
  <si>
    <t>54,85</t>
  </si>
  <si>
    <t>TUBO EM COBRE RÍGIDO, DN 28 MM, CLASSE E, SEM ISOLAMENTO, INSTALADO EM PRUMADA DE HIDRÁULICA PREDIAL - FORNECIMENTO E INSTALAÇÃO. AF_04/2022</t>
  </si>
  <si>
    <t>69,68</t>
  </si>
  <si>
    <t>TUBO EM COBRE RÍGIDO, DN 35 MM, CLASSE E, SEM ISOLAMENTO, INSTALADO EM PRUMADA DE HIDRÁULICA PREDIAL - FORNECIMENTO E INSTALAÇÃO. AF_04/2022</t>
  </si>
  <si>
    <t>100,72</t>
  </si>
  <si>
    <t>TUBO EM COBRE RÍGIDO, DN 42 MM, CLASSE E, SEM ISOLAMENTO, INSTALADO EM PRUMADA DE HIDRÁULICA PREDIAL - FORNECIMENTO E INSTALAÇÃO. AF_04/2022</t>
  </si>
  <si>
    <t>135,57</t>
  </si>
  <si>
    <t>TUBO EM COBRE RÍGIDO, DN 54 MM, CLASSE E, SEM ISOLAMENTO, INSTALADO EM PRUMADA DE HIDRÁULICA PREDIAL - FORNECIMENTO E INSTALAÇÃO. AF_04/2022</t>
  </si>
  <si>
    <t>196,04</t>
  </si>
  <si>
    <t>TUBO EM COBRE RÍGIDO, DN 66 MM, CLASSE E, SEM ISOLAMENTO, INSTALADO EM PRUMADA DE HIDRÁULICA PREDIAL - FORNECIMENTO E INSTALAÇÃO. AF_04/2022</t>
  </si>
  <si>
    <t>275,33</t>
  </si>
  <si>
    <t>TUBO EM COBRE RÍGIDO, DN 22 MM, CLASSE E, COM ISOLAMENTO, INSTALADO EM PRUMADA DE HIDRÁULICA PREDIAL - FORNECIMENTO E INSTALAÇÃO. AF_04/2022</t>
  </si>
  <si>
    <t>120,91</t>
  </si>
  <si>
    <t>TUBO EM COBRE RÍGIDO, DN 28 MM, CLASSE E, COM ISOLAMENTO, INSTALADO EM PRUMADA DE HIDRÁULICA PREDIAL - FORNECIMENTO E INSTALAÇÃO. AF_04/2022</t>
  </si>
  <si>
    <t>138,42</t>
  </si>
  <si>
    <t>TUBO EM COBRE RÍGIDO, DN 35 MM, CLASSE E, COM ISOLAMENTO, INSTALADO EM PRUMADA DE HIDRÁULICA PREDIAL - FORNECIMENTO E INSTALAÇÃO. AF_04/2022</t>
  </si>
  <si>
    <t>187,59</t>
  </si>
  <si>
    <t>TUBO EM COBRE RÍGIDO, DN 42 MM, CLASSE E, COM ISOLAMENTO, INSTALADO EM PRUMADA DE HIDRÁULICA PREDIAL - FORNECIMENTO E INSTALAÇÃO. AF_04/2022</t>
  </si>
  <si>
    <t>234,59</t>
  </si>
  <si>
    <t>TUBO EM COBRE RÍGIDO, DN 54 MM, CLASSE E, COM ISOLAMENTO, INSTALADO EM PRUMADA DE HIDRÁULICA PREDIAL - FORNECIMENTO E INSTALAÇÃO. AF_04/2022</t>
  </si>
  <si>
    <t>314,37</t>
  </si>
  <si>
    <t>TUBO EM COBRE RÍGIDO, DN 66 MM, CLASSE E, COM ISOLAMENTO, INSTALADO EM PRUMADA DE HIDRÁULICA PREDIAL - FORNECIMENTO E INSTALAÇÃO. AF_04/2022</t>
  </si>
  <si>
    <t>395,32</t>
  </si>
  <si>
    <t>TUBO EM COBRE RÍGIDO, DN 15 MM, CLASSE E, SEM ISOLAMENTO, INSTALADO EM RAMAL DE DISTRIBUIÇÃO DE HIDRÁULICA PREDIAL - FORNECIMENTO E INSTALAÇÃO. AF_04/2022</t>
  </si>
  <si>
    <t>36,60</t>
  </si>
  <si>
    <t>TUBO EM COBRE RÍGIDO, DN 22 MM, CLASSE E, SEM ISOLAMENTO, INSTALADO EM RAMAL DE DISTRIBUIÇÃO DE HIDRÁULICA PREDIAL - FORNECIMENTO E INSTALAÇÃO. AF_04/2022</t>
  </si>
  <si>
    <t>59,68</t>
  </si>
  <si>
    <t>TUBO EM COBRE RÍGIDO, DN 28 MM, CLASSE E, SEM ISOLAMENTO, INSTALADO EM RAMAL DE DISTRIBUIÇÃO DE HIDRÁULICA PREDIAL - FORNECIMENTO E INSTALAÇÃO. AF_04/2022</t>
  </si>
  <si>
    <t>74,71</t>
  </si>
  <si>
    <t>TUBO EM COBRE RÍGIDO, DN 15 MM, CLASSE E, COM ISOLAMENTO, INSTALADO EM RAMAL DE DISTRIBUIÇÃO DE HIDRÁULICA PREDIAL - FORNECIMENTO E INSTALAÇÃO. AF_04/2022</t>
  </si>
  <si>
    <t>53,09</t>
  </si>
  <si>
    <t>TUBO EM COBRE RÍGIDO, DN 22 MM, CLASSE E, COM ISOLAMENTO, INSTALADO EM RAMAL DE DISTRIBUIÇÃO DE HIDRÁULICA PREDIAL - FORNECIMENTO E INSTALAÇÃO. AF_04/2022</t>
  </si>
  <si>
    <t>128,13</t>
  </si>
  <si>
    <t>TUBO EM COBRE RÍGIDO, DN 28 MM, CLASSE E, COM ISOLAMENTO, INSTALADO EM RAMAL DE DISTRIBUIÇÃO DE HIDRÁULICA PREDIAL - FORNECIMENTO E INSTALAÇÃO. AF_04/2022</t>
  </si>
  <si>
    <t>145,87</t>
  </si>
  <si>
    <t>TUBO EM COBRE RÍGIDO, DN 15 MM, CLASSE E, SEM ISOLAMENTO, INSTALADO EM RAMAL E SUB-RAMAL DE HIDRÁULICA PREDIAL - FORNECIMENTO E INSTALAÇÃO. AF_04/2022</t>
  </si>
  <si>
    <t>46,51</t>
  </si>
  <si>
    <t>TUBO EM COBRE RÍGIDO, DN 22 MM, CLASSE E, SEM ISOLAMENTO, INSTALADO EM RAMAL E SUB-RAMAL DE HIDRÁULICA PREDIAL - FORNECIMENTO E INSTALAÇÃO. AF_04/2022</t>
  </si>
  <si>
    <t>76,75</t>
  </si>
  <si>
    <t>TUBO EM COBRE RÍGIDO, DN 28 MM, CLASSE E, SEM ISOLAMENTO, INSTALADO EM RAMAL E SUB-RAMAL DE HIDRÁULICA PREDIAL - FORNECIMENTO E INSTALAÇÃO. AF_04/2022</t>
  </si>
  <si>
    <t>97,92</t>
  </si>
  <si>
    <t>TUBO EM COBRE RÍGIDO, DN 15 MM, CLASSE E, COM ISOLAMENTO, INSTALADO EM RAMAL E SUB-RAMAL DE HIDRÁULICA PREDIAL - FORNECIMENTO E INSTALAÇÃO. AF_04/2022</t>
  </si>
  <si>
    <t>60,62</t>
  </si>
  <si>
    <t>TUBO EM COBRE RÍGIDO, DN 22 MM, CLASSE E, COM ISOLAMENTO, INSTALADO EM RAMAL E SUB-RAMAL DE HIDRÁULICA PREDIAL - FORNECIMENTO E INSTALAÇÃO. AF_04/2022</t>
  </si>
  <si>
    <t>142,82</t>
  </si>
  <si>
    <t>TUBO EM COBRE RÍGIDO, DN 28 MM, CLASSE E, COM ISOLAMENTO, INSTALADO EM RAMAL E SUB-RAMAL DE HIDRÁULICA PREDIAL - FORNECIMENTO E INSTALAÇÃO. AF_04/2022</t>
  </si>
  <si>
    <t>166,69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</si>
  <si>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</si>
  <si>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</si>
  <si>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125,39</t>
  </si>
  <si>
    <t>TUBO DE AÇO GALVANIZADO COM COSTURA, CLASSE MÉDIA, CONEXÃO RANHURADA, DN 80 (3"), INSTALADO EM PRUMADAS - FORNECIMENTO E INSTALAÇÃO. AF_10/2020</t>
  </si>
  <si>
    <t>165,93</t>
  </si>
  <si>
    <t>TUBO DE AÇO PRETO SEM COSTURA, CONEXÃO SOLDADA, DN 50 (2"), INSTALADO EM PRUMADAS - FORNECIMENTO E INSTALAÇÃO. AF_10/2020</t>
  </si>
  <si>
    <t>176,72</t>
  </si>
  <si>
    <t>TUBO DE AÇO PRETO SEM COSTURA, CONEXÃO SOLDADA, DN 65 (2 1/2"), INSTALADO EM PRUMADAS - FORNECIMENTO E INSTALAÇÃO. AF_10/2020</t>
  </si>
  <si>
    <t>273,21</t>
  </si>
  <si>
    <t>TUBO DE AÇO GALVANIZADO COM COSTURA, CLASSE MÉDIA, DN 50 (2"), CONEXÃO ROSQUEADA, INSTALADO EM PRUMADAS - FORNECIMENTO E INSTALAÇÃO. AF_10/2020</t>
  </si>
  <si>
    <t>110,93</t>
  </si>
  <si>
    <t>TUBO DE AÇO GALVANIZADO COM COSTURA, CLASSE MÉDIA, DN 65 (2 1/2"), CONEXÃO ROSQUEADA, INSTALADO EM PRUMADAS - FORNECIMENTO E INSTALAÇÃO. AF_10/2020</t>
  </si>
  <si>
    <t>134,54</t>
  </si>
  <si>
    <t>TUBO DE AÇO GALVANIZADO COM COSTURA, CLASSE MÉDIA, DN 80 (3"), CONEXÃO ROSQUEADA, INSTALADO EM PRUMADAS - FORNECIMENTO E INSTALAÇÃO. AF_10/2020</t>
  </si>
  <si>
    <t>175,17</t>
  </si>
  <si>
    <t>TUBO DE AÇO PRETO SEM COSTURA, CONEXÃO SOLDADA, DN 25 (1"), INSTALADO EM REDE DE ALIMENTAÇÃO PARA HIDRANTE - FORNECIMENTO E INSTALAÇÃO. AF_10/2020</t>
  </si>
  <si>
    <t>87,69</t>
  </si>
  <si>
    <t>TUBO DE AÇO PRETO SEM COSTURA, CONEXÃO SOLDADA, DN 32 (1 1/4"), INSTALADO EM REDE DE ALIMENTAÇÃO PARA HIDRANTE - FORNECIMENTO E INSTALAÇÃO. AF_10/2020</t>
  </si>
  <si>
    <t>117,32</t>
  </si>
  <si>
    <t>TUBO DE AÇO PRETO SEM COSTURA, CONEXÃO SOLDADA, DN 50 (2"), INSTALADO EM REDE DE ALIMENTAÇÃO PARA HIDRANTE - FORNECIMENTO E INSTALAÇÃO. AF_10/2020</t>
  </si>
  <si>
    <t>157,85</t>
  </si>
  <si>
    <t>TUBO DE AÇO PRETO SEM COSTURA, CONEXÃO SOLDADA, DN 65 (2 1/2"), INSTALADO EM REDE DE ALIMENTAÇÃO PARA HIDRANTE - FORNECIMENTO E INSTALAÇÃO. AF_10/2020</t>
  </si>
  <si>
    <t>253,59</t>
  </si>
  <si>
    <t>TUBO DE AÇO GALVANIZADO COM COSTURA, CLASSE MÉDIA, DN 32 (1 1/4"), CONEXÃO ROSQUEADA, INSTALADO EM REDE DE ALIMENTAÇÃO PARA HIDRANTE - FORNECIMENTO E INSTALAÇÃO. AF_10/2020</t>
  </si>
  <si>
    <t>61,62</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</si>
  <si>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</si>
  <si>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</si>
  <si>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99,69</t>
  </si>
  <si>
    <t>TUBO DE AÇO GALVANIZADO COM COSTURA, CLASSE MÉDIA, DN 65 (2 1/2"), CONEXÃO ROSQUEADA, INSTALADO EM REDE DE ALIMENTAÇÃO PARA HIDRANTE - FORNECIMENTO E INSTALAÇÃO. AF_10/2020</t>
  </si>
  <si>
    <t>122,79</t>
  </si>
  <si>
    <t>TUBO DE AÇO GALVANIZADO COM COSTURA, CLASSE MÉDIA, DN 80 (3"), CONEXÃO ROSQUEADA, INSTALADO EM REDE DE ALIMENTAÇÃO PARA HIDRANTE - FORNECIMENTO E INSTALAÇÃO. AF_10/2020</t>
  </si>
  <si>
    <t>162,94</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</si>
  <si>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</si>
  <si>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</si>
  <si>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120,72</t>
  </si>
  <si>
    <t>TUBO DE AÇO PRETO SEM COSTURA, CONEXÃO SOLDADA, DN 40 (1 1/2"), INSTALADO EM REDE DE ALIMENTAÇÃO PARA SPRINKLER - FORNECIMENTO E INSTALAÇÃO. AF_10/2020</t>
  </si>
  <si>
    <t>131,93</t>
  </si>
  <si>
    <t>TUBO DE AÇO PRETO SEM COSTURA, CONEXÃO SOLDADA, DN 50 (2"), INSTALADO EM REDE DE ALIMENTAÇÃO PARA SPRINKLER - FORNECIMENTO E INSTALAÇÃO. AF_10/2020</t>
  </si>
  <si>
    <t>161,26</t>
  </si>
  <si>
    <t>TUBO DE AÇO PRETO SEM COSTURA, CONEXÃO SOLDADA, DN 65 (2 1/2"), INSTALADO EM REDE DE ALIMENTAÇÃO PARA SPRINKLER - FORNECIMENTO E INSTALAÇÃO. AF_10/2020</t>
  </si>
  <si>
    <t>256,99</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</si>
  <si>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</si>
  <si>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</si>
  <si>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75,23</t>
  </si>
  <si>
    <t>TUBO DE AÇO GALVANIZADO COM COSTURA, CLASSE MÉDIA, CONEXÃO ROSQUEADA, DN 50 (2"), INSTALADO EM REDE DE ALIMENTAÇÃO PARA SPRINKLER - FORNECIMENTO E INSTALAÇÃO. AF_10/2020</t>
  </si>
  <si>
    <t>103,87</t>
  </si>
  <si>
    <t>TUBO DE AÇO GALVANIZADO COM COSTURA, CLASSE MÉDIA, CONEXÃO ROSQUEADA, DN 65 (2 1/2"), INSTALADO EM REDE DE ALIMENTAÇÃO PARA SPRINKLER - FORNECIMENTO E INSTALAÇÃO. AF_10/2020</t>
  </si>
  <si>
    <t>127,06</t>
  </si>
  <si>
    <t>TUBO DE AÇO GALVANIZADO COM COSTURA, CLASSE MÉDIA, CONEXÃO ROSQUEADA, DN 80 (3"), INSTALADO EM REDE DE ALIMENTAÇÃO PARA SPRINKLER - FORNECIMENTO E INSTALAÇÃO. AF_10/2020</t>
  </si>
  <si>
    <t>167,22</t>
  </si>
  <si>
    <t>TUBO DE AÇO GALVANIZADO COM COSTURA, CLASSE MÉDIA, CONEXÃO ROSQUEADA, DN 15 (1/2"), INSTALADO EM RAMAIS E SUB-RAMAIS DE GÁS - FORNECIMENTO E INSTALAÇÃO. AF_10/2020</t>
  </si>
  <si>
    <t>30,20</t>
  </si>
  <si>
    <t>TUBO DE AÇO GALVANIZADO COM COSTURA, CLASSE MÉDIA, CONEXÃO ROSQUEADA, DN 20 (3/4"), INSTALADO EM RAMAIS E SUB-RAMAIS DE GÁS - FORNECIMENTO E INSTALAÇÃO. AF_10/2020</t>
  </si>
  <si>
    <t>41,56</t>
  </si>
  <si>
    <t>TUBO DE AÇO PRETO SEM COSTURA, CLASSE MÉDIA, CONEXÃO SOLDADA, DN 15 (1/2"), INSTALADO EM RAMAIS E SUB-RAMAIS DE GÁS - FORNECIMENTO E INSTALAÇÃO. AF_10/2020</t>
  </si>
  <si>
    <t>62,65</t>
  </si>
  <si>
    <t>TUBO DE AÇO PRETO SEM COSTURA, CLASSE MÉDIA, CONEXÃO SOLDADA, DN 20 (3/4"), INSTALADO EM RAMAIS E SUB-RAMAIS DE GÁS - FORNECIMENTO E INSTALAÇÃO. AF_10/2020</t>
  </si>
  <si>
    <t>88,20</t>
  </si>
  <si>
    <t>TUBO DE AÇO PRETO SEM COSTURA, CLASSE MÉDIA, CONEXÃO SOLDADA, DN 25 (1"), INSTALADO EM RAMAIS  E SUB-RAMAIS DE GÁS - FORNECIMENTO E INSTALAÇÃO. AF_10/2020</t>
  </si>
  <si>
    <t>110,21</t>
  </si>
  <si>
    <t>TUBO DE AÇO GALVANIZADO COM COSTURA, CLASSE MÉDIA, DN 50 (2), CONEXÃO ROSQUEADA, INSTALADO EM RESERVAÇÃO DE ÁGUA DE EDIFICAÇÃO QUE POSSUA RESERVATÓRIO DE FIBRA/FIBROCIMENTO  FORNECIMENTO E INSTALAÇÃO. AF_06/2016</t>
  </si>
  <si>
    <t>108,25</t>
  </si>
  <si>
    <t>TUBO DE AÇO GALVANIZADO COM COSTURA, CLASSE MÉDIA, DN 65 (2 1/2), CONEXÃO ROSQUEADA, INSTALADO EM RESERVAÇÃO DE ÁGUA DE EDIFICAÇÃO QUE POSSUA RESERVATÓRIO DE FIBRA/FIBROCIMENTO  FORNECIMENTO E INSTALAÇÃO. AF_06/2016</t>
  </si>
  <si>
    <t>128,36</t>
  </si>
  <si>
    <t>TUBO DE AÇO GALVANIZADO COM COSTURA, CLASSE MÉDIA, DN 80 (3), CONEXÃO ROSQUEADA, INSTALADO EM RESERVAÇÃO DE ÁGUA DE EDIFICAÇÃO QUE POSSUA RESERVATÓRIO DE FIBRA/FIBROCIMENTO  FORNECIMENTO E INSTALAÇÃO. AF_06/2016</t>
  </si>
  <si>
    <t>182,14</t>
  </si>
  <si>
    <t>TUBO EM COBRE RÍGIDO, DN 54 MM, CLASSE E, SEM ISOLAMENTO, INSTALADO EM RESERVAÇÃO DE ÁGUA DE EDIFICAÇÃO QUE POSSUA RESERVATÓRIO DE FIBRA/FIBROCIMENTO  FORNECIMENTO E INSTALAÇÃO. AF_06/2016</t>
  </si>
  <si>
    <t>207,24</t>
  </si>
  <si>
    <t>TUBO EM COBRE RÍGIDO, DN 66 MM, CLASSE E, SEM ISOLAMENTO, INSTALADO EM RESERVAÇÃO DE ÁGUA DE EDIFICAÇÃO QUE POSSUA RESERVATÓRIO DE FIBRA/FIBROCIMENTO  FORNECIMENTO E INSTALAÇÃO. AF_06/2016</t>
  </si>
  <si>
    <t>280,04</t>
  </si>
  <si>
    <t>TUBO EM COBRE RÍGIDO, DN 79 MM, CLASSE E, SEM ISOLAMENTO, INSTALADO EM RESERVAÇÃO DE ÁGUA DE EDIFICAÇÃO QUE POSSUA RESERVATÓRIO DE FIBRA/FIBROCIMENTO  FORNECIMENTO E INSTALAÇÃO. AF_06/2016</t>
  </si>
  <si>
    <t>383,89</t>
  </si>
  <si>
    <t>TUBO EM COBRE RÍGIDO, DN 104 MM, CLASSE E, SEM ISOLAMENTO, INSTALADO EM RESERVAÇÃO DE ÁGUA DE EDIFICAÇÃO QUE POSSUA RESERVATÓRIO DE FIBRA/FIBROCIMENTO  FORNECIMENTO E INSTALAÇÃO. AF_06/2016</t>
  </si>
  <si>
    <t>551,00</t>
  </si>
  <si>
    <t>TUBO, PVC, SOLDÁVEL, DN  25 MM, INSTALADO EM RESERVAÇÃO DE ÁGUA DE EDIFICAÇÃO QUE POSSUA RESERVATÓRIO DE FIBRA/FIBROCIMENTO   FORNECIMENTO E INSTALAÇÃO. AF_06/2016</t>
  </si>
  <si>
    <t>10,84</t>
  </si>
  <si>
    <t>TUBO, PVC, SOLDÁVEL, DN 32 MM, INSTALADO EM RESERVAÇÃO DE ÁGUA DE EDIFICAÇÃO QUE POSSUA RESERVATÓRIO DE FIBRA/FIBROCIMENTO   FORNECIMENTO E INSTALAÇÃO. AF_06/2016</t>
  </si>
  <si>
    <t>16,81</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</si>
  <si>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</si>
  <si>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</si>
  <si>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26,98</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</si>
  <si>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</si>
  <si>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</si>
  <si>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</si>
  <si>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88,79</t>
  </si>
  <si>
    <t>TUBO, PVC, SOLDÁVEL, DN 110 MM, INSTALADO EM RESERVAÇÃO DE ÁGUA DE EDIFICAÇÃO QUE POSSUA RESERVATÓRIO DE FIBRA/FIBROCIMENTO   FORNECIMENTO E INSTALAÇÃO. AF_06/2016</t>
  </si>
  <si>
    <t>125,92</t>
  </si>
  <si>
    <t>TUBO, CPVC, SOLDÁVEL, DN 22 MM, INSTALADO EM RESERVAÇÃO DE ÁGUA DE EDIFICAÇÃO QUE POSSUA RESERVATÓRIO DE FIBRA/FIBROCIMENTO  FORNECIMENTO E INSTALAÇÃO. AF_06/2016</t>
  </si>
  <si>
    <t>25,66</t>
  </si>
  <si>
    <t>TUBO, CPVC, SOLDÁVEL, DN 28 MM, INSTALADO EM RESERVAÇÃO DE ÁGUA DE EDIFICAÇÃO QUE POSSUA RESERVATÓRIO DE FIBRA/FIBROCIMENTO  FORNECIMENTO E INSTALAÇÃO. AF_06/2016</t>
  </si>
  <si>
    <t>40,38</t>
  </si>
  <si>
    <t>TUBO, CPVC, SOLDÁVEL, DN 35 MM, INSTALADO EM RESERVAÇÃO DE ÁGUA DE EDIFICAÇÃO QUE POSSUA RESERVATÓRIO DE FIBRA/FIBROCIMENTO  FORNECIMENTO E INSTALAÇÃO. AF_06/2016</t>
  </si>
  <si>
    <t>52,21</t>
  </si>
  <si>
    <t>TUBO, CPVC, SOLDÁVEL, DN 42 MM, INSTALADO EM RESERVAÇÃO DE ÁGUA DE EDIFICAÇÃO QUE POSSUA RESERVATÓRIO DE FIBRA/FIBROCIMENTO  FORNECIMENTO E INSTALAÇÃO. AF_06/2016</t>
  </si>
  <si>
    <t>67,52</t>
  </si>
  <si>
    <t>TUBO, CPVC, SOLDÁVEL, DN 54 MM, INSTALADO EM RESERVAÇÃO DE ÁGUA DE EDIFICAÇÃO QUE POSSUA RESERVATÓRIO DE FIBRA/FIBROCIMENTO  FORNECIMENTO E INSTALAÇÃO. AF_06/2016</t>
  </si>
  <si>
    <t>98,00</t>
  </si>
  <si>
    <t>TUBO, CPVC, SOLDÁVEL, DN 73 MM, INSTALADO EM RESERVAÇÃO DE ÁGUA DE EDIFICAÇÃO QUE POSSUA RESERVATÓRIO DE FIBRA/FIBROCIMENTO  FORNECIMENTO E INSTALAÇÃO. AF_06/2016</t>
  </si>
  <si>
    <t>150,99</t>
  </si>
  <si>
    <t>TUBO, CPVC, SOLDÁVEL, DN 89 MM, INSTALADO EM RESERVAÇÃO DE ÁGUA DE EDIFICAÇÃO QUE POSSUA RESERVATÓRIO DE FIBRA/FIBROCIMENTO  FORNECIMENTO E INSTALAÇÃO. AF_06/2016</t>
  </si>
  <si>
    <t>260,06</t>
  </si>
  <si>
    <t>TUBO, CPVC, SOLDÁVEL, DN 114 MM, INSTALADO EM RESERVAÇÃO DE ÁGUA DE EDIFICAÇÃO QUE POSSUA RESERVATÓRIO DE FIBRA/FIBROCIMENTO  FORNECIMENTO E INSTALAÇÃO. AF_06/2016</t>
  </si>
  <si>
    <t>472,75</t>
  </si>
  <si>
    <t>TUBO DE AÇO PRETO SEM COSTURA, CONEXÃO SOLDADA, DN 40 (1 1/2"), INSTALADO EM REDE DE ALIMENTAÇÃO PARA HIDRANTE - FORNECIMENTO E INSTALAÇÃO. AF_10/2020</t>
  </si>
  <si>
    <t>128,54</t>
  </si>
  <si>
    <t>TUBO, PPR, DN 25, CLASSE PN 20,  INSTALADO EM RAMAL OU SUB-RAMAL DE ÁGUA   FORNECIMENTO E INSTALAÇÃO. AF_08/2022</t>
  </si>
  <si>
    <t>36,19</t>
  </si>
  <si>
    <t>TUBO, PPR, DN 25, CLASSE PN 25 INSTALADO EM RAMAL OU SUB-RAMAL DE ÁGUA   FORNECIMENTO E INSTALAÇÃO. AF_08/2022</t>
  </si>
  <si>
    <t>38,45</t>
  </si>
  <si>
    <t>TUBO, PPR, DN 25, CLASSE PN 20,  INSTALADO EM RAMAL DE DISTRIBUIÇÃO DE ÁGUA   FORNECIMENTO E INSTALAÇÃO. AF_08/2022</t>
  </si>
  <si>
    <t>20,31</t>
  </si>
  <si>
    <t>TUBO, PPR, DN 32, CLASSE PN 12,  INSTALADO EM RAMAL DE DISTRIBUIÇÃO DE ÁGUA   FORNECIMENTO E INSTALAÇÃO. AF_08/2022</t>
  </si>
  <si>
    <t>17,93</t>
  </si>
  <si>
    <t>TUBO, PPR, DN 40, CLASSE PN 12,  INSTALADO EM RAMAL DE DISTRIBUIÇÃO DE ÁGUA   FORNECIMENTO E INSTALAÇÃO. AF_08/2022</t>
  </si>
  <si>
    <t>22,03</t>
  </si>
  <si>
    <t>TUBO, PPR, DN 25, CLASSE PN 25,  INSTALADO EM RAMAL DE DISTRIBUIÇÃO DE ÁGUA   FORNECIMENTO E INSTALAÇÃO. AF_08/2022</t>
  </si>
  <si>
    <t>22,09</t>
  </si>
  <si>
    <t>TUBO, PPR, DN 32, CLASSE PN 25,  INSTALADO EM RAMAL DE DISTRIBUIÇÃO DE ÁGUA   FORNECIMENTO E INSTALAÇÃO. AF_08/2022</t>
  </si>
  <si>
    <t>27,40</t>
  </si>
  <si>
    <t>TUBO, PPR, DN 40, CLASSE PN 25,  INSTALADO EM RAMAL DE DISTRIBUIÇÃO DE ÁGUA   FORNECIMENTO E INSTALAÇÃO. AF_08/2022</t>
  </si>
  <si>
    <t>36,44</t>
  </si>
  <si>
    <t>TUBO, PPR, DN 25, CLASSE PN 20,  INSTALADO EM PRUMADA DE ÁGUA   FORNECIMENTO E INSTALAÇÃO. AF_08/2022</t>
  </si>
  <si>
    <t>16,07</t>
  </si>
  <si>
    <t>TUBO, PPR, DN 32, CLASSE PN 12,  INSTALADO EM PRUMADA DE ÁGUA   FORNECIMENTO E INSTALAÇÃO. AF_08/2022</t>
  </si>
  <si>
    <t>15,66</t>
  </si>
  <si>
    <t>TUBO, PPR, DN 40, CLASSE PN 12,  INSTALADO EM PRUMADA DE ÁGUA   FORNECIMENTO E INSTALAÇÃO. AF_08/2022</t>
  </si>
  <si>
    <t>20,40</t>
  </si>
  <si>
    <t>TUBO, PPR, DN 50, CLASSE PN 12,  INSTALADO EM PRUMADA DE ÁGUA   FORNECIMENTO E INSTALAÇÃO. AF_08/2022</t>
  </si>
  <si>
    <t>31,05</t>
  </si>
  <si>
    <t>TUBO, PPR, DN 63, CLASSE PN 12,  INSTALADO EM PRUMADA DE ÁGUA   FORNECIMENTO E INSTALAÇÃO. AF_08/2022</t>
  </si>
  <si>
    <t>47,51</t>
  </si>
  <si>
    <t>TUBO, PPR, DN 75, CLASSE PN 12,  INSTALADO EM PRUMADA DE ÁGUA   FORNECIMENTO E INSTALAÇÃO. AF_08/2022</t>
  </si>
  <si>
    <t>59,96</t>
  </si>
  <si>
    <t>TUBO, PPR, DN 90, CLASSE PN 12,  INSTALADO EM PRUMADA DE ÁGUA   FORNECIMENTO E INSTALAÇÃO. AF_08/2022</t>
  </si>
  <si>
    <t>97,36</t>
  </si>
  <si>
    <t>TUBO, PPR, DN 110, CLASSE PN 12,  INSTALADO EM PRUMADA DE ÁGUA   FORNECIMENTO E INSTALAÇÃO. AF_08/2022</t>
  </si>
  <si>
    <t>141,82</t>
  </si>
  <si>
    <t>TUBO, PPR, DN 25, CLASSE PN 25,  INSTALADO EM PRUMADA DE ÁGUA   FORNECIMENTO E INSTALAÇÃO. AF_08/2022</t>
  </si>
  <si>
    <t>20,16</t>
  </si>
  <si>
    <t>TUBO, PPR, DN 32, CLASSE PN 25,  INSTALADO EM PRUMADA DE ÁGUA   FORNECIMENTO E INSTALAÇÃO. AF_08/2022</t>
  </si>
  <si>
    <t>26,31</t>
  </si>
  <si>
    <t>TUBO, PPR, DN 40, CLASSE PN 25,  INSTALADO EM PRUMADA DE ÁGUA   FORNECIMENTO E INSTALAÇÃO. AF_08/2022</t>
  </si>
  <si>
    <t>36,33</t>
  </si>
  <si>
    <t>TUBO, PPR, DN 50, CLASSE PN 25,  INSTALADO EM PRUMADA DE ÁGUA   FORNECIMENTO E INSTALAÇÃO. AF_08/2022</t>
  </si>
  <si>
    <t>54,33</t>
  </si>
  <si>
    <t>TUBO, PPR, DN 63, CLASSE PN 25,  INSTALADO EM PRUMADA DE ÁGUA   FORNECIMENTO E INSTALAÇÃO. AF_08/2022</t>
  </si>
  <si>
    <t>90,25</t>
  </si>
  <si>
    <t>TUBO, PPR, DN 75, CLASSE PN 25,  INSTALADO EM PRUMADA DE ÁGUA   FORNECIMENTO E INSTALAÇÃO. AF_08/2022</t>
  </si>
  <si>
    <t>121,63</t>
  </si>
  <si>
    <t>TUBO, PPR, DN 90, CLASSE PN 25,  INSTALADO EM PRUMADA DE ÁGUA   FORNECIMENTO E INSTALAÇÃO. AF_08/2022</t>
  </si>
  <si>
    <t>201,27</t>
  </si>
  <si>
    <t>TUBO, PPR, DN 110, CLASSE PN 25,  INSTALADO EM PRUMADA DE ÁGUA   FORNECIMENTO E INSTALAÇÃO. AF_08/2022</t>
  </si>
  <si>
    <t>276,51</t>
  </si>
  <si>
    <t>TUBO, PPR, DN 20, CLASSE PN 20,  INSTALADO EM RESERVAÇÃO DE ÁGUA DE EDIFICAÇÃO QUE POSSUA RESERVATÓRIO DE FIBRA/FIBROCIMENTO  FORNECIMENTO E INSTALAÇÃO. AF_06/2016</t>
  </si>
  <si>
    <t>9,48</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</si>
  <si>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</si>
  <si>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</si>
  <si>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16,65</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</si>
  <si>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</si>
  <si>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</si>
  <si>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</si>
  <si>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46,28</t>
  </si>
  <si>
    <t>TUBO, PPR, DN 75, CLASSE PN 12,  INSTALADO EM RESERVAÇÃO DE ÁGUA DE EDIFICAÇÃO QUE POSSUA RESERVATÓRIO DE FIBRA/FIBROCIMENTO  FORNECIMENTO E INSTALAÇÃO. AF_06/2016</t>
  </si>
  <si>
    <t>61,93</t>
  </si>
  <si>
    <t>TUBO, PPR, DN 90, CLASSE PN 12,  INSTALADO EM RESERVAÇÃO DE ÁGUA DE EDIFICAÇÃO QUE POSSUA RESERVATÓRIO DE FIBRA/FIBROCIMENTO  FORNECIMENTO E INSTALAÇÃO. AF_06/2016</t>
  </si>
  <si>
    <t>94,67</t>
  </si>
  <si>
    <t>TUBO, PPR, DN 110, CLASSE PN 12,  INSTALADO EM RESERVAÇÃO DE ÁGUA DE EDIFICAÇÃO QUE POSSUA RESERVATÓRIO DE FIBRA/FIBROCIMENTO  FORNECIMENTO E INSTALAÇÃO. AF_06/2016</t>
  </si>
  <si>
    <t>134,40</t>
  </si>
  <si>
    <t>TUBO, PPR, DN 20, CLASSE PN 25,  INSTALADO EM RESERVAÇÃO DE ÁGUA DE EDIFICAÇÃO QUE POSSUA RESERVATÓRIO DE FIBRA/FIBROCIMENTO  FORNECIMENTO E INSTALAÇÃO. AF_06/2016</t>
  </si>
  <si>
    <t>16,20</t>
  </si>
  <si>
    <t>TUBO, PPR, DN 25, CLASSE PN 25,  INSTALADO EM RESERVAÇÃO DE ÁGUA DE EDIFICAÇÃO QUE POSSUA RESERVATÓRIO DE FIBRA/FIBROCIMENTO  FORNECIMENTO E INSTALAÇÃO. AF_06/2016</t>
  </si>
  <si>
    <t>20,07</t>
  </si>
  <si>
    <t>TUBO, PPR, DN 32, CLASSE PN 25,  INSTALADO EM RESERVAÇÃO DE ÁGUA DE EDIFICAÇÃO QUE POSSUA RESERVATÓRIO DE FIBRA/FIBROCIMENTO  FORNECIMENTO E INSTALAÇÃO. AF_06/2016</t>
  </si>
  <si>
    <t>26,32</t>
  </si>
  <si>
    <t>TUBO, PPR, DN 40, CLASSE PN 25,  INSTALADO EM RESERVAÇÃO DE ÁGUA DE EDIFICAÇÃO QUE POSSUA RESERVATÓRIO DE FIBRA/FIBROCIMENTO  FORNECIMENTO E INSTALAÇÃO. AF_06/2016</t>
  </si>
  <si>
    <t>34,52</t>
  </si>
  <si>
    <t>TUBO, PPR, DN 50, CLASSE PN 25,  INSTALADO EM RESERVAÇÃO DE ÁGUA DE EDIFICAÇÃO QUE POSSUA RESERVATÓRIO DE FIBRA/FIBROCIMENTO  FORNECIMENTO E INSTALAÇÃO. AF_06/2016</t>
  </si>
  <si>
    <t>53,75</t>
  </si>
  <si>
    <t>TUBO, PPR, DN 63, CLASSE PN 25,  INSTALADO EM RESERVAÇÃO DE ÁGUA DE EDIFICAÇÃO QUE POSSUA RESERVATÓRIO DE FIBRA/FIBROCIMENTO  FORNECIMENTO E INSTALAÇÃO. AF_06/2016</t>
  </si>
  <si>
    <t>85,53</t>
  </si>
  <si>
    <t>TUBO, PPR, DN 75, CLASSE PN 25,  INSTALADO EM RESERVAÇÃO DE ÁGUA DE EDIFICAÇÃO QUE POSSUA RESERVATÓRIO DE FIBRA/FIBROCIMENTO  FORNECIMENTO E INSTALAÇÃO. AF_06/2016</t>
  </si>
  <si>
    <t>118,60</t>
  </si>
  <si>
    <t>TUBO, PPR, DN 90, CLASSE PN 25,  INSTALADO EM RESERVAÇÃO DE ÁGUA DE EDIFICAÇÃO QUE POSSUA RESERVATÓRIO DE FIBRA/FIBROCIMENTO  FORNECIMENTO E INSTALAÇÃO. AF_06/2016</t>
  </si>
  <si>
    <t>189,73</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</si>
  <si>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</si>
  <si>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</si>
  <si>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</si>
  <si>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</si>
  <si>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14,61</t>
  </si>
  <si>
    <t>TUBO, PEX, MONOCAMADA, DN 32, INSTALADO EM RAMAL/SUB-RAMAL OU DISTRIBUIÇÃO DE ÁGUA - FORNECIMENTO E INSTALAÇÃO. AF_02/2023</t>
  </si>
  <si>
    <t>22,51</t>
  </si>
  <si>
    <t>TUBO EM COBRE FLEXÍVEL, DN 1/4, COM ISOLAMENTO, INSTALADO EM RAMAL DE ALIMENTAÇÃO DE AR CONDICIONADO COM CONDENSADORA INDIVIDUAL   FORNECIMENTO E INSTALAÇÃO. AF_12/2015</t>
  </si>
  <si>
    <t>26,40</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</si>
  <si>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</si>
  <si>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</si>
  <si>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56,31</t>
  </si>
  <si>
    <t>TUBO EM COBRE FLEXÍVEL, DN 5/8", COM ISOLAMENTO, INSTALADO EM RAMAL DE ALIMENTAÇÃO DE AR CONDICIONADO COM CONDENSADORA INDIVIDUAL  FORNECIMENTO E INSTALAÇÃO. AF_12/2015</t>
  </si>
  <si>
    <t>68,89</t>
  </si>
  <si>
    <t>TUBO EM COBRE FLEXÍVEL, DN 1/4", COM ISOLAMENTO, INSTALADO EM RAMAL DE ALIMENTAÇÃO DE AR CONDICIONADO COM CONDENSADORA CENTRAL  FORNECIMENTO E INSTALAÇÃO. AF_12/2015</t>
  </si>
  <si>
    <t>26,69</t>
  </si>
  <si>
    <t>TUBO EM COBRE FLEXÍVEL, DN 3/8", COM ISOLAMENTO, INSTALADO EM RAMAL DE ALIMENTAÇÃO DE AR CONDICIONADO COM CONDENSADORA CENTRAL  FORNECIMENTO E INSTALAÇÃO. AF_12/2015</t>
  </si>
  <si>
    <t>44,62</t>
  </si>
  <si>
    <t>TUBO EM COBRE FLEXÍVEL, DN 1/2", COM ISOLAMENTO, INSTALADO EM RAMAL DE ALIMENTAÇÃO DE AR CONDICIONADO COM CONDENSADORA CENTRAL  FORNECIMENTO E INSTALAÇÃO. AF_12/2015</t>
  </si>
  <si>
    <t>56,74</t>
  </si>
  <si>
    <t>TUBO EM COBRE FLEXÍVEL, DN 5/8, COM ISOLAMENTO, INSTALADO EM RAMAL DE ALIMENTAÇÃO DE AR CONDICIONADO COM CONDENSADORA CENTRAL   FORNECIMENTO E INSTALAÇÃO. AF_12/2015</t>
  </si>
  <si>
    <t>69,36</t>
  </si>
  <si>
    <t>TUBO EM COBRE RÍGIDO, DN 22 MM, CLASSE A, SEM ISOLAMENTO, INSTALADO EM PRUMADA DE GÁS COMBUSTÍVEL - FORNECIMENTO E INSTALAÇÃO. AF_04/2022</t>
  </si>
  <si>
    <t>79,03</t>
  </si>
  <si>
    <t>TUBO EM COBRE RÍGIDO, DN 28 MM, CLASSE A, SEM ISOLAMENTO, INSTALADO EM PRUMADA DE GÁS COMBUSTÍVEL - FORNECIMENTO E INSTALAÇÃO. AF_04/2022</t>
  </si>
  <si>
    <t>100,60</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</si>
  <si>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</si>
  <si>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</si>
  <si>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182,08</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</si>
  <si>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</si>
  <si>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</si>
  <si>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</si>
  <si>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95,25</t>
  </si>
  <si>
    <t>TUBO EM COBRE RÍGIDO, DN 28 MM, CLASSE I, SEM ISOLAMENTO, INSTALADO EM PRUMADA  FORNECIMENTO E INSTALAÇÃO. AF_12/2015</t>
  </si>
  <si>
    <t>131,58</t>
  </si>
  <si>
    <t>TUBO EM COBRE RÍGIDO, DN 35 MM, CLASSE I, SEM ISOLAMENTO, INSTALADO EM PRUMADA  FORNECIMENTO E INSTALAÇÃO. AF_12/2015</t>
  </si>
  <si>
    <t>189,70</t>
  </si>
  <si>
    <t>TUBO EM COBRE RÍGIDO, DN 42 MM, CLASSE I, SEM ISOLAMENTO, INSTALADO EM PRUMADA  FORNECIMENTO E INSTALAÇÃO. AF_12/2015</t>
  </si>
  <si>
    <t>230,33</t>
  </si>
  <si>
    <t>TUBO EM COBRE RÍGIDO, DN 54 MM, CLASSE I, SEM ISOLAMENTO, INSTALADO EM PRUMADA  FORNECIMENTO E INSTALAÇÃO. AF_12/2015</t>
  </si>
  <si>
    <t>318,49</t>
  </si>
  <si>
    <t>TUBO EM COBRE RÍGIDO, DN 66 MM, CLASSE I, SEM ISOLAMENTO, INSTALADO EM PRUMADA  FORNECIMENTO E INSTALAÇÃO. AF_12/2015</t>
  </si>
  <si>
    <t>412,76</t>
  </si>
  <si>
    <t>TUBO EM COBRE RÍGIDO, DN 15 MM, CLASSE I, SEM ISOLAMENTO, INSTALADO EM RAMAL DE DISTRIBUIÇÃO  FORNECIMENTO E INSTALAÇÃO. AF_12/2015</t>
  </si>
  <si>
    <t>62,56</t>
  </si>
  <si>
    <t>TUBO EM COBRE RÍGIDO, DN 22 MM, CLASSE I, SEM ISOLAMENTO, INSTALADO EM RAMAL DE DISTRIBUIÇÃO FORNECIMENTO E INSTALAÇÃO. AF_12/2015</t>
  </si>
  <si>
    <t>99,40</t>
  </si>
  <si>
    <t>TUBO EM COBRE RÍGIDO, DN 28 MM, CLASSE I, SEM ISOLAMENTO, INSTALADO EM RAMAL DE DISTRIBUIÇÃO FORNECIMENTO E INSTALAÇÃO. AF_12/2015</t>
  </si>
  <si>
    <t>136,04</t>
  </si>
  <si>
    <t>TUBO EM COBRE RÍGIDO, DN 15 MM, CLASSE I, SEM ISOLAMENTO, INSTALADO EM RAMAL E SUB-RAMAL  FORNECIMENTO E INSTALAÇÃO. AF_12/2015</t>
  </si>
  <si>
    <t>71,66</t>
  </si>
  <si>
    <t>TUBO EM COBRE RÍGIDO, DN 22 MM, CLASSE I, SEM ISOLAMENTO, INSTALADO EM RAMAL E SUB-RAMAL  FORNECIMENTO E INSTALAÇÃO. AF_12/2015</t>
  </si>
  <si>
    <t>115,05</t>
  </si>
  <si>
    <t>TUBO EM COBRE RÍGIDO, DN 28 MM, CLASSE I, SEM ISOLAMENTO, INSTALADO EM RAMAL E SUB-RAMAL  FORNECIMENTO E INSTALAÇÃO. AF_12/2015</t>
  </si>
  <si>
    <t>157,37</t>
  </si>
  <si>
    <t>TUBO DE AÇO GALVANIZADO COM COSTURA, CLASSE MÉDIA, DN 25 (1"), CONEXÃO ROSQUEADA, INSTALADO EM REDE DE ALIMENTAÇÃO PARA HIDRANTE - FORNECIMENTO E INSTALAÇÃO. AF_10/2020</t>
  </si>
  <si>
    <t>49,79</t>
  </si>
  <si>
    <t>TUBO DE AÇO GALVANIZADO COM COSTURA, CLASSE MÉDIA, CONEXÃO ROSQUEADA, DN 25 (1"), INSTALADO EM REDE DE ALIMENTAÇÃO PARA SPRINKLER - FORNECIMENTO E INSTALAÇÃO. AF_10/2020</t>
  </si>
  <si>
    <t>53,93</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</si>
  <si>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</si>
  <si>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</si>
  <si>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814,52</t>
  </si>
  <si>
    <t>TUBO, PEX, MULTICAMADA, DN 16, INSTALADO EM IMPLANTAÇÃO DE INSTALAÇÕES DE GÁS - FORNECIMENTO E INSTALAÇÃO. AF_01/2020</t>
  </si>
  <si>
    <t>17,58</t>
  </si>
  <si>
    <t>TUBO, PEX, MULTICAMADA, DN 20, INSTALADO EM IMPLANTAÇÃO DE INSTALAÇÕES DE GÁS - FORNECIMENTO E INSTALAÇÃO. AF_01/2020</t>
  </si>
  <si>
    <t>25,75</t>
  </si>
  <si>
    <t>TUBO, PEX, MULTICAMADA, DN 26, INSTALADO EM IMPLANTAÇÃO DE INSTALAÇÕES DE GÁS - FORNECIMENTO E INSTALAÇÃO. AF_01/2020</t>
  </si>
  <si>
    <t>34,18</t>
  </si>
  <si>
    <t>TUBO, PEX, MULTICAMADA, DN 32, INSTALADO EM IMPLANTAÇÃO DE INSTALAÇÕES DE GÁS - FORNECIMENTO E INSTALAÇÃO. AF_01/2020</t>
  </si>
  <si>
    <t>46,09</t>
  </si>
  <si>
    <t>TUBO, PEX, MULTICAMADA, COM TUBO LUVA, DN 16, INSTALADO EM IMPLANTAÇÃO DE INSTALAÇÕES DE GÁS - FORNECIMENTO E INSTALAÇÃO. AF_01/2020</t>
  </si>
  <si>
    <t>18,00</t>
  </si>
  <si>
    <t>TUBO, PEX, MULTICAMADA, COM TUBO LUVA, DN 20, INSTALADO EM IMPLANTAÇÃO DE INSTALAÇÕES DE GÁS - FORNECIMENTO E INSTALAÇÃO. AF_01/2020</t>
  </si>
  <si>
    <t>26,18</t>
  </si>
  <si>
    <t>TUBO, PEX, MULTICAMADA, COM TUBO LUVA, DN 26, INSTALADO EM IMPLANTAÇÃO DE INSTALAÇÕES DE GÁS - FORNECIMENTO E INSTALAÇÃO. AF_01/2020</t>
  </si>
  <si>
    <t>34,61</t>
  </si>
  <si>
    <t>TUBO, PEX, MULTICAMADA, COM TUBO LUVA, DN 32, INSTALADO EM IMPLANTAÇÃO DE INSTALAÇÕES DE GÁS - FORNECIMENTO E INSTALAÇÃO. AF_01/2020</t>
  </si>
  <si>
    <t>TUBO, PEX, MULTICAMADA, DN 16, INSTALADO EM RAMAL INTERNO DE INSTALAÇÕES DE GÁS - FORNECIMENTO E INSTALAÇÃO. AF_01/2020</t>
  </si>
  <si>
    <t>16,71</t>
  </si>
  <si>
    <t>TUBO, PEX, MULTICAMADA, DN 20, INSTALADO EM RAMAL INTERNO DE INSTALAÇÕES DE GÁS - FORNECIMENTO E INSTALAÇÃO. AF_01/2020</t>
  </si>
  <si>
    <t>24,72</t>
  </si>
  <si>
    <t>TUBO, PEX, MULTICAMADA, DN 26, INSTALADO EM RAMAL INTERNO DE INSTALAÇÕES DE GÁS - FORNECIMENTO E INSTALAÇÃO. AF_01/2020</t>
  </si>
  <si>
    <t>32,94</t>
  </si>
  <si>
    <t>TUBO, PEX, MULTICAMADA, DN 32, INSTALADO EM RAMAL INTERNO DE INSTALAÇÕES DE GÁS - FORNECIMENTO E INSTALAÇÃO. AF_01/2020</t>
  </si>
  <si>
    <t>44,57</t>
  </si>
  <si>
    <t>TUBO, PEX, MULTICAMADA, COM TUBO LUVA, DN 16, INSTALADO EM RAMAL INTERNO DE INSTALAÇÕES DE GÁS - FORNECIMENTO E INSTALAÇÃO. AF_01/2020</t>
  </si>
  <si>
    <t>22,97</t>
  </si>
  <si>
    <t>TUBO, PEX, MULTICAMADA, COM TUBO LUVA, DN 20, INSTALADO EM RAMAL INTERNO DE INSTALAÇÕES DE GÁS - FORNECIMENTO E INSTALAÇÃO. AF_01/2020</t>
  </si>
  <si>
    <t>32,07</t>
  </si>
  <si>
    <t>TUBO, PEX, MULTICAMADA, COM TUBO LUVA, DN 26, INSTALADO EM RAMAL INTERNO DE INSTALAÇÕES DE GÁS - FORNECIMENTO E INSTALAÇÃO. AF_01/2020</t>
  </si>
  <si>
    <t>41,65</t>
  </si>
  <si>
    <t>TUBO, PEX, MULTICAMADA, COM TUBO LUVA, DN 32, INSTALADO EM RAMAL INTERNO DE INSTALAÇÕES DE GÁS - FORNECIMENTO E INSTALAÇÃO. AF_01/2020</t>
  </si>
  <si>
    <t>55,18</t>
  </si>
  <si>
    <t>TUBO DE AÇO GALVANIZADO COM COSTURA, CLASSE MÉDIA, DN 100 (4"), CONEXÃO ROSQUEADA, INSTALADO EM PRUMADAS - FORNECIMENTO E INSTALAÇÃO. AF_10/2020</t>
  </si>
  <si>
    <t>234,73</t>
  </si>
  <si>
    <t>UNIÃO, EM FERRO GALVANIZADO, 4", CONEXÃO ROSQUEADA, INSTALADO EM PRUMADAS - FORNECIMENTO E INSTALAÇÃO. AF_10/2020</t>
  </si>
  <si>
    <t>403,22</t>
  </si>
  <si>
    <t>LUVA, EM FERRO GALVANIZADO, 4", CONEXÃO ROSQUEADA, INSTALADO EM PRUMADAS - FORNECIMENTO E INSTALAÇÃO. AF_10/2020</t>
  </si>
  <si>
    <t>189,27</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</si>
  <si>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</si>
  <si>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</si>
  <si>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</si>
  <si>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</si>
  <si>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177,75</t>
  </si>
  <si>
    <t>JOELHO 90°, EM FERRO GALVANIZADO, 4", CONEXÃO ROSQUEADA, INSTALADO EM PRUMADAS - FORNECIMENTO E INSTALAÇÃO. AF_10/2020</t>
  </si>
  <si>
    <t>298,31</t>
  </si>
  <si>
    <t>TÊ, EM FERRO GALVANIZADO, 4", CONEXÃO ROSQUEADA, INSTALADO EM PRUMADAS - FORNECIMENTO E INSTALAÇÃO. AF_10/2020</t>
  </si>
  <si>
    <t>384,19</t>
  </si>
  <si>
    <t>TUBO DE AÇO GALVANIZADO COM COSTURA, CLASSE MÉDIA, DN 100 (4"), CONEXÃO ROSQUEADA, INSTALADO EM REDE DE ALIMENTAÇÃO PARA HIDRANTE - FORNECIMENTO E INSTALAÇÃO. AF_10/2020</t>
  </si>
  <si>
    <t>221,80</t>
  </si>
  <si>
    <t>UNIÃO, EM FERRO GALVANIZADO, 4", CONEXÃO ROSQUEADA, INSTALADO EM REDE DE ALIMENTAÇÃO PARA HIDRANTE - FORNECIMENTO E INSTALAÇÃO. AF_10/2020</t>
  </si>
  <si>
    <t>408,18</t>
  </si>
  <si>
    <t>LUVA, EM FERRO GALVANIZADO, 4", CONEXÃO ROSQUEADA, INSTALADO EM REDE DE ALIMENTAÇÃO PARA HIDRANTE - FORNECIMENTO E INSTALAÇÃO. AF_10/2020</t>
  </si>
  <si>
    <t>194,23</t>
  </si>
  <si>
    <t>LUVA DE REDUÇÃO, EM FERRO GALVANIZADO, 4" X 2 1/2", CONEXÃO ROSQUEADA, INSTALADO EM REDE DE ALIMENTAÇÃO PARA HIDRANTE - FORNECIMENTO E INSTALAÇÃO. AF_10/2020</t>
  </si>
  <si>
    <t>221,78</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</si>
  <si>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</si>
  <si>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</si>
  <si>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</si>
  <si>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182,71</t>
  </si>
  <si>
    <t>JOELHO 90°, EM FERRO GALVANIZADO, 4", CONEXÃO ROSQUEADA, INSTALADO EM REDE DE ALIMENTAÇÃO PARA HIDRANTE - FORNECIMENTO E INSTALAÇÃO. AF_10/2020</t>
  </si>
  <si>
    <t>305,73</t>
  </si>
  <si>
    <t>TÊ, EM FERRO GALVANIZADO, 4", CONEXÃO ROSQUEADA, INSTALADO EM REDE DE ALIMENTAÇÃO PARA HIDRANTE - FORNECIMENTO E INSTALAÇÃO. AF_10/2020</t>
  </si>
  <si>
    <t>394,10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</si>
  <si>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</si>
  <si>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</si>
  <si>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66,20</t>
  </si>
  <si>
    <t>TUBO EM COBRE RÍGIDO, DN 28 MM, CLASSE E, SEM ISOLAMENTO, INSTALADO EM RAMAL E SUB-RAMAL DE GÁS COMBUSTÍVEL - FORNECIMENTO E INSTALAÇÃO. AF_04/2022</t>
  </si>
  <si>
    <t>80,47</t>
  </si>
  <si>
    <t>TUBO EM COBRE RÍGIDO, DN 15 MM, CLASSE A, SEM ISOLAMENTO, INSTALADO EM RAMAL E SUB-RAMAL DE GÁS MEDICINAL - FORNECIMENTO E INSTALAÇÃO. AF_04/2022</t>
  </si>
  <si>
    <t>60,12</t>
  </si>
  <si>
    <t>TUBO EM COBRE RÍGIDO, DN 22 MM, CLASSE A, SEM ISOLAMENTO, INSTALADO EM RAMAL E SUB-RAMAL DE GÁS MEDICINAL - FORNECIMENTO E INSTALAÇÃO. AF_04/2022</t>
  </si>
  <si>
    <t>93,74</t>
  </si>
  <si>
    <t>TUBO EM COBRE RÍGIDO, DN 28 MM, CLASSE A, SEM ISOLAMENTO, INSTALADO EM RAMAL E SUB-RAMAL DE GÁS MEDICINAL - FORNECIMENTO E INSTALAÇÃO. AF_04/2022</t>
  </si>
  <si>
    <t>118,29</t>
  </si>
  <si>
    <t>TUBO EM COBRE RÍGIDO, DN 15 MM, CLASSE E, SEM ISOLAMENTO, INSTALADO EM RAMAL E SUB-RAMAL DE AQUECIMENTO SOLAR - FORNECIMENTO E INSTALAÇÃO. AF_04/2022</t>
  </si>
  <si>
    <t>47,05</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</si>
  <si>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</si>
  <si>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</si>
  <si>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88,97</t>
  </si>
  <si>
    <t>TUBO EM COBRE RÍGIDO, DN 15 MM, CLASSE E, COM ISOLAMENTO, INSTALADO EM RAMAL E SUB-RAMAL DE AQUECIMENTO SOLAR - FORNECIMENTO E INSTALAÇÃO. AF_04/2022</t>
  </si>
  <si>
    <t>61,06</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</si>
  <si>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</si>
  <si>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</si>
  <si>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157,64</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</si>
  <si>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</si>
  <si>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</si>
  <si>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</si>
  <si>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72,63</t>
  </si>
  <si>
    <t>TUBO PVC, SÉRIE R, ÁGUA PLUVIAL, DN 150 MM, FORNECIDO E INSTALADO EM RAMAL DE ENCAMINHAMENTO. AF_06/2022</t>
  </si>
  <si>
    <t>75,88</t>
  </si>
  <si>
    <t>TUBO, PPR, DN 20, CLASSE PN20, INSTALADO EM RAMAL OU SUB-RAMAL DE ÁGUA - FORNECIMENTO E INSTALAÇÃO. AF_08/2022</t>
  </si>
  <si>
    <t>19,29</t>
  </si>
  <si>
    <t>TUBO, PPR, DN 20, CLASSE PN25, INSTALADO EM RAMAL OU SUB-RAMAL DE ÁGUA - FORNECIMENTO E INSTALAÇÃO. AF_08/2022</t>
  </si>
  <si>
    <t>TUBO, PVC, SOLDÁVEL, DN 20 MM, INSTALADO EM DRENO DE AR CONDICIONADO - FORNECIMENTO E INSTALAÇÃO. AF_08/2022</t>
  </si>
  <si>
    <t>15,02</t>
  </si>
  <si>
    <t>TUBO, PVC, SOLDÁVEL, DN 32 MM, INSTALADO EM DRENO DE AR CONDICIONADO - FORNECIMENTO E INSTALAÇÃO. AF_08/2022</t>
  </si>
  <si>
    <t>JOELHO 90 GRAUS, PVC, SOLDÁVEL, DN 20MM, INSTALADO EM RAMAL OU SUB-RAMAL DE ÁGUA - FORNECIMENTO E INSTALAÇÃO. AF_06/2022</t>
  </si>
  <si>
    <t>7,04</t>
  </si>
  <si>
    <t>JOELHO 45 GRAUS, PVC, SOLDÁVEL, DN 20MM, INSTALADO EM RAMAL OU SUB-RAMAL DE ÁGUA - FORNECIMENTO E INSTALAÇÃO. AF_06/2022</t>
  </si>
  <si>
    <t>7,68</t>
  </si>
  <si>
    <t>CURVA 90 GRAUS, PVC, SOLDÁVEL, DN 20MM, INSTALADO EM RAMAL OU SUB-RAMAL DE ÁGUA - FORNECIMENTO E INSTALAÇÃO. AF_06/2022</t>
  </si>
  <si>
    <t>8,85</t>
  </si>
  <si>
    <t>CURVA 45 GRAUS, PVC, SOLDÁVEL, DN 20MM, INSTALADO EM RAMAL OU SUB-RAMAL DE ÁGUA - FORNECIMENTO E INSTALAÇÃO. AF_06/2022</t>
  </si>
  <si>
    <t>JOELHO 90 GRAUS, PVC, SOLDÁVEL, DN 25MM, INSTALADO EM RAMAL OU SUB-RAMAL DE ÁGUA - FORNECIMENTO E INSTALAÇÃO. AF_06/2022</t>
  </si>
  <si>
    <t>8,36</t>
  </si>
  <si>
    <t>JOELHO 45 GRAUS, PVC, SOLDÁVEL, DN 25MM, INSTALADO EM RAMAL OU SUB-RAMAL DE ÁGUA - FORNECIMENTO E INSTALAÇÃO. AF_06/2022</t>
  </si>
  <si>
    <t>9,28</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</si>
  <si>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</si>
  <si>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</si>
  <si>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</si>
  <si>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16,53</t>
  </si>
  <si>
    <t>JOELHO 90 GRAUS, PVC, SOLDÁVEL, DN 32MM, INSTALADO EM RAMAL OU SUB-RAMAL DE ÁGUA - FORNECIMENTO E INSTALAÇÃO. AF_06/2022</t>
  </si>
  <si>
    <t>11,97</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</si>
  <si>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</si>
  <si>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</si>
  <si>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</si>
  <si>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14,41</t>
  </si>
  <si>
    <t>LUVA, PVC, SOLDÁVEL, DN 20MM, INSTALADO EM RAMAL OU SUB-RAMAL DE ÁGUA - FORNECIMENTO E INSTALAÇÃO. AF_06/2022</t>
  </si>
  <si>
    <t>5,38</t>
  </si>
  <si>
    <t>LUVA DE CORRER, PVC, SOLDÁVEL, DN 20MM, INSTALADO EM RAMAL OU SUB-RAMAL DE ÁGUA - FORNECIMENTO E INSTALAÇÃO. AF_06/2022</t>
  </si>
  <si>
    <t>LUVA DE REDUÇÃO, PVC, SOLDÁVEL, DN 25MM X 20MM, INSTALADO EM RAMAL OU SUB-RAMAL DE ÁGUA - FORNECIMENTO E INSTALAÇÃO. AF_06/2022</t>
  </si>
  <si>
    <t>6,56</t>
  </si>
  <si>
    <t>LUVA COM BUCHA DE LATÃO, PVC, SOLDÁVEL, DN 20MM X 1/2", INSTALADO EM RAMAL OU SUB-RAMAL DE ÁGUA - FORNECIMENTO E INSTALAÇÃO. AF_06/2022</t>
  </si>
  <si>
    <t>10,31</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</si>
  <si>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</si>
  <si>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</si>
  <si>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</si>
  <si>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10,33</t>
  </si>
  <si>
    <t>LUVA, PVC, SOLDÁVEL, DN 25MM, INSTALADO EM RAMAL OU SUB-RAMAL DE ÁGUA - FORNECIMENTO E INSTALAÇÃO. AF_06/2022</t>
  </si>
  <si>
    <t>6,30</t>
  </si>
  <si>
    <t>LUVA DE CORRER, PVC, SOLDÁVEL, DN 25MM, INSTALADO EM RAMAL OU SUB-RAMAL DE ÁGUA - FORNECIMENTO E INSTALAÇÃO. AF_12/2014</t>
  </si>
  <si>
    <t>20,03</t>
  </si>
  <si>
    <t>LUVA DE REDUÇÃO, PVC, SOLDÁVEL, DN 32MM X 25MM, INSTALADO EM RAMAL OU SUB-RAMAL DE ÁGUA - FORNECIMENTO E INSTALAÇÃO. AF_06/2022</t>
  </si>
  <si>
    <t>9,61</t>
  </si>
  <si>
    <t>LUVA COM BUCHA DE LATÃO, PVC, SOLDÁVEL, DN 25MM X 3/4 , INSTALADO EM RAMAL OU SUB-RAMAL DE ÁGUA - FORNECIMENTO E INSTALAÇÃO. AF_06/2022</t>
  </si>
  <si>
    <t>UNIÃO, PVC, SOLDÁVEL, DN 25MM, INSTALADO EM RAMAL OU SUB-RAMAL DE ÁGUA - FORNECIMENTO E INSTALAÇÃO. AF_06/2022</t>
  </si>
  <si>
    <t>14,84</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</si>
  <si>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</si>
  <si>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</si>
  <si>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13,29</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</si>
  <si>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</si>
  <si>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</si>
  <si>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</si>
  <si>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32,62</t>
  </si>
  <si>
    <t>LUVA SOLDÁVEL E COM ROSCA, PVC, SOLDÁVEL, DN 32MM X 1 , INSTALADO EM RAMAL OU SUB-RAMAL DE ÁGUA - FORNECIMENTO E INSTALAÇÃO. AF_06/2022</t>
  </si>
  <si>
    <t>11,28</t>
  </si>
  <si>
    <t>UNIÃO, PVC, SOLDÁVEL, DN 32MM, INSTALADO EM RAMAL OU SUB-RAMAL DE ÁGUA - FORNECIMENTO E INSTALAÇÃO. AF_06/2022</t>
  </si>
  <si>
    <t>22,54</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</si>
  <si>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</si>
  <si>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</si>
  <si>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26,16</t>
  </si>
  <si>
    <t>TE, PVC, SOLDÁVEL, DN 20MM, INSTALADO EM RAMAL OU SUB-RAMAL DE ÁGUA - FORNECIMENTO E INSTALAÇÃO. AF_06/2022</t>
  </si>
  <si>
    <t>9,81</t>
  </si>
  <si>
    <t>TÊ COM BUCHA DE LATÃO NA BOLSA CENTRAL, PVC, SOLDÁVEL, DN 20MM X 1/2 , INSTALADO EM RAMAL OU SUB-RAMAL DE ÁGUA - FORNECIMENTO E INSTALAÇÃO. AF_06/2022</t>
  </si>
  <si>
    <t>18,87</t>
  </si>
  <si>
    <t>TE, PVC, SOLDÁVEL, DN 25MM, INSTALADO EM RAMAL OU SUB-RAMAL DE ÁGUA - FORNECIMENTO E INSTALAÇÃO. AF_06/2022</t>
  </si>
  <si>
    <t>11,59</t>
  </si>
  <si>
    <t>TÊ COM BUCHA DE LATÃO NA BOLSA CENTRAL, PVC, SOLDÁVEL, DN 25MM X 1/2 , INSTALADO EM RAMAL OU SUB-RAMAL DE ÁGUA - FORNECIMENTO E INSTALAÇÃO. AF_06/2022</t>
  </si>
  <si>
    <t>20,69</t>
  </si>
  <si>
    <t>TÊ DE REDUÇÃO, PVC, SOLDÁVEL, DN 25MM X 20MM, INSTALADO EM RAMAL OU SUB-RAMAL DE ÁGUA - FORNECIMENTO E INSTALAÇÃO. AF_06/2022</t>
  </si>
  <si>
    <t>13,92</t>
  </si>
  <si>
    <t>TE, PVC, SOLDÁVEL, DN 32MM, INSTALADO EM RAMAL OU SUB-RAMAL DE ÁGUA - FORNECIMENTO E INSTALAÇÃO. AF_06/2022</t>
  </si>
  <si>
    <t>16,84</t>
  </si>
  <si>
    <t>TÊ COM BUCHA DE LATÃO NA BOLSA CENTRAL, PVC, SOLDÁVEL, DN 32MM X 3/4 , INSTALADO EM RAMAL OU SUB-RAMAL DE ÁGUA - FORNECIMENTO E INSTALAÇÃO. AF_06/2022</t>
  </si>
  <si>
    <t>25,32</t>
  </si>
  <si>
    <t>TÊ DE REDUÇÃO, PVC, SOLDÁVEL, DN 32MM X 25MM, INSTALADO EM RAMAL OU SUB-RAMAL DE ÁGUA - FORNECIMENTO E INSTALAÇÃO. AF_06/2022</t>
  </si>
  <si>
    <t>19,23</t>
  </si>
  <si>
    <t>JOELHO 90 GRAUS, PVC, SOLDÁVEL, DN 20MM, INSTALADO EM RAMAL DE DISTRIBUIÇÃO DE ÁGUA - FORNECIMENTO E INSTALAÇÃO. AF_06/2022</t>
  </si>
  <si>
    <t>6,43</t>
  </si>
  <si>
    <t>JOELHO 45 GRAUS, PVC, SOLDÁVEL, DN 20MM, INSTALADO EM RAMAL DE DISTRIBUIÇÃO DE ÁGUA - FORNECIMENTO E INSTALAÇÃO. AF_06/2022</t>
  </si>
  <si>
    <t>7,07</t>
  </si>
  <si>
    <t>CURVA 90 GRAUS, PVC, SOLDÁVEL, DN 20MM, INSTALADO EM RAMAL DE DISTRIBUIÇÃO DE ÁGUA - FORNECIMENTO E INSTALAÇÃO. AF_06/2022</t>
  </si>
  <si>
    <t>CURVA 45 GRAUS, PVC, SOLDÁVEL, DN 20MM, INSTALADO EM RAMAL DE DISTRIBUIÇÃO DE ÁGUA - FORNECIMENTO E INSTALAÇÃO. AF_06/2022</t>
  </si>
  <si>
    <t>8,33</t>
  </si>
  <si>
    <t>JOELHO 90 GRAUS, PVC, SOLDÁVEL, DN 25MM, INSTALADO EM RAMAL DE DISTRIBUIÇÃO DE ÁGUA - FORNECIMENTO E INSTALAÇÃO. AF_06/2022</t>
  </si>
  <si>
    <t>7,66</t>
  </si>
  <si>
    <t>JOELHO 45 GRAUS, PVC, SOLDÁVEL, DN 25MM, INSTALADO EM RAMAL DE DISTRIBUIÇÃO DE ÁGUA - FORNECIMENTO E INSTALAÇÃO. AF_06/2022</t>
  </si>
  <si>
    <t>CURVA 90 GRAUS, PVC, SOLDÁVEL, DN 25MM, INSTALADO EM RAMAL DE DISTRIBUIÇÃO DE ÁGUA - FORNECIMENTO E INSTALAÇÃO. AF_06/2022</t>
  </si>
  <si>
    <t>10,35</t>
  </si>
  <si>
    <t>CURVA 45 GRAUS, PVC, SOLDÁVEL, DN 25MM, INSTALADO EM RAMAL DE DISTRIBUIÇÃO DE ÁGUA - FORNECIMENTO E INSTALAÇÃO. AF_06/2022</t>
  </si>
  <si>
    <t>9,71</t>
  </si>
  <si>
    <t>JOELHO 90 GRAUS, PVC, SOLDÁVEL, DN 25MM, X 3/4  INSTALADO EM RAMAL DE DISTRIBUIÇÃO DE ÁGUA - FORNECIMENTO E INSTALAÇÃO. AF_06/2022</t>
  </si>
  <si>
    <t>JOELHO 90 GRAUS, PVC, SOLDÁVEL, DN 32MM, INSTALADO EM RAMAL DE DISTRIBUIÇÃO DE ÁGUA - FORNECIMENTO E INSTALAÇÃO. AF_06/2022</t>
  </si>
  <si>
    <t>11,15</t>
  </si>
  <si>
    <t>JOELHO 45 GRAUS, PVC, SOLDÁVEL, DN 32MM, INSTALADO EM RAMAL DE DISTRIBUIÇÃO DE ÁGUA - FORNECIMENTO E INSTALAÇÃO. AF_06/2022</t>
  </si>
  <si>
    <t>CURVA 90 GRAUS, PVC, SOLDÁVEL, DN 32MM, INSTALADO EM RAMAL DE DISTRIBUIÇÃO DE ÁGUA - FORNECIMENTO E INSTALAÇÃO. AF_06/2022</t>
  </si>
  <si>
    <t>15,96</t>
  </si>
  <si>
    <t>CURVA 45 GRAUS, PVC, SOLDÁVEL, DN 32MM, INSTALADO EM RAMAL DE DISTRIBUIÇÃO DE ÁGUA - FORNECIMENTO E INSTALAÇÃO. AF_06/2022</t>
  </si>
  <si>
    <t>13,59</t>
  </si>
  <si>
    <t>LUVA, PVC, SOLDÁVEL, DN 20MM, INSTALADO EM RAMAL DE DISTRIBUIÇÃO DE ÁGUA - FORNECIMENTO E INSTALAÇÃO. AF_06/2022</t>
  </si>
  <si>
    <t>LUVA DE CORRER, PVC, SOLDÁVEL, DN 20MM, INSTALADO EM RAMAL DE DISTRIBUIÇÃO DE ÁGUA - FORNECIMENTO E INSTALAÇÃO. AF_06/2022</t>
  </si>
  <si>
    <t>16,69</t>
  </si>
  <si>
    <t>LUVA DE REDUÇÃO, PVC, SOLDÁVEL, DN 25MM X 20MM, INSTALADO EM RAMAL DE DISTRIBUIÇÃO DE ÁGUA - FORNECIMENTO E INSTALAÇÃO. AF_06/2022</t>
  </si>
  <si>
    <t>UNIÃO, PVC, SOLDÁVEL, DN 20MM, INSTALADO EM RAMAL DE DISTRIBUIÇÃO DE ÁGUA - FORNECIMENTO E INSTALAÇÃO. AF_06/2022</t>
  </si>
  <si>
    <t>11,95</t>
  </si>
  <si>
    <t>CURVA DE TRANSPOSIÇÃO, PVC, SOLDÁVEL, DN 20MM, INSTALADO EM RAMAL DE DISTRIBUIÇÃO DE ÁGUA   FORNECIMENTO E INSTALAÇÃO. AF_06/2022</t>
  </si>
  <si>
    <t>LUVA, PVC, SOLDÁVEL, DN 25MM, INSTALADO EM RAMAL DE DISTRIBUIÇÃO DE ÁGUA - FORNECIMENTO E INSTALAÇÃO. AF_06/2022</t>
  </si>
  <si>
    <t>5,83</t>
  </si>
  <si>
    <t>LUVA DE CORRER, PVC, SOLDÁVEL, DN 25MM, INSTALADO EM RAMAL DE DISTRIBUIÇÃO DE ÁGUA - FORNECIMENTO E INSTALAÇÃO. AF_06/2022</t>
  </si>
  <si>
    <t>19,56</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</si>
  <si>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</si>
  <si>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</si>
  <si>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</si>
  <si>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14,37</t>
  </si>
  <si>
    <t>ADAPTADOR CURTO COM BOLSA E ROSCA PARA REGISTRO, PVC, SOLDÁVEL, DN 25MM X 3/4 , INSTALADO EM RAMAL DE DISTRIBUIÇÃO DE ÁGUA - FORNECIMENTO E INSTALAÇÃO. AF_06/2022</t>
  </si>
  <si>
    <t>5,50</t>
  </si>
  <si>
    <t>CURVA DE TRANSPOSIÇÃO, PVC, SOLDÁVEL, DN 25MM, INSTALADO EM RAMAL DE DISTRIBUIÇÃO DE ÁGUA   FORNECIMENTO E INSTALAÇÃO. AF_06/2022</t>
  </si>
  <si>
    <t>12,82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</si>
  <si>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</si>
  <si>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</si>
  <si>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</si>
  <si>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12,87</t>
  </si>
  <si>
    <t>LUVA SOLDÁVEL E COM ROSCA, PVC, SOLDÁVEL, DN 32MM X 1 , INSTALADO EM RAMAL DE DISTRIBUIÇÃO DE ÁGUA - FORNECIMENTO E INSTALAÇÃO. AF_06/2022</t>
  </si>
  <si>
    <t>10,77</t>
  </si>
  <si>
    <t>UNIÃO, PVC, SOLDÁVEL, DN 32MM, INSTALADO EM RAMAL DE DISTRIBUIÇÃO DE ÁGUA - FORNECIMENTO E INSTALAÇÃO. AF_06/2022</t>
  </si>
  <si>
    <t>21,99</t>
  </si>
  <si>
    <t>ADAPTADOR CURTO COM BOLSA E ROSCA PARA REGISTRO, PVC, SOLDÁVEL, DN 32MM X 1 , INSTALADO EM RAMAL DE DISTRIBUIÇÃO DE ÁGUA - FORNECIMENTO E INSTALAÇÃO. AF_06/2022</t>
  </si>
  <si>
    <t>7,54</t>
  </si>
  <si>
    <t>CURVA DE TRANSPOSIÇÃO, PVC, SOLDÁVEL, DN 32MM, INSTALADO EM RAMAL DE DISTRIBUIÇÃO DE ÁGUA   FORNECIMENTO E INSTALAÇÃO. AF_06/2022</t>
  </si>
  <si>
    <t>25,61</t>
  </si>
  <si>
    <t>TE, PVC, SOLDÁVEL, DN 20MM, INSTALADO EM RAMAL DE DISTRIBUIÇÃO DE ÁGUA - FORNECIMENTO E INSTALAÇÃO. AF_06/2022</t>
  </si>
  <si>
    <t>9,01</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</si>
  <si>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</si>
  <si>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</si>
  <si>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10,66</t>
  </si>
  <si>
    <t>TÊ DE REDUÇÃO, PVC, SOLDÁVEL, DN 25MM X 20MM, INSTALADO EM RAMAL DE DISTRIBUIÇÃO DE ÁGUA - FORNECIMENTO E INSTALAÇÃO. AF_06/2022</t>
  </si>
  <si>
    <t>13,05</t>
  </si>
  <si>
    <t>TE, PVC, SOLDÁVEL, DN 32MM, INSTALADO EM RAMAL DE DISTRIBUIÇÃO DE ÁGUA - FORNECIMENTO E INSTALAÇÃO. AF_06/2022</t>
  </si>
  <si>
    <t>15,74</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</si>
  <si>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</si>
  <si>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</si>
  <si>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18,21</t>
  </si>
  <si>
    <t>JOELHO 90 GRAUS, PVC, SOLDÁVEL, DN 25MM, INSTALADO EM PRUMADA DE ÁGUA - FORNECIMENTO E INSTALAÇÃO. AF_06/2022</t>
  </si>
  <si>
    <t>JOELHO 45 GRAUS, PVC, SOLDÁVEL, DN 25MM, INSTALADO EM PRUMADA DE ÁGUA - FORNECIMENTO E INSTALAÇÃO. AF_06/2022</t>
  </si>
  <si>
    <t>5,74</t>
  </si>
  <si>
    <t>CURVA 90 GRAUS, PVC, SOLDÁVEL, DN 25MM, INSTALADO EM PRUMADA DE ÁGUA - FORNECIMENTO E INSTALAÇÃO. AF_06/2022</t>
  </si>
  <si>
    <t>7,51</t>
  </si>
  <si>
    <t>CURVA 45 GRAUS, PVC, SOLDÁVEL, DN 25MM, INSTALADO EM PRUMADA DE ÁGUA - FORNECIMENTO E INSTALAÇÃO. AF_06/2022</t>
  </si>
  <si>
    <t>6,87</t>
  </si>
  <si>
    <t>JOELHO 90 GRAUS, PVC, SOLDÁVEL, DN 32MM, INSTALADO EM PRUMADA DE ÁGUA - FORNECIMENTO E INSTALAÇÃO. AF_06/2022</t>
  </si>
  <si>
    <t>JOELHO 45 GRAUS, PVC, SOLDÁVEL, DN 32MM, INSTALADO EM PRUMADA DE ÁGUA - FORNECIMENTO E INSTALAÇÃO. AF_06/2022</t>
  </si>
  <si>
    <t>9,88</t>
  </si>
  <si>
    <t>CURVA 90 GRAUS, PVC, SOLDÁVEL, DN 32MM, INSTALADO EM PRUMADA DE ÁGUA - FORNECIMENTO E INSTALAÇÃO. AF_06/2022</t>
  </si>
  <si>
    <t>12,64</t>
  </si>
  <si>
    <t>CURVA 45 GRAUS, PVC, SOLDÁVEL, DN 32MM, INSTALADO EM PRUMADA DE ÁGUA - FORNECIMENTO E INSTALAÇÃO. AF_06/2022</t>
  </si>
  <si>
    <t>JOELHO 90 GRAUS, PVC, SOLDÁVEL, DN 40MM, INSTALADO EM PRUMADA DE ÁGUA - FORNECIMENTO E INSTALAÇÃO. AF_06/2022</t>
  </si>
  <si>
    <t>13,12</t>
  </si>
  <si>
    <t>JOELHO 45 GRAUS, PVC, SOLDÁVEL, DN 40MM, INSTALADO EM PRUMADA DE ÁGUA - FORNECIMENTO E INSTALAÇÃO. AF_06/2022</t>
  </si>
  <si>
    <t>13,19</t>
  </si>
  <si>
    <t>CURVA 90 GRAUS, PVC, SOLDÁVEL, DN 40MM, INSTALADO EM PRUMADA DE ÁGUA - FORNECIMENTO E INSTALAÇÃO. AF_06/2022</t>
  </si>
  <si>
    <t>20,42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</si>
  <si>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</si>
  <si>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</si>
  <si>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</si>
  <si>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16,77</t>
  </si>
  <si>
    <t>CURVA 90 GRAUS, PVC, SOLDÁVEL, DN 50MM, INSTALADO EM PRUMADA DE ÁGUA - FORNECIMENTO E INSTALAÇÃO. AF_06/2022</t>
  </si>
  <si>
    <t>23,40</t>
  </si>
  <si>
    <t>CURVA 45 GRAUS, PVC, SOLDÁVEL, DN 50MM, INSTALADO EM PRUMADA DE ÁGUA - FORNECIMENTO E INSTALAÇÃO. AF_06/2022</t>
  </si>
  <si>
    <t>18,90</t>
  </si>
  <si>
    <t>JOELHO 90 GRAUS, PVC, SOLDÁVEL, DN 60MM, INSTALADO EM PRUMADA DE ÁGUA - FORNECIMENTO E INSTALAÇÃO. AF_06/2022</t>
  </si>
  <si>
    <t>44,16</t>
  </si>
  <si>
    <t>JOELHO 45 GRAUS, PVC, SOLDÁVEL, DN 60MM, INSTALADO EM PRUMADA DE ÁGUA - FORNECIMENTO E INSTALAÇÃO. AF_06/2022</t>
  </si>
  <si>
    <t>42,08</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</si>
  <si>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</si>
  <si>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</si>
  <si>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</si>
  <si>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114,45</t>
  </si>
  <si>
    <t>JOELHO 90 GRAUS, PVC, SERIE R, ÁGUA PLUVIAL, DN 40 MM, JUNTA SOLDÁVEL, FORNECIDO E INSTALADO EM RAMAL DE ENCAMINHAMENTO. AF_06/2022</t>
  </si>
  <si>
    <t>JOELHO 45 GRAUS, PVC, SOLDÁVEL, DN 75MM, INSTALADO EM PRUMADA DE ÁGUA - FORNECIMENTO E INSTALAÇÃO. AF_06/2022</t>
  </si>
  <si>
    <t>90,43</t>
  </si>
  <si>
    <t>JOELHO 45 GRAUS, PVC, SERIE R, ÁGUA PLUVIAL, DN 40 MM, JUNTA SOLDÁVEL, FORNECIDO E INSTALADO EM RAMAL DE ENCAMINHAMENTO. AF_06/2022</t>
  </si>
  <si>
    <t>CURVA 90 GRAUS, PVC, SOLDÁVEL, DN 75MM, INSTALADO EM PRUMADA DE ÁGUA - FORNECIMENTO E INSTALAÇÃO. AF_06/2022</t>
  </si>
  <si>
    <t>75,10</t>
  </si>
  <si>
    <t>JOELHO 90 GRAUS, PVC, SERIE R, ÁGUA PLUVIAL, DN 50 MM, JUNTA ELÁSTICA, FORNECIDO E INSTALADO EM RAMAL DE ENCAMINHAMENTO. AF_06/2022</t>
  </si>
  <si>
    <t>14,56</t>
  </si>
  <si>
    <t>CURVA 45 GRAUS, PVC, SOLDÁVEL, DN 75MM, INSTALADO EM PRUMADA DE ÁGUA - FORNECIMENTO E INSTALAÇÃO. AF_06/2022</t>
  </si>
  <si>
    <t>49,60</t>
  </si>
  <si>
    <t>JOELHO 45 GRAUS, PVC, SERIE R, ÁGUA PLUVIAL, DN 50 MM, JUNTA ELÁSTICA, FORNECIDO E INSTALADO EM RAMAL DE ENCAMINHAMENTO. AF_06/2022</t>
  </si>
  <si>
    <t>15,32</t>
  </si>
  <si>
    <t>JOELHO 90 GRAUS, PVC, SOLDÁVEL, DN 85MM, INSTALADO EM PRUMADA DE ÁGUA - FORNECIMENTO E INSTALAÇÃO. AF_06/2022</t>
  </si>
  <si>
    <t>136,52</t>
  </si>
  <si>
    <t>JOELHO 90 GRAUS, PVC, SERIE R, ÁGUA PLUVIAL, DN 75 MM, JUNTA ELÁSTICA, FORNECIDO E INSTALADO EM RAMAL DE ENCAMINHAMENTO. AF_06/2022</t>
  </si>
  <si>
    <t>29,02</t>
  </si>
  <si>
    <t>JOELHO 45 GRAUS, PVC, SOLDÁVEL, DN 85MM, INSTALADO EM PRUMADA DE ÁGUA - FORNECIMENTO E INSTALAÇÃO. AF_06/2022</t>
  </si>
  <si>
    <t>110,79</t>
  </si>
  <si>
    <t>JOELHO 45 GRAUS, PVC, SERIE R, ÁGUA PLUVIAL, DN 75 MM, JUNTA ELÁSTICA, FORNECIDO E INSTALADO EM RAMAL DE ENCAMINHAMENTO. AF_06/2022</t>
  </si>
  <si>
    <t>29,51</t>
  </si>
  <si>
    <t>CURVA 90 GRAUS, PVC, SOLDÁVEL, DN 85MM, INSTALADO EM PRUMADA DE ÁGUA - FORNECIMENTO E INSTALAÇÃO. AF_06/2022</t>
  </si>
  <si>
    <t>94,80</t>
  </si>
  <si>
    <t>CURVA 87 GRAUS E 30 MINUTOS, PVC, SERIE R, ÁGUA PLUVIAL, DN 75 MM, JUNTA ELÁSTICA, FORNECIDO E INSTALADO EM RAMAL DE ENCAMINHAMENTO. AF_06/2022</t>
  </si>
  <si>
    <t>CURVA 45 GRAUS, PVC, SOLDÁVEL, DN 85MM, INSTALADO EM PRUMADA DE ÁGUA - FORNECIMENTO E INSTALAÇÃO. AF_06/2022</t>
  </si>
  <si>
    <t>59,90</t>
  </si>
  <si>
    <t>LUVA, PVC, SOLDÁVEL, DN 25MM, INSTALADO EM PRUMADA DE ÁGUA - FORNECIMENTO E INSTALAÇÃO. AF_06/2022</t>
  </si>
  <si>
    <t>JOELHO 90 GRAUS, PVC, SERIE R, ÁGUA PLUVIAL, DN 100 MM, JUNTA ELÁSTICA, FORNECIDO E INSTALADO EM RAMAL DE ENCAMINHAMENTO. AF_06/2022</t>
  </si>
  <si>
    <t>35,83</t>
  </si>
  <si>
    <t>LUVA DE CORRER, PVC, SOLDÁVEL, DN 25MM, INSTALADO EM PRUMADA DE ÁGUA - FORNECIMENTO E INSTALAÇÃO. AF_06/2022</t>
  </si>
  <si>
    <t>17,65</t>
  </si>
  <si>
    <t>JOELHO 45 GRAUS, PVC, SERIE R, ÁGUA PLUVIAL, DN 100 MM, JUNTA ELÁSTICA, FORNECIDO E INSTALADO EM RAMAL DE ENCAMINHAMENTO. AF_06/2022</t>
  </si>
  <si>
    <t>36,92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</si>
  <si>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</si>
  <si>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</si>
  <si>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41,58</t>
  </si>
  <si>
    <t>UNIÃO, PVC, SOLDÁVEL, DN 25MM, INSTALADO EM PRUMADA DE ÁGUA - FORNECIMENTO E INSTALAÇÃO. AF_06/2022</t>
  </si>
  <si>
    <t>12,46</t>
  </si>
  <si>
    <t>CURVA DE TRANSPOSIÇÃO, PVC, SOLDÁVEL, DN 25MM, INSTALADO EM PRUMADA DE ÁGUA  - FORNECIMENTO E INSTALAÇÃO. AF_06/2022</t>
  </si>
  <si>
    <t>LUVA, PVC, SOLDÁVEL, DN 32MM, INSTALADO EM PRUMADA DE ÁGUA - FORNECIMENTO E INSTALAÇÃO. AF_06/2022</t>
  </si>
  <si>
    <t>6,12</t>
  </si>
  <si>
    <t>LUVA DE CORRER, PVC, SOLDÁVEL, DN 32MM, INSTALADO EM PRUMADA DE ÁGUA - FORNECIMENTO E INSTALAÇÃO. AF_06/2022</t>
  </si>
  <si>
    <t>29,86</t>
  </si>
  <si>
    <t>LUVA SIMPLES, PVC, SERIE R, ÁGUA PLUVIAL, DN 40 MM, JUNTA SOLDÁVEL, FORNECIDO E INSTALADO EM RAMAL DE ENCAMINHAMENTO. AF_06/2022</t>
  </si>
  <si>
    <t>8,16</t>
  </si>
  <si>
    <t>LUVA SIMPLES, PVC, SERIE R, ÁGUA PLUVIAL, DN 50 MM, JUNTA ELÁSTICA, FORNECIDO E INSTALADO EM RAMAL DE ENCAMINHAMENTO. AF_06/2022</t>
  </si>
  <si>
    <t>16,43</t>
  </si>
  <si>
    <t>BUCHA DE REDUÇÃO LONGA, PVC, SERIE R, ÁGUA PLUVIAL, DN 50 X 40 MM, JUNTA ELÁSTICA, FORNECIDO E INSTALADO EM RAMAL DE ENCAMINHAMENTO. AF_06/2022</t>
  </si>
  <si>
    <t>10,76</t>
  </si>
  <si>
    <t>LUVA SIMPLES, PVC, SERIE R, ÁGUA PLUVIAL, DN 75 MM, JUNTA ELÁSTICA, FORNECIDO E INSTALADO EM RAMAL DE ENCAMINHAMENTO. AF_06/2022</t>
  </si>
  <si>
    <t>LUVA DE CORRER, PVC, SERIE R, ÁGUA PLUVIAL, DN 75 MM, JUNTA ELÁSTICA, FORNECIDO E INSTALADO EM RAMAL DE ENCAMINHAMENTO. AF_06/2022</t>
  </si>
  <si>
    <t>22,32</t>
  </si>
  <si>
    <t>REDUÇÃO EXCÊNTRICA, PVC, SERIE R, ÁGUA PLUVIAL, DN 75 X 50 MM, JUNTA ELÁSTICA, FORNECIDO E INSTALADO EM RAMAL DE ENCAMINHAMENTO. AF_06/2022</t>
  </si>
  <si>
    <t>18,47</t>
  </si>
  <si>
    <t>TÊ DE INSPEÇÃO, PVC, SERIE R, ÁGUA PLUVIAL, DN 75 MM, JUNTA ELÁSTICA, FORNECIDO E INSTALADO EM RAMAL DE ENCAMINHAMENTO. AF_06/2022</t>
  </si>
  <si>
    <t>40,99</t>
  </si>
  <si>
    <t>LUVA SOLDÁVEL E COM ROSCA, PVC, SOLDÁVEL, DN 32MM X 1 , INSTALADO EM PRUMADA DE ÁGUA - FORNECIMENTO E INSTALAÇÃO. AF_06/2022</t>
  </si>
  <si>
    <t>8,71</t>
  </si>
  <si>
    <t>UNIÃO, PVC, SOLDÁVEL, DN 32MM, INSTALADO EM PRUMADA DE ÁGUA - FORNECIMENTO E INSTALAÇÃO. AF_06/2022</t>
  </si>
  <si>
    <t>19,78</t>
  </si>
  <si>
    <t>ADAPTADOR CURTO COM BOLSA E ROSCA PARA REGISTRO, PVC, SOLDÁVEL, DN 32MM X 1 , INSTALADO EM PRUMADA DE ÁGUA - FORNECIMENTO E INSTALAÇÃO. AF_06/2022</t>
  </si>
  <si>
    <t>5,48</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</si>
  <si>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</si>
  <si>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</si>
  <si>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</si>
  <si>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</si>
  <si>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31,17</t>
  </si>
  <si>
    <t>LUVA, PVC, SOLDÁVEL, DN 40MM, INSTALADO EM PRUMADA DE ÁGUA - FORNECIMENTO E INSTALAÇÃO. AF_06/2022</t>
  </si>
  <si>
    <t>9,65</t>
  </si>
  <si>
    <t>TÊ DE INSPEÇÃO, PVC, SERIE R, ÁGUA PLUVIAL, DN 100 MM, JUNTA ELÁSTICA, FORNECIDO E INSTALADO EM RAMAL DE ENCAMINHAMENTO. AF_06/2022</t>
  </si>
  <si>
    <t>67,00</t>
  </si>
  <si>
    <t>LUVA DE CORRER, PVC, SOLDÁVEL, DN 40MM, INSTALADO EM PRUMADA DE ÁGUA   FORNECIMENTO E INSTALAÇÃO. AF_06/2022</t>
  </si>
  <si>
    <t>38,34</t>
  </si>
  <si>
    <t>JUNÇÃO SIMPLES, PVC, SERIE R, ÁGUA PLUVIAL, DN 40 MM, JUNTA SOLDÁVEL, FORNECIDO E INSTALADO EM RAMAL DE ENCAMINHAMENTO. AF_06/2022</t>
  </si>
  <si>
    <t>14,18</t>
  </si>
  <si>
    <t>LUVA DE REDUÇÃO, PVC, SOLDÁVEL, DN 40MM X 32MM, INSTALADO EM PRUMADA DE ÁGUA - FORNECIMENTO E INSTALAÇÃO. AF_06/2022</t>
  </si>
  <si>
    <t>10,48</t>
  </si>
  <si>
    <t>JUNÇÃO SIMPLES, PVC, SERIE R, ÁGUA PLUVIAL, DN 50 MM, JUNTA ELÁSTICA, FORNECIDO E INSTALADO EM RAMAL DE ENCAMINHAMENTO. AF_06/2022</t>
  </si>
  <si>
    <t>34,14</t>
  </si>
  <si>
    <t>LUVA COM ROSCA, PVC, SOLDÁVEL, DN 40MM X 1.1/4 , INSTALADO EM PRUMADA DE ÁGUA - FORNECIMENTO E INSTALAÇÃO. AF_06/2022</t>
  </si>
  <si>
    <t>JUNÇÃO SIMPLES, PVC, SERIE R, ÁGUA PLUVIAL, DN 75 X 75 MM, JUNTA ELÁSTICA, FORNECIDO E INSTALADO EM RAMAL DE ENCAMINHAMENTO. AF_06/2022</t>
  </si>
  <si>
    <t>55,27</t>
  </si>
  <si>
    <t>TÊ, PVC, SERIE R, ÁGUA PLUVIAL, DN 75 MM, JUNTA ELÁSTICA, FORNECIDO E INSTALADO EM RAMAL DE ENCAMINHAMENTO. AF_06/2022</t>
  </si>
  <si>
    <t>JUNÇÃO SIMPLES, PVC, SERIE R, ÁGUA PLUVIAL, DN 100 X 100 MM, JUNTA ELÁSTICA, FORNECIDO E INSTALADO EM RAMAL DE ENCAMINHAMENTO. AF_06/2022</t>
  </si>
  <si>
    <t>79,39</t>
  </si>
  <si>
    <t>UNIÃO, PVC, SOLDÁVEL, DN 40MM, INSTALADO EM PRUMADA DE ÁGUA - FORNECIMENTO E INSTALAÇÃO. AF_06/2022</t>
  </si>
  <si>
    <t>JUNÇÃO SIMPLES, PVC, SERIE R, ÁGUA PLUVIAL, DN 100 X 75 MM, JUNTA ELÁSTICA, FORNECIDO E INSTALADO EM RAMAL DE ENCAMINHAMENTO. AF_06/2022</t>
  </si>
  <si>
    <t>93,48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</si>
  <si>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</si>
  <si>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</si>
  <si>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68,36</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</si>
  <si>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</si>
  <si>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</si>
  <si>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75,64</t>
  </si>
  <si>
    <t>JUNÇÃO DUPLA, PVC, SERIE R, ÁGUA PLUVIAL, DN 100 X 100 X 100 MM, JUNTA ELÁSTICA, FORNECIDO E INSTALADO EM RAMAL DE ENCAMINHAMENTO. AF_06/2022</t>
  </si>
  <si>
    <t>154,78</t>
  </si>
  <si>
    <t>LUVA, PVC, SOLDÁVEL, DN 50MM, INSTALADO EM PRUMADA DE ÁGUA - FORNECIMENTO E INSTALAÇÃO. AF_06/2022</t>
  </si>
  <si>
    <t>11,23</t>
  </si>
  <si>
    <t>LUVA DE CORRER, PVC, SOLDÁVEL, DN 50MM, INSTALADO EM PRUMADA DE ÁGUA - FORNECIMENTO E INSTALAÇÃO. AF_06/2022</t>
  </si>
  <si>
    <t>LUVA DE REDUÇÃO, PVC, SOLDÁVEL, DN 50MM X 25MM, INSTALADO EM PRUMADA DE ÁGUA   FORNECIMENTO E INSTALAÇÃO. AF_06/2022</t>
  </si>
  <si>
    <t>11,92</t>
  </si>
  <si>
    <t>JOELHO 90 GRAUS, PVC, SERIE R, ÁGUA PLUVIAL, DN 75 MM, JUNTA ELÁSTICA, FORNECIDO E INSTALADO EM CONDUTORES VERTICAIS DE ÁGUAS PLUVIAIS. AF_06/2022</t>
  </si>
  <si>
    <t>32,43</t>
  </si>
  <si>
    <t>JOELHO 45 GRAUS, PVC, SERIE R, ÁGUA PLUVIAL, DN 75 MM, JUNTA ELÁSTICA, FORNECIDO E INSTALADO EM CONDUTORES VERTICAIS DE ÁGUAS PLUVIAIS. AF_06/2022</t>
  </si>
  <si>
    <t>32,92</t>
  </si>
  <si>
    <t>CURVA 87 GRAUS E 30 MINUTOS, PVC, SERIE R, ÁGUA PLUVIAL, DN 75 MM, JUNTA ELÁSTICA, FORNECIDO E INSTALADO EM CONDUTORES VERTICAIS DE ÁGUAS PLUVIAIS. AF_06/2022</t>
  </si>
  <si>
    <t>41,83</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</si>
  <si>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</si>
  <si>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</si>
  <si>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43,08</t>
  </si>
  <si>
    <t>CURVA 87 GRAUS E 30 MINUTOS, PVC, SERIE R, ÁGUA PLUVIAL, DN 100 MM, JUNTA ELÁSTICA, FORNECIDO E INSTALADO EM CONDUTORES VERTICAIS DE ÁGUAS PLUVIAIS. AF_06/2022</t>
  </si>
  <si>
    <t>47,74</t>
  </si>
  <si>
    <t>JOELHO 90 GRAUS, PVC, SERIE R, ÁGUA PLUVIAL, DN 150 MM, JUNTA ELÁSTICA, FORNECIDO E INSTALADO EM CONDUTORES VERTICAIS DE ÁGUAS PLUVIAIS. AF_06/2022</t>
  </si>
  <si>
    <t>130,31</t>
  </si>
  <si>
    <t>JOELHO 45 GRAUS, PVC, SERIE R, ÁGUA PLUVIAL, DN 150 MM, JUNTA ELÁSTICA, FORNECIDO E INSTALADO EM CONDUTORES VERTICAIS DE ÁGUAS PLUVIAIS. AF_06/2022</t>
  </si>
  <si>
    <t>126,99</t>
  </si>
  <si>
    <t>CURVA 87 GRAUS E 30 MINUTOS, PVC, SERIE R, ÁGUA PLUVIAL, DN 150 MM, JUNTA ELÁSTICA, FORNECIDO E INSTALADO EM CONDUTORES VERTICAIS DE ÁGUAS PLUVIAIS. AF_06/2022</t>
  </si>
  <si>
    <t>156,19</t>
  </si>
  <si>
    <t>LUVA COM ROSCA, PVC, SOLDÁVEL, DN 50MM X 1.1/2 , INSTALADO EM PRUMADA DE ÁGUA - FORNECIMENTO E INSTALAÇÃO. AF_06/2022</t>
  </si>
  <si>
    <t>UNIÃO, PVC, SOLDÁVEL, DN 50MM, INSTALADO EM PRUMADA DE ÁGUA - FORNECIMENTO E INSTALAÇÃO. AF_06/2022</t>
  </si>
  <si>
    <t>38,97</t>
  </si>
  <si>
    <t>ADAPTADOR CURTO COM BOLSA E ROSCA PARA REGISTRO, PVC, SOLDÁVEL, DN 50MM X 1.1/4 , INSTALADO EM PRUMADA DE ÁGUA - FORNECIMENTO E INSTALAÇÃO. AF_06/2022</t>
  </si>
  <si>
    <t>14,90</t>
  </si>
  <si>
    <t>ADAPTADOR CURTO COM BOLSA E ROSCA PARA REGISTRO, PVC, SOLDÁVEL, DN 50MM X 1.1/2 , INSTALADO EM PRUMADA DE ÁGUA - FORNECIMENTO E INSTALAÇÃO. AF_06/2022</t>
  </si>
  <si>
    <t>10,30</t>
  </si>
  <si>
    <t>LUVA, PVC, SOLDÁVEL, DN 60MM, INSTALADO EM PRUMADA DE ÁGUA - FORNECIMENTO E INSTALAÇÃO. AF_06/2022</t>
  </si>
  <si>
    <t>23,41</t>
  </si>
  <si>
    <t>LUVA DE CORRER, PVC, SOLDÁVEL, DN 60MM, INSTALADO EM PRUMADA DE ÁGUA   FORNECIMENTO E INSTALAÇÃO. AF_06/2022</t>
  </si>
  <si>
    <t>54,28</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</si>
  <si>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</si>
  <si>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</si>
  <si>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24,59</t>
  </si>
  <si>
    <t>LUVA DE REDUÇÃO, PVC, SOLDÁVEL, DN 60MM X 50MM, INSTALADO EM PRUMADA DE ÁGUA - FORNECIMENTO E INSTALAÇÃO. AF_06/2022</t>
  </si>
  <si>
    <t>UNIÃO, PVC, SOLDÁVEL, DN 60MM, INSTALADO EM PRUMADA DE ÁGUA - FORNECIMENTO E INSTALAÇÃO. AF_06/2022</t>
  </si>
  <si>
    <t>93,18</t>
  </si>
  <si>
    <t>ADAPTADOR CURTO COM BOLSA E ROSCA PARA REGISTRO, PVC, SOLDÁVEL, DN 60MM X 2 , INSTALADO EM PRUMADA DE ÁGUA - FORNECIMENTO E INSTALAÇÃO. AF_06/2022</t>
  </si>
  <si>
    <t>20,06</t>
  </si>
  <si>
    <t>LUVA, PVC, SOLDÁVEL, DN 75MM, INSTALADO EM PRUMADA DE ÁGUA - FORNECIMENTO E INSTALAÇÃO. AF_06/2022</t>
  </si>
  <si>
    <t>33,31</t>
  </si>
  <si>
    <t>UNIÃO, PVC, SOLDÁVEL, DN 75MM, INSTALADO EM PRUMADA DE ÁGUA - FORNECIMENTO E INSTALAÇÃO. AF_06/2022</t>
  </si>
  <si>
    <t>184,55</t>
  </si>
  <si>
    <t>ADAPTADOR CURTO COM BOLSA E ROSCA PARA REGISTRO, PVC, SOLDÁVEL, DN 75MM X 2.1/2, INSTALADO EM PRUMADA DE ÁGUA - FORNECIMENTO E INSTALAÇÃO. AF_12/2014</t>
  </si>
  <si>
    <t>31,94</t>
  </si>
  <si>
    <t>LUVA, PVC, SOLDÁVEL, DN 85MM, INSTALADO EM PRUMADA DE ÁGUA - FORNECIMENTO E INSTALAÇÃO. AF_06/2022</t>
  </si>
  <si>
    <t>64,17</t>
  </si>
  <si>
    <t>UNIÃO, PVC, SOLDÁVEL, DN 85MM, INSTALADO EM PRUMADA DE ÁGUA - FORNECIMENTO E INSTALAÇÃO. AF_06/2022</t>
  </si>
  <si>
    <t>217,96</t>
  </si>
  <si>
    <t>ADAPTADOR CURTO COM BOLSA E ROSCA PARA REGISTRO, PVC, SOLDÁVEL, DN 85MM X 3 , INSTALADO EM PRUMADA DE ÁGUA - FORNECIMENTO E INSTALAÇÃO. AF_06/2022</t>
  </si>
  <si>
    <t>TE, PVC, SOLDÁVEL, DN 25MM, INSTALADO EM PRUMADA DE ÁGUA - FORNECIMENTO E INSTALAÇÃO. AF_06/2022</t>
  </si>
  <si>
    <t>6,86</t>
  </si>
  <si>
    <t>TE, PVC, SOLDÁVEL, DN 32MM, INSTALADO EM PRUMADA DE ÁGUA - FORNECIMENTO E INSTALAÇÃO. AF_06/2022</t>
  </si>
  <si>
    <t>11,34</t>
  </si>
  <si>
    <t>TÊ DE REDUÇÃO, PVC, SOLDÁVEL, DN 32MM X 25MM, INSTALADO EM PRUMADA DE ÁGUA - FORNECIMENTO E INSTALAÇÃO. AF_06/2022</t>
  </si>
  <si>
    <t>14,12</t>
  </si>
  <si>
    <t>TE, PVC, SOLDÁVEL, DN 40MM, INSTALADO EM PRUMADA DE ÁGUA - FORNECIMENTO E INSTALAÇÃO. AF_06/2022</t>
  </si>
  <si>
    <t>19,39</t>
  </si>
  <si>
    <t>TÊ DE REDUÇÃO, PVC, SOLDÁVEL, DN 40MM X 32MM, INSTALADO EM PRUMADA DE ÁGUA - FORNECIMENTO E INSTALAÇÃO. AF_06/2022</t>
  </si>
  <si>
    <t>17,97</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</si>
  <si>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</si>
  <si>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</si>
  <si>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</si>
  <si>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20,29</t>
  </si>
  <si>
    <t>TE, PVC, SOLDÁVEL, DN 60MM, INSTALADO EM PRUMADA DE ÁGUA - FORNECIMENTO E INSTALAÇÃO. AF_06/2022</t>
  </si>
  <si>
    <t>TE, PVC, SOLDÁVEL, DN 75MM, INSTALADO EM PRUMADA DE ÁGUA - FORNECIMENTO E INSTALAÇÃO. AF_06/2022</t>
  </si>
  <si>
    <t>86,17</t>
  </si>
  <si>
    <t>TE DE REDUÇÃO, PVC, SOLDÁVEL, DN 75MM X 50MM, INSTALADO EM PRUMADA DE ÁGUA - FORNECIMENTO E INSTALAÇÃO. AF_06/2022</t>
  </si>
  <si>
    <t>65,08</t>
  </si>
  <si>
    <t>TE, PVC, SOLDÁVEL, DN 85MM, INSTALADO EM PRUMADA DE ÁGUA - FORNECIMENTO E INSTALAÇÃO. AF_06/2022</t>
  </si>
  <si>
    <t>113,93</t>
  </si>
  <si>
    <t>TE DE REDUÇÃO, PVC, SOLDÁVEL, DN 85MM X 60MM, INSTALADO EM PRUMADA DE ÁGUA - FORNECIMENTO E INSTALAÇÃO. AF_06/2022</t>
  </si>
  <si>
    <t>134,44</t>
  </si>
  <si>
    <t>JOELHO 90 GRAUS, CPVC, SOLDÁVEL, DN 15MM, INSTALADO EM RAMAL OU SUB-RAMAL DE ÁGUA - FORNECIMENTO E INSTALAÇÃO. AF_06/2022</t>
  </si>
  <si>
    <t>9,98</t>
  </si>
  <si>
    <t>JOELHO 45 GRAUS, CPVC, SOLDÁVEL, DN 15MM, INSTALADO EM RAMAL OU SUB-RAMAL DE ÁGUA - FORNECIMENTO E INSTALAÇÃO. AF_06/2022</t>
  </si>
  <si>
    <t>CURVA 90 GRAUS, CPVC, SOLDÁVEL, DN 15MM, INSTALADO EM RAMAL OU SUB-RAMAL DE ÁGUA - FORNECIMENTO E INSTALAÇÃO. AF_06/2022</t>
  </si>
  <si>
    <t>11,60</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</si>
  <si>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</si>
  <si>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</si>
  <si>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</si>
  <si>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14,54</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</si>
  <si>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</si>
  <si>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</si>
  <si>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</si>
  <si>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32,59</t>
  </si>
  <si>
    <t>JOELHO 90 GRAUS, CPVC, SOLDÁVEL, DN 28MM, INSTALADO EM RAMAL OU SUB-RAMAL DE ÁGUA - FORNECIMENTO E INSTALAÇÃO. AF_06/2022</t>
  </si>
  <si>
    <t>19,83</t>
  </si>
  <si>
    <t>JOELHO 45 GRAUS, CPVC, SOLDÁVEL, DN 28MM, INSTALADO EM RAMAL OU SUB-RAMAL DE ÁGUA   FORNECIMENTO E INSTALAÇÃO. AF_06/2022</t>
  </si>
  <si>
    <t>19,14</t>
  </si>
  <si>
    <t>CURVA 90 GRAUS, CPVC, SOLDÁVEL, DN 28MM, INSTALADO EM RAMAL OU SUB-RAMAL DE ÁGUA   FORNECIMENTO E INSTALAÇÃO. AF_06/2022</t>
  </si>
  <si>
    <t>24,37</t>
  </si>
  <si>
    <t>JOELHO 90 GRAUS, CPVC, SOLDÁVEL, DN 35MM, INSTALADO EM RAMAL OU SUB-RAMAL DE ÁGUA   FORNECIMENTO E INSTALAÇÃO. AF_06/2022</t>
  </si>
  <si>
    <t>JOELHO 45 GRAUS, CPVC, SOLDÁVEL, DN 35MM, INSTALADO EM RAMAL OU SUB-RAMAL DE ÁGUA   FORNECIMENTO E INSTALAÇÃO. AF_06/2022</t>
  </si>
  <si>
    <t>27,96</t>
  </si>
  <si>
    <t>LUVA, CPVC, SOLDÁVEL, DN 15MM, INSTALADO EM RAMAL OU SUB-RAMAL DE ÁGUA - FORNECIMENTO E INSTALAÇÃO. AF_06/2022</t>
  </si>
  <si>
    <t>6,66</t>
  </si>
  <si>
    <t>LUVA DE CORRER, CPVC, SOLDÁVEL, DN 15MM, INSTALADO EM RAMAL OU SUB-RAMAL DE ÁGUA   FORNECIMENTO E INSTALAÇÃO. AF_06/2022</t>
  </si>
  <si>
    <t>11,98</t>
  </si>
  <si>
    <t>LUVA DE TRANSIÇÃO, CPVC, SOLDÁVEL, DN15MM X 1/2, INSTALADO EM RAMAL OU SUB-RAMAL DE ÁGUA - FORNECIMENTO E INSTALAÇÃO. AF_06/2022</t>
  </si>
  <si>
    <t>17,38</t>
  </si>
  <si>
    <t>UNIÃO, CPVC, SOLDÁVEL, DN15MM, INSTALADO EM RAMAL OU SUB-RAMAL DE ÁGUA   FORNECIMENTO E INSTALAÇÃO. AF_06/2022</t>
  </si>
  <si>
    <t>CONECTOR, CPVC, SOLDÁVEL, DN 15MM X 1/2 , INSTALADO EM RAMAL OU SUB-RAMAL DE ÁGUA   FORNECIMENTO E INSTALAÇÃO. AF_06/2022</t>
  </si>
  <si>
    <t>24,31</t>
  </si>
  <si>
    <t>ADAPTADOR, CPVC, SOLDÁVEL, DN15MM, INSTALADO EM RAMAL OU SUB-RAMAL DE ÁGUA   FORNECIMENTO E INSTALAÇÃO. AF_06/2022</t>
  </si>
  <si>
    <t>22,59</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</si>
  <si>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</si>
  <si>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</si>
  <si>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</si>
  <si>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16,89</t>
  </si>
  <si>
    <t>LUVA DE TRANSIÇÃO, CPVC, SOLDÁVEL, DN22MM X 25MM, INSTALADO EM RAMAL OU SUB-RAMAL DE ÁGUA - FORNECIMENTO E INSTALAÇÃO. AF_06/2022</t>
  </si>
  <si>
    <t>UNIÃO, CPVC, SOLDÁVEL, DN22MM, INSTALADO EM RAMAL OU SUB-RAMAL DE ÁGUA   FORNECIMENTO E INSTALAÇÃO. AF_06/2022</t>
  </si>
  <si>
    <t>23,48</t>
  </si>
  <si>
    <t>CONECTOR, CPVC, SOLDÁVEL, DN 22MM X 1/2 , INSTALADO EM RAMAL OU SUB-RAMAL DE ÁGUA   FORNECIMENTO E INSTALAÇÃO. AF_06/2022</t>
  </si>
  <si>
    <t>31,56</t>
  </si>
  <si>
    <t>ADAPTADOR, CPVC, SOLDÁVEL, DN22MM, INSTALADO EM RAMAL OU SUB-RAMAL DE ÁGUA   FORNECIMENTO E INSTALAÇÃO. AF_06/2022</t>
  </si>
  <si>
    <t>30,27</t>
  </si>
  <si>
    <t>CURVA DE TRANSPOSIÇÃO, CPVC, SOLDÁVEL, DN22MM, INSTALADO EM RAMAL OU SUB-RAMAL DE ÁGUA   FORNECIMENTO E INSTALAÇÃO. AF_06/2022</t>
  </si>
  <si>
    <t>BUCHA DE REDUÇÃO, CPVC, SOLDÁVEL, DN22MM X 15MM, INSTALADO EM RAMAL OU SUB-RAMAL DE ÁGUA   FORNECIMENTO E INSTALAÇÃO. AF_06/2022</t>
  </si>
  <si>
    <t>6,75</t>
  </si>
  <si>
    <t>TÊ DE INSPEÇÃO, PVC, SERIE R, ÁGUA PLUVIAL, DN 75 MM, JUNTA ELÁSTICA, FORNECIDO E INSTALADO EM CONDUTORES VERTICAIS DE ÁGUAS PLUVIAIS. AF_06/2022</t>
  </si>
  <si>
    <t>43,26</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</si>
  <si>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</si>
  <si>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</si>
  <si>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31,16</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</si>
  <si>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</si>
  <si>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</si>
  <si>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</si>
  <si>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23,43</t>
  </si>
  <si>
    <t>REDUÇÃO EXCÊNTRICA, PVC, SERIE R, ÁGUA PLUVIAL, DN 100 X 75 MM, JUNTA ELÁSTICA, FORNECIDO E INSTALADO EM CONDUTORES VERTICAIS DE ÁGUAS PLUVIAIS. AF_06/2022</t>
  </si>
  <si>
    <t>34,35</t>
  </si>
  <si>
    <t>UNIÃO, CPVC, SOLDÁVEL, DN28MM, INSTALADO EM RAMAL OU SUB-RAMAL DE ÁGUA   FORNECIMENTO E INSTALAÇÃO. AF_06/2022</t>
  </si>
  <si>
    <t>30,66</t>
  </si>
  <si>
    <t>TÊ DE INSPEÇÃO, PVC, SERIE R, ÁGUA PLUVIAL, DN 100 MM, JUNTA ELÁSTICA, FORNECIDO E INSTALADO EM CONDUTORES VERTICAIS DE ÁGUAS PLUVIAIS. AF_06/2022</t>
  </si>
  <si>
    <t>71,10</t>
  </si>
  <si>
    <t>CONECTOR, CPVC, SOLDÁVEL, DN 28MM X 1 , INSTALADO EM RAMAL OU SUB-RAMAL DE ÁGUA   FORNECIMENTO E INSTALAÇÃO. AF_06/2022</t>
  </si>
  <si>
    <t>37,31</t>
  </si>
  <si>
    <t>LUVA SIMPLES, PVC, SERIE R, ÁGUA PLUVIAL, DN 150 MM, JUNTA ELÁSTICA, FORNECIDO E INSTALADO EM CONDUTORES VERTICAIS DE ÁGUAS PLUVIAIS. AF_06/2022</t>
  </si>
  <si>
    <t>74,39</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</si>
  <si>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</si>
  <si>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</si>
  <si>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121,24</t>
  </si>
  <si>
    <t>LUVA, CPVC, SOLDÁVEL, DN 35MM, INSTALADO EM RAMAL OU SUB-RAMAL DE ÁGUA   FORNECIMENTO E INSTALAÇÃO. AF_06/2022</t>
  </si>
  <si>
    <t>21,94</t>
  </si>
  <si>
    <t>REDUÇÃO EXCÊNTRICA, PVC, SERIE R, ÁGUA PLUVIAL, DN 150 X 100 MM, JUNTA ELÁSTICA, FORNECIDO E INSTALADO EM CONDUTORES VERTICAIS DE ÁGUAS PLUVIAIS. AF_06/2022</t>
  </si>
  <si>
    <t>88,29</t>
  </si>
  <si>
    <t>LUVA DE CORRER, CPVC, SOLDÁVEL, DN 35MM, INSTALADO EM RAMAL OU SUB-RAMAL DE ÁGUA   FORNECIMENTO E INSTALAÇÃO. AF_06/2022</t>
  </si>
  <si>
    <t>31,37</t>
  </si>
  <si>
    <t>TÊ DE INSPEÇÃO, PVC, SERIE R, ÁGUA PLUVIAL, DN 150 X 100 MM, JUNTA ELÁSTICA, FORNECIDO E INSTALADO EM CONDUTORES VERTICAIS DE ÁGUAS PLUVIAIS. AF_06/2022</t>
  </si>
  <si>
    <t>285,03</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</si>
  <si>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</si>
  <si>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</si>
  <si>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59,80</t>
  </si>
  <si>
    <t>CONECTOR, CPVC, SOLDÁVEL, DN 35MM X 1 1/4 , INSTALADO EM RAMAL OU SUB-RAMAL DE ÁGUA   FORNECIMENTO E INSTALAÇÃO. AF_06/2022</t>
  </si>
  <si>
    <t>57,37</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</si>
  <si>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</si>
  <si>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</si>
  <si>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37,86</t>
  </si>
  <si>
    <t>JUNÇÃO SIMPLES, PVC, SERIE R, ÁGUA PLUVIAL, DN 100 X 100 MM, JUNTA ELÁSTICA, FORNECIDO E INSTALADO EM CONDUTORES VERTICAIS DE ÁGUAS PLUVIAIS. AF_06/2022</t>
  </si>
  <si>
    <t>87,60</t>
  </si>
  <si>
    <t>TE, CPVC, SOLDÁVEL, DN 15MM, INSTALADO EM RAMAL OU SUB-RAMAL DE ÁGUA - FORNECIMENTO E INSTALAÇÃO. AF_06/2022</t>
  </si>
  <si>
    <t>12,75</t>
  </si>
  <si>
    <t>JUNÇÃO SIMPLES, PVC, SERIE R, ÁGUA PLUVIAL, DN 100 X 75 MM, JUNTA ELÁSTICA, FORNECIDO E INSTALADO EM CONDUTORES VERTICAIS DE ÁGUAS PLUVIAIS. AF_06/2022</t>
  </si>
  <si>
    <t>100,46</t>
  </si>
  <si>
    <t>TÊ, PVC, SERIE R, ÁGUA PLUVIAL, DN 100 X 100 MM, JUNTA ELÁSTICA, FORNECIDO E INSTALADO EM CONDUTORES VERTICAIS DE ÁGUAS PLUVIAIS. AF_06/2022</t>
  </si>
  <si>
    <t>76,57</t>
  </si>
  <si>
    <t>TE DE TRANSIÇÃO, CPVC, SOLDÁVEL, DN 15MM X 1/2 , INSTALADO EM RAMAL OU SUB-RAMAL DE ÁGUA   FORNECIMENTO E INSTALAÇÃO. AF_06/2022</t>
  </si>
  <si>
    <t>19,59</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</si>
  <si>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</si>
  <si>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</si>
  <si>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</si>
  <si>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16,61</t>
  </si>
  <si>
    <t>JUNÇÃO SIMPLES, PVC, SERIE R, ÁGUA PLUVIAL, DN 150 X 150 MM, JUNTA ELÁSTICA, FORNECIDO E INSTALADO EM CONDUTORES VERTICAIS DE ÁGUAS PLUVIAIS. AF_06/2022</t>
  </si>
  <si>
    <t>263,29</t>
  </si>
  <si>
    <t>JUNÇÃO SIMPLES, PVC, SERIE R, ÁGUA PLUVIAL, DN 150 X 100 MM, JUNTA ELÁSTICA, FORNECIDO E INSTALADO EM CONDUTORES VERTICAIS DE ÁGUAS PLUVIAIS. AF_06/2022</t>
  </si>
  <si>
    <t>198,15</t>
  </si>
  <si>
    <t>TE DE TRANSIÇÃO, CPVC, SOLDÁVEL, DN 22MM X 1/2 , INSTALADO EM RAMAL OU SUB-RAMAL DE ÁGUA   FORNECIMENTO E INSTALAÇÃO. AF_06/2022</t>
  </si>
  <si>
    <t>22,37</t>
  </si>
  <si>
    <t>TÊ, PVC, SERIE R, ÁGUA PLUVIAL, DN 150 X 150 MM, JUNTA ELÁSTICA, FORNECIDO E INSTALADO EM CONDUTORES VERTICAIS DE ÁGUAS PLUVIAIS. AF_06/2022</t>
  </si>
  <si>
    <t>192,48</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</si>
  <si>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</si>
  <si>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</si>
  <si>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</si>
  <si>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148,24</t>
  </si>
  <si>
    <t>TÊ, CPVC, SOLDÁVEL, DN28MM, INSTALADO EM RAMAL OU SUB-RAMAL DE ÁGUA   FORNECIMENTO E INSTALAÇÃO. AF_06/2022</t>
  </si>
  <si>
    <t>TÊ, CPVC, SOLDÁVEL, DN35MM, INSTALADO EM RAMAL OU SUB-RAMAL DE ÁGUA   FORNECIMENTO E INSTALAÇÃO. AF_06/2022</t>
  </si>
  <si>
    <t>56,10</t>
  </si>
  <si>
    <t>TUBO, CPVC, SOLDÁVEL, DN 35MM, INSTALADO EM RAMAL DE DISTRIBUIÇÃO DE ÁGUA   FORNECIMENTO E INSTALAÇÃO. AF_06/2022</t>
  </si>
  <si>
    <t>JOELHO 90 GRAUS, CPVC, SOLDÁVEL, DN 22MM, INSTALADO EM RAMAL DE DISTRIBUIÇÃO DE ÁGUA   FORNECIMENTO E INSTALAÇÃO. AF_06/2022</t>
  </si>
  <si>
    <t>12,22</t>
  </si>
  <si>
    <t>JOELHO 45 GRAUS, CPVC, SOLDÁVEL, DN 22MM, INSTALADO EM RAMAL DE DISTRIBUIÇÃO DE ÁGUA   FORNECIMENTO E INSTALAÇÃO. AF_06/2022</t>
  </si>
  <si>
    <t>13,90</t>
  </si>
  <si>
    <t>CURVA 90 GRAUS, CPVC, SOLDÁVEL, DN 22MM, INSTALADO EM RAMAL DE DISTRIBUIÇÃO DE ÁGUA - FORNECIMENTO E INSTALAÇÃO. AF_06/2022</t>
  </si>
  <si>
    <t>15,23</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</si>
  <si>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</si>
  <si>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</si>
  <si>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</si>
  <si>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18,40</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</si>
  <si>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</si>
  <si>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</si>
  <si>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</si>
  <si>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12,30</t>
  </si>
  <si>
    <t>JOELHO 90 GRAUS, CPVC, SOLDÁVEL, DN 35MM, INSTALADO EM RAMAL DE DISTRIBUIÇÃO DE ÁGUA   FORNECIMENTO E INSTALAÇÃO. AF_06/2022</t>
  </si>
  <si>
    <t>28,81</t>
  </si>
  <si>
    <t>CURVA LONGA 90 GRAUS, PVC, SERIE NORMAL, ESGOTO PREDIAL, DN 40 MM, JUNTA SOLDÁVEL, FORNECIDO E INSTALADO EM RAMAL DE DESCARGA OU RAMAL DE ESGOTO SANITÁRIO. AF_08/2022</t>
  </si>
  <si>
    <t>14,31</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</si>
  <si>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</si>
  <si>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</si>
  <si>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14,46</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</si>
  <si>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</si>
  <si>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</si>
  <si>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27,09</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</si>
  <si>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</si>
  <si>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</si>
  <si>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8,42</t>
  </si>
  <si>
    <t>JOELHO 90 GRAUS, PVC, SERIE NORMAL, ESGOTO PREDIAL, DN 75 MM, JUNTA ELÁSTICA, FORNECIDO E INSTALADO EM RAMAL DE DESCARGA OU RAMAL DE ESGOTO SANITÁRIO. AF_08/2022</t>
  </si>
  <si>
    <t>21,19</t>
  </si>
  <si>
    <t>LUVA DE CORRER, CPVC, SOLDÁVEL, DN 22MM, INSTALADO EM RAMAL DE DISTRIBUIÇÃO DE ÁGUA   FORNECIMENTO E INSTALAÇÃO. AF_12/2014</t>
  </si>
  <si>
    <t>16,46</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</si>
  <si>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</si>
  <si>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</si>
  <si>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</si>
  <si>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23,05</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</si>
  <si>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</si>
  <si>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</si>
  <si>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61,00</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</si>
  <si>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</si>
  <si>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</si>
  <si>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26,65</t>
  </si>
  <si>
    <t>ADAPTADOR, CPVC, SOLDÁVEL, DN 22MM, INSTALADO EM RAMAL DE DISTRIBUIÇÃO DE ÁGUA   FORNECIMENTO E INSTALAÇÃO. AF_06/2022</t>
  </si>
  <si>
    <t>29,84</t>
  </si>
  <si>
    <t>CURVA CURTA 90 GRAUS, PVC, SERIE NORMAL, ESGOTO PREDIAL, DN 100 MM, JUNTA ELÁSTICA, FORNECIDO E INSTALADO EM RAMAL DE DESCARGA OU RAMAL DE ESGOTO SANITÁRIO. AF_08/2022</t>
  </si>
  <si>
    <t>41,66</t>
  </si>
  <si>
    <t>CURVA DE TRANSPOSIÇÃO, CPVC, SOLDÁVEL, DN 22MM, INSTALADO EM RAMAL DE DISTRIBUIÇÃO DE ÁGUA   FORNECIMENTO E INSTALAÇÃO. AF_06/2022</t>
  </si>
  <si>
    <t>16,38</t>
  </si>
  <si>
    <t>CURVA LONGA 90 GRAUS, PVC, SERIE NORMAL, ESGOTO PREDIAL, DN 100 MM, JUNTA ELÁSTICA, FORNECIDO E INSTALADO EM RAMAL DE DESCARGA OU RAMAL DE ESGOTO SANITÁRIO. AF_08/2022</t>
  </si>
  <si>
    <t>78,72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</si>
  <si>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</si>
  <si>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</si>
  <si>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8,64</t>
  </si>
  <si>
    <t>LUVA DE CORRER, PVC, SERIE NORMAL, ESGOTO PREDIAL, DN 50 MM, JUNTA ELÁSTICA, FORNECIDO E INSTALADO EM RAMAL DE DESCARGA OU RAMAL DE ESGOTO SANITÁRIO. AF_08/2022</t>
  </si>
  <si>
    <t>20,41</t>
  </si>
  <si>
    <t>LUVA, CPVC, SOLDÁVEL, DN 28MM, INSTALADO EM RAMAL DE DISTRIBUIÇÃO DE ÁGUA   FORNECIMENTO E INSTALAÇÃO. AF_06/2022</t>
  </si>
  <si>
    <t>12,95</t>
  </si>
  <si>
    <t>LUVA DE CORRER, CPVC, SOLDÁVEL, DN 28MM, INSTALADO EM RAMAL DE DISTRIBUIÇÃO DE ÁGUA   FORNECIMENTO E INSTALAÇÃO. AF_06/2022</t>
  </si>
  <si>
    <t>22,94</t>
  </si>
  <si>
    <t>UNIÃO, CPVC, SOLDÁVEL, DN 28MM, INSTALADO EM RAMAL DE DISTRIBUIÇÃO DE ÁGUA   FORNECIMENTO E INSTALAÇÃO. AF_06/2022</t>
  </si>
  <si>
    <t>CONECTOR, CPVC, SOLDÁVEL, DN 28MM X 1 , INSTALADO EM RAMAL DE DISTRIBUIÇÃO DE ÁGUA   FORNECIMENTO E INSTALAÇÃO. AF_06/2022</t>
  </si>
  <si>
    <t>37,23</t>
  </si>
  <si>
    <t>BUCHA DE REDUÇÃO, CPVC, SOLDÁVEL, DN 28MM X 22MM, INSTALADO EM RAMAL DE DISTRIBUIÇÃO DE ÁGUA - FORNECIMENTO E INSTALAÇÃO. AF_06/2022</t>
  </si>
  <si>
    <t>LUVA, CPVC, SOLDÁVEL, DN 35MM, INSTALADO EM RAMAL DE DISTRIBUIÇÃO DE ÁGUA - FORNECIMENTO E INSTALAÇÃO. AF_06/2022</t>
  </si>
  <si>
    <t>21,36</t>
  </si>
  <si>
    <t>LUVA DE CORRER, CPVC, SOLDÁVEL, DN 35MM, INSTALADO EM RAMAL DE DISTRIBUIÇÃO DE ÁGUA - FORNECIMENTO E INSTALAÇÃO. AF_06/2022</t>
  </si>
  <si>
    <t>30,79</t>
  </si>
  <si>
    <t>UNIÃO, CPVC, SOLDÁVEL, DN35MM, INSTALADO EM RAMAL DE DISTRIBUIÇÃO DE ÁGUA - FORNECIMENTO E INSTALAÇÃO. AF_06/2022</t>
  </si>
  <si>
    <t>44,30</t>
  </si>
  <si>
    <t>CONECTOR, CPVC, SOLDÁVEL, DN 35MM X 1 1/4 , INSTALADO EM RAMAL DE DISTRIBUIÇÃO DE ÁGUA - FORNECIMENTO E INSTALAÇÃO. AF_06/2022</t>
  </si>
  <si>
    <t>56,80</t>
  </si>
  <si>
    <t>BUCHA DE REDUÇÃO, CPVC, SOLDÁVEL, DN35MM X 28MM, INSTALADO EM RAMAL DE DISTRIBUIÇÃO DE ÁGUA - FORNECIMENTO E INSTALAÇÃO. AF_06/2022</t>
  </si>
  <si>
    <t>37,33</t>
  </si>
  <si>
    <t>TE, CPVC, SOLDÁVEL, DN 22MM, INSTALADO EM RAMAL DE DISTRIBUIÇÃO DE ÁGUA - FORNECIMENTO E INSTALAÇÃO. AF_06/2022</t>
  </si>
  <si>
    <t>15,76</t>
  </si>
  <si>
    <t>TÊ MISTURADOR, CPVC, SOLDÁVEL, DN 22MM, INSTALADO EM RAMAL DE DISTRIBUIÇÃO DE ÁGUA - FORNECIMENTO E INSTALAÇÃO. AF_06/2022</t>
  </si>
  <si>
    <t>20,24</t>
  </si>
  <si>
    <t>TÊ, CPVC, SOLDÁVEL, DN 28MM, INSTALADO EM RAMAL DE DISTRIBUIÇÃO DE ÁGUA - FORNECIMENTO E INSTALAÇÃO. AF_06/2022</t>
  </si>
  <si>
    <t>23,38</t>
  </si>
  <si>
    <t>TÊ, CPVC, SOLDÁVEL, DN35MM, INSTALADO EM RAMAL DE DISTRIBUIÇÃO DE ÁGUA - FORNECIMENTO E INSTALAÇÃO. AF_06/2022</t>
  </si>
  <si>
    <t>54,94</t>
  </si>
  <si>
    <t>TUBO, CPVC, SOLDÁVEL, DN 54MM, INSTALADO EM PRUMADA DE ÁGUA   FORNECIMENTO E INSTALAÇÃO. AF_06/2022</t>
  </si>
  <si>
    <t>93,31</t>
  </si>
  <si>
    <t>LUVA SIMPLES, PVC, SERIE NORMAL, ESGOTO PREDIAL, DN 75 MM, JUNTA ELÁSTICA, FORNECIDO E INSTALADO EM RAMAL DE DESCARGA OU RAMAL DE ESGOTO SANITÁRIO. AF_08/2022</t>
  </si>
  <si>
    <t>14,58</t>
  </si>
  <si>
    <t>LUVA DE CORRER, PVC, SERIE NORMAL, ESGOTO PREDIAL, DN 75 MM, JUNTA ELÁSTICA, FORNECIDO E INSTALADO EM RAMAL DE DESCARGA OU RAMAL DE ESGOTO SANITÁRIO. AF_08/2022</t>
  </si>
  <si>
    <t>24,71</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</si>
  <si>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</si>
  <si>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</si>
  <si>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</si>
  <si>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33,76</t>
  </si>
  <si>
    <t>JOELHO 45 GRAUS, CPVC, SOLDÁVEL, DN 35MM, INSTALADO EM PRUMADA DE ÁGUA - FORNECIMENTO E INSTALAÇÃO. AF_06/2022</t>
  </si>
  <si>
    <t>23,66</t>
  </si>
  <si>
    <t>JOELHO 90 GRAUS, CPVC, SOLDÁVEL, DN 42MM, INSTALADO EM PRUMADA DE ÁGUA   FORNECIMENTO E INSTALAÇÃO. AF_06/2022</t>
  </si>
  <si>
    <t>36,29</t>
  </si>
  <si>
    <t>TE, PVC, SERIE NORMAL, ESGOTO PREDIAL, DN 40 X 40 MM, JUNTA SOLDÁVEL, FORNECIDO E INSTALADO EM RAMAL DE DESCARGA OU RAMAL DE ESGOTO SANITÁRIO. AF_08/2022</t>
  </si>
  <si>
    <t>13,47</t>
  </si>
  <si>
    <t>JUNÇÃO SIMPLES, PVC, SERIE NORMAL, ESGOTO PREDIAL, DN 40 MM, JUNTA SOLDÁVEL, FORNECIDO E INSTALADO EM RAMAL DE DESCARGA OU RAMAL DE ESGOTO SANITÁRIO. AF_08/2022</t>
  </si>
  <si>
    <t>13,57</t>
  </si>
  <si>
    <t>TE, PVC, SERIE NORMAL, ESGOTO PREDIAL, DN 50 X 50 MM, JUNTA ELÁSTICA, FORNECIDO E INSTALADO EM RAMAL DE DESCARGA OU RAMAL DE ESGOTO SANITÁRIO. AF_08/2022</t>
  </si>
  <si>
    <t>22,66</t>
  </si>
  <si>
    <t>JUNÇÃO SIMPLES, PVC, SERIE NORMAL, ESGOTO PREDIAL, DN 50 X 50 MM, JUNTA ELÁSTICA, FORNECIDO E INSTALADO EM RAMAL DE DESCARGA OU RAMAL DE ESGOTO SANITÁRIO. AF_08/2022</t>
  </si>
  <si>
    <t>25,14</t>
  </si>
  <si>
    <t>TE, PVC, SERIE NORMAL, ESGOTO PREDIAL, DN 75 X 75 MM, JUNTA ELÁSTICA, FORNECIDO E INSTALADO EM RAMAL DE DESCARGA OU RAMAL DE ESGOTO SANITÁRIO. AF_08/2022</t>
  </si>
  <si>
    <t>37,14</t>
  </si>
  <si>
    <t>JOELHO 45 GRAUS, CPVC, SOLDÁVEL, DN 42MM, INSTALADO EM PRUMADA DE ÁGUA   FORNECIMENTO E INSTALAÇÃO. AF_06/2022</t>
  </si>
  <si>
    <t>35,87</t>
  </si>
  <si>
    <t>JOELHO 90 GRAUS, CPVC, SOLDÁVEL, DN 54MM, INSTALADO EM PRUMADA DE ÁGUA   FORNECIMENTO E INSTALAÇÃO. AF_06/2022</t>
  </si>
  <si>
    <t>80,45</t>
  </si>
  <si>
    <t>JOELHO 45 GRAUS, CPVC, SOLDÁVEL, DN 54MM, INSTALADO EM PRUMADA DE ÁGUA   FORNECIMENTO E INSTALAÇÃO. AF_06/2022</t>
  </si>
  <si>
    <t>67,94</t>
  </si>
  <si>
    <t>JOELHO 90 GRAUS, CPVC, SOLDÁVEL, DN 73MM, INSTALADO EM PRUMADA DE ÁGUA   FORNECIMENTO E INSTALAÇÃO. AF_06/2022</t>
  </si>
  <si>
    <t>162,45</t>
  </si>
  <si>
    <t>JOELHO 45 GRAUS, CPVC, SOLDÁVEL, DN 73MM, INSTALADO EM PRUMADA DE ÁGUA   FORNECIMENTO E INSTALAÇÃO. AF_06/2022</t>
  </si>
  <si>
    <t>156,79</t>
  </si>
  <si>
    <t>JOELHO 90 GRAUS, CPVC, SOLDÁVEL, DN 89MM, INSTALADO EM PRUMADA DE ÁGUA   FORNECIMENTO E INSTALAÇÃO. AF_06/2022</t>
  </si>
  <si>
    <t>191,30</t>
  </si>
  <si>
    <t>JOELHO 45 GRAUS, CPVC, SOLDÁVEL, DN 89MM, INSTALADO EM PRUMADA DE ÁGUA   FORNECIMENTO E INSTALAÇÃO. AF_06/2022</t>
  </si>
  <si>
    <t>226,52</t>
  </si>
  <si>
    <t>LUVA, CPVC, SOLDÁVEL, DN 35MM, INSTALADO EM PRUMADA DE ÁGUA   FORNECIMENTO E INSTALAÇÃO. AF_06/2022</t>
  </si>
  <si>
    <t>19,08</t>
  </si>
  <si>
    <t>JUNÇÃO SIMPLES, PVC, SERIE NORMAL, ESGOTO PREDIAL, DN 75 X 75 MM, JUNTA ELÁSTICA, FORNECIDO E INSTALADO EM RAMAL DE DESCARGA OU RAMAL DE ESGOTO SANITÁRIO. AF_08/2022</t>
  </si>
  <si>
    <t>39,34</t>
  </si>
  <si>
    <t>TE, PVC, SERIE NORMAL, ESGOTO PREDIAL, DN 100 X 100 MM, JUNTA ELÁSTICA, FORNECIDO E INSTALADO EM RAMAL DE DESCARGA OU RAMAL DE ESGOTO SANITÁRIO. AF_08/2022</t>
  </si>
  <si>
    <t>41,02</t>
  </si>
  <si>
    <t>JUNÇÃO SIMPLES, PVC, SERIE NORMAL, ESGOTO PREDIAL, DN 100 X 100 MM, JUNTA ELÁSTICA, FORNECIDO E INSTALADO EM RAMAL DE DESCARGA OU RAMAL DE ESGOTO SANITÁRIO. AF_08/2022</t>
  </si>
  <si>
    <t>49,52</t>
  </si>
  <si>
    <t>JOELHO 90 GRAUS, PVC, SERIE NORMAL, ESGOTO PREDIAL, DN 50 MM, JUNTA ELÁSTICA, FORNECIDO E INSTALADO EM PRUMADA DE ESGOTO SANITÁRIO OU VENTILAÇÃO. AF_08/2022</t>
  </si>
  <si>
    <t>9,27</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</si>
  <si>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</si>
  <si>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</si>
  <si>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</si>
  <si>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20,52</t>
  </si>
  <si>
    <t>JOELHO 90 GRAUS, PVC, SERIE NORMAL, ESGOTO PREDIAL, DN 75 MM, JUNTA ELÁSTICA, FORNECIDO E INSTALADO EM PRUMADA DE ESGOTO SANITÁRIO OU VENTILAÇÃO. AF_08/2022</t>
  </si>
  <si>
    <t>19,49</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</si>
  <si>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</si>
  <si>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</si>
  <si>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</si>
  <si>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59,30</t>
  </si>
  <si>
    <t>JOELHO 90 GRAUS, PVC, SERIE NORMAL, ESGOTO PREDIAL, DN 100 MM, JUNTA ELÁSTICA, FORNECIDO E INSTALADO EM PRUMADA DE ESGOTO SANITÁRIO OU VENTILAÇÃO. AF_08/2022</t>
  </si>
  <si>
    <t>26,81</t>
  </si>
  <si>
    <t>JOELHO 45 GRAUS, PVC, SERIE NORMAL, ESGOTO PREDIAL, DN 100 MM, JUNTA ELÁSTICA, FORNECIDO E INSTALADO EM PRUMADA DE ESGOTO SANITÁRIO OU VENTILAÇÃO. AF_08/2022</t>
  </si>
  <si>
    <t>27,70</t>
  </si>
  <si>
    <t>CURVA CURTA 90 GRAUS, PVC, SERIE NORMAL, ESGOTO PREDIAL, DN 100 MM, JUNTA ELÁSTICA, FORNECIDO E INSTALADO EM PRUMADA DE ESGOTO SANITÁRIO OU VENTILAÇÃO. AF_08/2022</t>
  </si>
  <si>
    <t>42,71</t>
  </si>
  <si>
    <t>CURVA LONGA 90 GRAUS, PVC, SERIE NORMAL, ESGOTO PREDIAL, DN 100 MM, JUNTA ELÁSTICA, FORNECIDO E INSTALADO EM PRUMADA DE ESGOTO SANITÁRIO OU VENTILAÇÃO. AF_08/2022</t>
  </si>
  <si>
    <t>79,77</t>
  </si>
  <si>
    <t>LUVA SIMPLES, PVC, SERIE NORMAL, ESGOTO PREDIAL, DN 50 MM, JUNTA ELÁSTICA, FORNECIDO E INSTALADO EM PRUMADA DE ESGOTO SANITÁRIO OU VENTILAÇÃO. AF_08/2022</t>
  </si>
  <si>
    <t>5,61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</si>
  <si>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</si>
  <si>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</si>
  <si>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28,51</t>
  </si>
  <si>
    <t>UNIÃO, CPVC, SOLDÁVEL, DN35MM, INSTALADO EM PRUMADA DE ÁGUA   FORNECIMENTO E INSTALAÇÃO. AF_06/2022</t>
  </si>
  <si>
    <t>42,02</t>
  </si>
  <si>
    <t>LUVA SIMPLES, PVC, SERIE NORMAL, ESGOTO PREDIAL, DN 75 MM, JUNTA ELÁSTICA, FORNECIDO E INSTALADO EM PRUMADA DE ESGOTO SANITÁRIO OU VENTILAÇÃO. AF_08/2022</t>
  </si>
  <si>
    <t>13,40</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</si>
  <si>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</si>
  <si>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</si>
  <si>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</si>
  <si>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17,17</t>
  </si>
  <si>
    <t>LUVA, CPVC, SOLDÁVEL, DN 42MM, INSTALADO EM PRUMADA DE ÁGUA   FORNECIMENTO E INSTALAÇÃO. AF_06/2022</t>
  </si>
  <si>
    <t>25,12</t>
  </si>
  <si>
    <t>LUVA DE CORRER, PVC, SERIE NORMAL, ESGOTO PREDIAL, DN 100 MM, JUNTA ELÁSTICA, FORNECIDO E INSTALADO EM PRUMADA DE ESGOTO SANITÁRIO OU VENTILAÇÃO. AF_08/2022</t>
  </si>
  <si>
    <t>34,47</t>
  </si>
  <si>
    <t>LUVA DE CORRER, CPVC, SOLDÁVEL, DN 42MM, INSTALADO EM PRUMADA DE ÁGUA   FORNECIMENTO E INSTALAÇÃO. AF_06/2022</t>
  </si>
  <si>
    <t>TE, PVC, SERIE NORMAL, ESGOTO PREDIAL, DN 50 X 50 MM, JUNTA ELÁSTICA, FORNECIDO E INSTALADO EM PRUMADA DE ESGOTO SANITÁRIO OU VENTILAÇÃO. AF_08/2022</t>
  </si>
  <si>
    <t>16,76</t>
  </si>
  <si>
    <t>LUVA DE TRANSIÇÃO, CPVC, SOLDÁVEL, DN42MM X 1.1/2 , INSTALADO EM PRUMADA DE ÁGUA   FORNECIMENTO E INSTALAÇÃO. AF_06/2022</t>
  </si>
  <si>
    <t>131,12</t>
  </si>
  <si>
    <t>JUNÇÃO SIMPLES, PVC, SERIE NORMAL, ESGOTO PREDIAL, DN 50 X 50 MM, JUNTA ELÁSTICA, FORNECIDO E INSTALADO EM PRUMADA DE ESGOTO SANITÁRIO OU VENTILAÇÃO. AF_08/2022</t>
  </si>
  <si>
    <t>19,24</t>
  </si>
  <si>
    <t>UNIÃO, CPVC, SOLDÁVEL, DN42MM, INSTALADO EM PRUMADA DE ÁGUA   FORNECIMENTO E INSTALAÇÃO. AF_06/2022</t>
  </si>
  <si>
    <t>61,60</t>
  </si>
  <si>
    <t>TE, PVC, SERIE NORMAL, ESGOTO PREDIAL, DN 75 X 75 MM, JUNTA ELÁSTICA, FORNECIDO E INSTALADO EM PRUMADA DE ESGOTO SANITÁRIO OU VENTILAÇÃO. AF_08/2022</t>
  </si>
  <si>
    <t>34,89</t>
  </si>
  <si>
    <t>JUNÇÃO SIMPLES, PVC, SERIE NORMAL, ESGOTO PREDIAL, DN 75 X 75 MM, JUNTA ELÁSTICA, FORNECIDO E INSTALADO EM PRUMADA DE ESGOTO SANITÁRIO OU VENTILAÇÃO. AF_08/2022</t>
  </si>
  <si>
    <t>37,09</t>
  </si>
  <si>
    <t>CONECTOR, CPVC, SOLDÁVEL, DN 42MM X 1.1/2 , INSTALADO EM PRUMADA DE ÁGUA   FORNECIMENTO E INSTALAÇÃO. AF_06/2022</t>
  </si>
  <si>
    <t>66,10</t>
  </si>
  <si>
    <t>BUCHA DE REDUÇÃO, CPVC, SOLDÁVEL, DN 42MM X 22MM, INSTALADO EM RAMAL DE DISTRIBUIÇÃO DE ÁGUA - FORNECIMENTO E INSTALAÇÃO. AF_06/2022</t>
  </si>
  <si>
    <t>41,78</t>
  </si>
  <si>
    <t>TE, PVC, SERIE NORMAL, ESGOTO PREDIAL, DN 100 X 100 MM, JUNTA ELÁSTICA, FORNECIDO E INSTALADO EM PRUMADA DE ESGOTO SANITÁRIO OU VENTILAÇÃO. AF_08/2022</t>
  </si>
  <si>
    <t>42,43</t>
  </si>
  <si>
    <t>JUNÇÃO SIMPLES, PVC, SERIE NORMAL, ESGOTO PREDIAL, DN 100 X 100 MM, JUNTA ELÁSTICA, FORNECIDO E INSTALADO EM PRUMADA DE ESGOTO SANITÁRIO OU VENTILAÇÃO. AF_08/2022</t>
  </si>
  <si>
    <t>50,93</t>
  </si>
  <si>
    <t>LUVA, CPVC, SOLDÁVEL, DN 54MM, INSTALADO EM PRUMADA DE ÁGUA   FORNECIMENTO E INSTALAÇÃO. AF_06/2022</t>
  </si>
  <si>
    <t>44,03</t>
  </si>
  <si>
    <t>LUVA DE TRANSIÇÃO, CPVC, SOLDÁVEL, DN 54MM X 2 , INSTALADO EM PRUMADA DE ÁGUA   FORNECIMENTO E INSTALAÇÃO. AF_06/2022</t>
  </si>
  <si>
    <t>206,52</t>
  </si>
  <si>
    <t>UNIÃO, CPVC, SOLDÁVEL, DN 54MM, INSTALADO EM PRUMADA DE ÁGUA   FORNECIMENTO E INSTALAÇÃO. AF_06/2022</t>
  </si>
  <si>
    <t>137,78</t>
  </si>
  <si>
    <t>LUVA, CPVC, SOLDÁVEL, DN 73MM, INSTALADO EM PRUMADA DE ÁGUA   FORNECIMENTO E INSTALAÇÃO. AF_06/2022</t>
  </si>
  <si>
    <t>157,62</t>
  </si>
  <si>
    <t>UNIÃO, CPVC, SOLDÁVEL, DN 73MM, INSTALADO EM PRUMADA DE ÁGUA   FORNECIMENTO E INSTALAÇÃO. AF_06/2022</t>
  </si>
  <si>
    <t>179,08</t>
  </si>
  <si>
    <t>LUVA, CPVC, SOLDÁVEL, DN 89MM, INSTALADO EM PRUMADA DE ÁGUA   FORNECIMENTO E INSTALAÇÃO. AF_06/2022</t>
  </si>
  <si>
    <t>185,02</t>
  </si>
  <si>
    <t>UNIÃO, CPVC, SOLDÁVEL, DN 89MM, INSTALADO EM PRUMADA DE ÁGUA   FORNECIMENTO E INSTALAÇÃO. AF_06/2022</t>
  </si>
  <si>
    <t>272,08</t>
  </si>
  <si>
    <t>TÊ, CPVC, SOLDÁVEL, DN 35MM, INSTALADO EM PRUMADA DE ÁGUA   FORNECIMENTO E INSTALAÇÃO. AF_06/2022</t>
  </si>
  <si>
    <t>50,39</t>
  </si>
  <si>
    <t>TE, CPVC, SOLDÁVEL, DN  42MM, INSTALADO EM PRUMADA DE ÁGUA   FORNECIMENTO E INSTALAÇÃO. AF_06/2022</t>
  </si>
  <si>
    <t>63,64</t>
  </si>
  <si>
    <t>TÊ, CPVC, SOLDÁVEL, DN 54 MM, INSTALADO EM PRUMADA DE ÁGUA   FORNECIMENTO E INSTALAÇÃO. AF_06/2022</t>
  </si>
  <si>
    <t>TÊ, CPVC, SOLDÁVEL, DN 73MM, INSTALADO EM PRUMADA DE ÁGUA   FORNECIMENTO E INSTALAÇÃO. AF_06/2022</t>
  </si>
  <si>
    <t>218,42</t>
  </si>
  <si>
    <t>TÊ, CPVC, SOLDÁVEL, DN 89MM, INSTALADO EM PRUMADA DE ÁGUA   FORNECIMENTO E INSTALAÇÃO. AF_06/2022</t>
  </si>
  <si>
    <t>259,76</t>
  </si>
  <si>
    <t>JOELHO 90 GRAUS, PVC, SERIE NORMAL, ESGOTO PREDIAL, DN 100 MM, JUNTA ELÁSTICA, FORNECIDO E INSTALADO EM SUBCOLETOR AÉREO DE ESGOTO SANITÁRIO. AF_08/2022</t>
  </si>
  <si>
    <t>29,39</t>
  </si>
  <si>
    <t>JOELHO 45 GRAUS, PVC, SERIE NORMAL, ESGOTO PREDIAL, DN 100 MM, JUNTA ELÁSTICA, FORNECIDO E INSTALADO EM SUBCOLETOR AÉREO DE ESGOTO SANITÁRIO. AF_08/2022</t>
  </si>
  <si>
    <t>30,28</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</si>
  <si>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</si>
  <si>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</si>
  <si>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82,35</t>
  </si>
  <si>
    <t>JOELHO 90 GRAUS, PVC, SERIE NORMAL, ESGOTO PREDIAL, DN 150 MM, JUNTA ELÁSTICA, FORNECIDO E INSTALADO EM SUBCOLETOR AÉREO DE ESGOTO SANITÁRIO. AF_08/2022</t>
  </si>
  <si>
    <t>104,37</t>
  </si>
  <si>
    <t>JOELHO 45 GRAUS, PVC, SERIE NORMAL, ESGOTO PREDIAL, DN 150 MM, JUNTA ELÁSTICA, FORNECIDO E INSTALADO EM SUBCOLETOR AÉREO DE ESGOTO SANITÁRIO. AF_08/2022</t>
  </si>
  <si>
    <t>109,89</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</si>
  <si>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</si>
  <si>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</si>
  <si>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36,18</t>
  </si>
  <si>
    <t>TE, PVC, SERIE NORMAL, ESGOTO PREDIAL, DN 100 X 100 MM, JUNTA ELÁSTICA, FORNECIDO E INSTALADO EM SUBCOLETOR AÉREO DE ESGOTO SANITÁRIO. AF_08/2022</t>
  </si>
  <si>
    <t>45,86</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</si>
  <si>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</si>
  <si>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</si>
  <si>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</si>
  <si>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7,44</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</si>
  <si>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</si>
  <si>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</si>
  <si>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</si>
  <si>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26,62</t>
  </si>
  <si>
    <t>LUVA SOLDÁVEL E COM BUCHA DE LATÃO, PVC, SOLDÁVEL, DN 32MM X 1 , INSTALADO EM PRUMADA DE ÁGUA   FORNECIMENTO E INSTALAÇÃO. AF_06/2022</t>
  </si>
  <si>
    <t>24,05</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</si>
  <si>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</si>
  <si>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</si>
  <si>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22,48</t>
  </si>
  <si>
    <t>COTOVELO EM COBRE, DN 22 MM, 90 GRAUS, SEM ANEL DE SOLDA, INSTALADO EM PRUMADA DE HIDRÁULICA PREDIAL - FORNECIMENTO E INSTALAÇÃO. AF_04/2022</t>
  </si>
  <si>
    <t>16,72</t>
  </si>
  <si>
    <t>COTOVELO EM COBRE, DN 28 MM, 90 GRAUS, SEM ANEL DE SOLDA, INSTALADO EM PRUMADA DE HIDRÁULICA PREDIAL - FORNECIMENTO E INSTALAÇÃO. AF_04/2022</t>
  </si>
  <si>
    <t>26,53</t>
  </si>
  <si>
    <t>COTOVELO EM COBRE, DN 35 MM, 90 GRAUS, SEM ANEL DE SOLDA, INSTALADO EM PRUMADA DE HIDRÁULICA PREDIAL - FORNECIMENTO E INSTALAÇÃO. AF_04/2022</t>
  </si>
  <si>
    <t>47,39</t>
  </si>
  <si>
    <t>COTOVELO EM COBRE, DN 42 MM, 90 GRAUS, SEM ANEL DE SOLDA, INSTALADO EM PRUMADA DE HIDRÁULICA PREDIAL - FORNECIMENTO E INSTALAÇÃO. AF_04/2022</t>
  </si>
  <si>
    <t>72,07</t>
  </si>
  <si>
    <t>COTOVELO EM COBRE, DN 54 MM, 90 GRAUS, SEM ANEL DE SOLDA, INSTALADO EM PRUMADA DE HIDRÁULICA PREDIAL - FORNECIMENTO E INSTALAÇÃO. AF_04/2022</t>
  </si>
  <si>
    <t>111,95</t>
  </si>
  <si>
    <t>COTOVELO EM COBRE, DN 66 MM, 90 GRAUS, SEM ANEL DE SOLDA, INSTALADO EM PRUMADA DE HIDRÁULICA PREDIAL - FORNECIMENTO E INSTALAÇÃO. AF_04/2022</t>
  </si>
  <si>
    <t>349,43</t>
  </si>
  <si>
    <t>LUVA EM COBRE, DN 22 MM, SEM ANEL DE SOLDA, INSTALADO EM PRUMADA DE HIDRÁULICA PREDIAL - FORNECIMENTO E INSTALAÇÃO. AF_04/2022</t>
  </si>
  <si>
    <t>LUVA EM COBRE, DN 28 MM, SEM ANEL DE SOLDA, INSTALADO EM PRUMADA DE HIDRÁULICA PREDIAL - FORNECIMENTO E INSTALAÇÃO. AF_04/2022</t>
  </si>
  <si>
    <t>16,13</t>
  </si>
  <si>
    <t>LUVA EM COBRE, DN 35 MM, SEM ANEL DE SOLDA, INSTALADO EM PRUMADA DE HIDRÁULICA PREDIAL - FORNECIMENTO E INSTALAÇÃO. AF_04/2022</t>
  </si>
  <si>
    <t>LUVA EM COBRE, DN 42 MM, SEM ANEL DE SOLDA, INSTALADO EM PRUMADA DE HIDRÁULICA PREDIAL - FORNECIMENTO E INSTALAÇÃO. AF_04/2022</t>
  </si>
  <si>
    <t>40,77</t>
  </si>
  <si>
    <t>LUVA EM COBRE, DN 54 MM, SEM ANEL DE SOLDA, INSTALADO EM PRUMADA DE HIDRÁULICA PREDIAL - FORNECIMENTO E INSTALAÇÃO. AF_04/2022</t>
  </si>
  <si>
    <t>63,45</t>
  </si>
  <si>
    <t>LUVA EM COBRE, DN 66 MM, SEM ANEL DE SOLDA, INSTALADO EM PRUMADA DE HIDRÁULICA PREDIAL - FORNECIMENTO E INSTALAÇÃO. AF_04/2022</t>
  </si>
  <si>
    <t>179,76</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</si>
  <si>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</si>
  <si>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</si>
  <si>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</si>
  <si>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67,39</t>
  </si>
  <si>
    <t>TE EM COBRE, DN 42 MM, SEM ANEL DE SOLDA, INSTALADO EM PRUMADA DE HIDRÁULICA PREDIAL - FORNECIMENTO E INSTALAÇÃO. AF_04/2022</t>
  </si>
  <si>
    <t>89,17</t>
  </si>
  <si>
    <t>TE EM COBRE, DN 54 MM, SEM ANEL DE SOLDA, INSTALADO EM PRUMADA DE HIDRÁULICA PREDIAL - FORNECIMENTO E INSTALAÇÃO. AF_04/2022</t>
  </si>
  <si>
    <t>164,44</t>
  </si>
  <si>
    <t>TE EM COBRE, DN 66 MM, SEM ANEL DE SOLDA, INSTALADO EM PRUMADA DE HIDRÁULICA PREDIAL - FORNECIMENTO E INSTALAÇÃO. AF_04/2022</t>
  </si>
  <si>
    <t>429,49</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</si>
  <si>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</si>
  <si>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</si>
  <si>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20,33</t>
  </si>
  <si>
    <t>COTOVELO EM COBRE, DN 28 MM, 90 GRAUS, SEM ANEL DE SOLDA, INSTALADO EM RAMAL DE DISTRIBUIÇÃO DE HIDRÁULICA PREDIAL - FORNECIMENTO E INSTALAÇÃO. AF_04/2022</t>
  </si>
  <si>
    <t>29,88</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</si>
  <si>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</si>
  <si>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</si>
  <si>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11,87</t>
  </si>
  <si>
    <t>LUVA EM COBRE, DN 28 MM, SEM ANEL DE SOLDA, INSTALADO EM RAMAL DE DISTRIBUIÇÃO DE HIDRÁULICA PREDIAL - FORNECIMENTO E INSTALAÇÃO. AF_04/2022</t>
  </si>
  <si>
    <t>18,37</t>
  </si>
  <si>
    <t>TE EM COBRE, DN 15 MM, SEM ANEL DE SOLDA, INSTALADO EM RAMAL DE DISTRIBUIÇÃO DE HIDRÁULICA PREDIAL - FORNECIMENTO E INSTALAÇÃO. AF_04/2022</t>
  </si>
  <si>
    <t>16,82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</si>
  <si>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</si>
  <si>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</si>
  <si>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38,15</t>
  </si>
  <si>
    <t>COTOVELO EM COBRE, DN 15 MM, 90 GRAUS, SEM ANEL DE SOLDA, INSTALADO EM RAMAL E SUB-RAMAL DE HIDRÁULICA PREDIAL - FORNECIMENTO E INSTALAÇÃO. AF_04/2022</t>
  </si>
  <si>
    <t>12,59</t>
  </si>
  <si>
    <t>COTOVELO EM COBRE, DN 22 MM, 90 GRAUS, SEM ANEL DE SOLDA, INSTALADO EM RAMAL E SUB-RAMAL DE HIDRÁULICA PREDIAL - FORNECIMENTO E INSTALAÇÃO. AF_04/2022</t>
  </si>
  <si>
    <t>23,02</t>
  </si>
  <si>
    <t>COTOVELO EM COBRE, DN 28 MM, 90 GRAUS, SEM ANEL DE SOLDA, INSTALADO EM RAMAL E SUB-RAMAL DE HIDRÁULICA PREDIAL - FORNECIMENTO E INSTALAÇÃO. AF_04/2022</t>
  </si>
  <si>
    <t>34,65</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</si>
  <si>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</si>
  <si>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</si>
  <si>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13,67</t>
  </si>
  <si>
    <t>LUVA EM COBRE, DN 28 MM, SEM ANEL DE SOLDA, INSTALADO EM RAMAL E SUB-RAMAL DE HIDRÁULICA PREDIAL - FORNECIMENTO E INSTALAÇÃO. AF_04/2022</t>
  </si>
  <si>
    <t>21,58</t>
  </si>
  <si>
    <t>TE EM COBRE, DN 15 MM, SEM ANEL DE SOLDA, INSTALADO EM RAMAL E SUB-RAMAL DE HIDRÁULICA PREDIAL - FORNECIMENTO E INSTALAÇÃO. AF_04/2022</t>
  </si>
  <si>
    <t>17,11</t>
  </si>
  <si>
    <t>TE EM COBRE, DN 22 MM, SEM ANEL DE SOLDA, INSTALADO EM RAMAL E SUB-RAMAL DE HIDRÁULICA PREDIAL - FORNECIMENTO E INSTALAÇÃO. AF_04/2022</t>
  </si>
  <si>
    <t>30,41</t>
  </si>
  <si>
    <t>TE EM COBRE, DN 28 MM, SEM ANEL DE SOLDA, INSTALADO EM RAMAL E SUB-RAMAL DE HIDRÁULICA PREDIAL - FORNECIMENTO E INSTALAÇÃO. AF_04/2022</t>
  </si>
  <si>
    <t>44,54</t>
  </si>
  <si>
    <t>NIPLE, EM FERRO GALVANIZADO, DN 50 (2"), CONEXÃO ROSQUEADA, INSTALADO EM PRUMADAS - FORNECIMENTO E INSTALAÇÃO. AF_10/2020</t>
  </si>
  <si>
    <t>63,29</t>
  </si>
  <si>
    <t>LUVA, EM FERRO GALVANIZADO, DN 50 (2"), CONEXÃO ROSQUEADA, INSTALADO EM PRUMADAS - FORNECIMENTO E INSTALAÇÃO. AF_10/2020</t>
  </si>
  <si>
    <t>63,26</t>
  </si>
  <si>
    <t>NIPLE, EM FERRO GALVANIZADO, DN 65 (2 1/2"), CONEXÃO ROSQUEADA, INSTALADO EM PRUMADAS - FORNECIMENTO E INSTALAÇÃO. AF_10/2020</t>
  </si>
  <si>
    <t>84,49</t>
  </si>
  <si>
    <t>LUVA, EM FERRO GALVANIZADO, DN 65 (2 1/2"), CONEXÃO ROSQUEADA, INSTALADO EM PRUMADAS - FORNECIMENTO E INSTALAÇÃO. AF_10/2020</t>
  </si>
  <si>
    <t>94,76</t>
  </si>
  <si>
    <t>NIPLE, EM FERRO GALVANIZADO, DN 80 (3"), CONEXÃO ROSQUEADA, INSTALADO EM PRUMADAS - FORNECIMENTO E INSTALAÇÃO. AF_10/2020</t>
  </si>
  <si>
    <t>120,69</t>
  </si>
  <si>
    <t>LUVA, EM FERRO GALVANIZADO, DN 80 (3"), CONEXÃO ROSQUEADA, INSTALADO EM PRUMADAS - FORNECIMENTO E INSTALAÇÃO. AF_10/2020</t>
  </si>
  <si>
    <t>129,83</t>
  </si>
  <si>
    <t>JOELHO 45 GRAUS, EM FERRO GALVANIZADO, DN 50 (2"), CONEXÃO ROSQUEADA, INSTALADO EM PRUMADAS - FORNECIMENTO E INSTALAÇÃO. AF_10/2020</t>
  </si>
  <si>
    <t>94,07</t>
  </si>
  <si>
    <t>JOELHO 90 GRAUS, EM FERRO GALVANIZADO, DN 50 (2"), CONEXÃO ROSQUEADA, INSTALADO EM PRUMADAS - FORNECIMENTO E INSTALAÇÃO. AF_10/2020</t>
  </si>
  <si>
    <t>91,79</t>
  </si>
  <si>
    <t>JOELHO 45 GRAUS, EM FERRO GALVANIZADO, DN 65 (2 1/2"), CONEXÃO ROSQUEADA, INSTALADO EM PRUMADAS - FORNECIMENTO E INSTALAÇÃO. AF_10/2020</t>
  </si>
  <si>
    <t>146,49</t>
  </si>
  <si>
    <t>JOELHO 90 GRAUS, EM FERRO GALVANIZADO, DN 65 (2 1/2"), CONEXÃO ROSQUEADA, INSTALADO EM PRUMADAS - FORNECIMENTO E INSTALAÇÃO. AF_10/2020</t>
  </si>
  <si>
    <t>136,44</t>
  </si>
  <si>
    <t>JOELHO 45 GRAUS, EM FERRO GALVANIZADO, DN 80 (3"), CONEXÃO ROSQUEADA, INSTALADO EM PRUMADAS - FORNECIMENTO E INSTALAÇÃO. AF_10/2020</t>
  </si>
  <si>
    <t>196,81</t>
  </si>
  <si>
    <t>JOELHO 90 GRAUS, EM FERRO GALVANIZADO, DN 80 (3"), CONEXÃO ROSQUEADA, INSTALADO EM PRUMADAS - FORNECIMENTO E INSTALAÇÃO. AF_10/2020</t>
  </si>
  <si>
    <t>177,44</t>
  </si>
  <si>
    <t>TÊ, EM FERRO GALVANIZADO, DN 50 (2"), CONEXÃO ROSQUEADA, INSTALADO EM PRUMADAS - FORNECIMENTO E INSTALAÇÃO. AF_10/2020</t>
  </si>
  <si>
    <t>122,35</t>
  </si>
  <si>
    <t>TÊ, EM FERRO GALVANIZADO, DN 65 (2 1/2"), CONEXÃO ROSQUEADA, INSTALADO EM PRUMADAS - FORNECIMENTO E INSTALAÇÃO. AF_10/2020</t>
  </si>
  <si>
    <t>186,97</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</si>
  <si>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</si>
  <si>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</si>
  <si>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32,79</t>
  </si>
  <si>
    <t>LUVA, EM FERRO GALVANIZADO, DN 25 (1"), CONEXÃO ROSQUEADA, INSTALADO EM REDE DE ALIMENTAÇÃO PARA HIDRANTE - FORNECIMENTO E INSTALAÇÃO. AF_10/2020</t>
  </si>
  <si>
    <t>34,64</t>
  </si>
  <si>
    <t>NIPLE, EM FERRO GALVANIZADO, DN 32 (1 1/4"), CONEXÃO ROSQUEADA, INSTALADO EM REDE DE ALIMENTAÇÃO PARA HIDRANTE - FORNECIMENTO E INSTALAÇÃO. AF_10/2020</t>
  </si>
  <si>
    <t>40,18</t>
  </si>
  <si>
    <t>LUVA, EM FERRO GALVANIZADO, DN 32 (1 1/4"), CONEXÃO ROSQUEADA, INSTALADO EM REDE DE ALIMENTAÇÃO PARA HIDRANTE - FORNECIMENTO E INSTALAÇÃO. AF_10/2020</t>
  </si>
  <si>
    <t>41,90</t>
  </si>
  <si>
    <t>NIPLE, EM FERRO GALVANIZADO, DN 40 (1 1/2"), CONEXÃO ROSQUEADA, INSTALADO EM REDE DE ALIMENTAÇÃO PARA HIDRANTE - FORNECIMENTO E INSTALAÇÃO. AF_10/2020</t>
  </si>
  <si>
    <t>47,93</t>
  </si>
  <si>
    <t>LUVA, EM FERRO GALVANIZADO, DN 40 (1 1/2"), CONEXÃO ROSQUEADA, INSTALADO EM REDE DE ALIMENTAÇÃO PARA HIDRANTE - FORNECIMENTO E INSTALAÇÃO. AF_10/2020</t>
  </si>
  <si>
    <t>48,26</t>
  </si>
  <si>
    <t>NIPLE, EM FERRO GALVANIZADO, DN 50 (2"), CONEXÃO ROSQUEADA, INSTALADO EM REDE DE ALIMENTAÇÃO PARA HIDRANTE - FORNECIMENTO E INSTALAÇÃO. AF_10/2020</t>
  </si>
  <si>
    <t>63,24</t>
  </si>
  <si>
    <t>LUVA, EM FERRO GALVANIZADO, DN 50 (2"), CONEXÃO ROSQUEADA, INSTALADO EM REDE DE ALIMENTAÇÃO PARA HIDRANTE - FORNECIMENTO E INSTALAÇÃO. AF_10/2020</t>
  </si>
  <si>
    <t>63,21</t>
  </si>
  <si>
    <t>NIPLE, EM FERRO GALVANIZADO, DN 65 (2 1/2"), CONEXÃO ROSQUEADA, INSTALADO EM REDE DE ALIMENTAÇÃO PARA HIDRANTE - FORNECIMENTO E INSTALAÇÃO. AF_10/2020</t>
  </si>
  <si>
    <t>85,94</t>
  </si>
  <si>
    <t>LUVA, EM FERRO GALVANIZADO, DN 65 (2 1/2"), CONEXÃO ROSQUEADA, INSTALADO EM REDE DE ALIMENTAÇÃO PARA HIDRANTE - FORNECIMENTO E INSTALAÇÃO. AF_10/2020</t>
  </si>
  <si>
    <t>96,21</t>
  </si>
  <si>
    <t>NIPLE, EM FERRO GALVANIZADO, DN 80 (3"), CONEXÃO ROSQUEADA, INSTALADO EM REDE DE ALIMENTAÇÃO PARA HIDRANTE - FORNECIMENTO E INSTALAÇÃO. AF_10/2020</t>
  </si>
  <si>
    <t>123,68</t>
  </si>
  <si>
    <t>LUVA, EM FERRO GALVANIZADO, DN 80 (3"), CONEXÃO ROSQUEADA, INSTALADO EM REDE DE ALIMENTAÇÃO PARA HIDRANTE - FORNECIMENTO E INSTALAÇÃO. AF_10/2020</t>
  </si>
  <si>
    <t>132,82</t>
  </si>
  <si>
    <t>JOELHO 45 GRAUS, EM FERRO GALVANIZADO, DN 25 (1"), CONEXÃO ROSQUEADA, INSTALADO EM REDE DE ALIMENTAÇÃO PARA HIDRANTE - FORNECIMENTO E INSTALAÇÃO. AF_10/2020</t>
  </si>
  <si>
    <t>49,74</t>
  </si>
  <si>
    <t>JOELHO 90 GRAUS, EM FERRO GALVANIZADO, DN 25 (1"), CONEXÃO ROSQUEADA, INSTALADO EM REDE DE ALIMENTAÇÃO PARA HIDRANTE - FORNECIMENTO E INSTALAÇÃO. AF_10/2020</t>
  </si>
  <si>
    <t>47,29</t>
  </si>
  <si>
    <t>JOELHO 45 GRAUS, EM FERRO GALVANIZADO, DN 32 (1 1/4"), CONEXÃO ROSQUEADA, INSTALADO EM REDE DE ALIMENTAÇÃO PARA HIDRANTE - FORNECIMENTO E INSTALAÇÃO. AF_10/2020</t>
  </si>
  <si>
    <t>63,83</t>
  </si>
  <si>
    <t>JOELHO 90 GRAUS, EM FERRO GALVANIZADO, DN 32 (1 1/4"), CONEXÃO ROSQUEADA, INSTALADO EM REDE DE ALIMENTAÇÃO PARA HIDRANTE - FORNECIMENTO E INSTALAÇÃO. AF_10/2020</t>
  </si>
  <si>
    <t>58,95</t>
  </si>
  <si>
    <t>JOELHO 45 GRAUS, EM FERRO GALVANIZADO, DN 40 (1 1/2"), CONEXÃO ROSQUEADA, INSTALADO EM REDE DE ALIMENTAÇÃO PARA HIDRANTE - FORNECIMENTO E INSTALAÇÃO. AF_10/2020</t>
  </si>
  <si>
    <t>73,58</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</si>
  <si>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</si>
  <si>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</si>
  <si>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93,99</t>
  </si>
  <si>
    <t>JOELHO 90 GRAUS, EM FERRO GALVANIZADO, DN 50 (2"), CONEXÃO ROSQUEADA, INSTALADO EM REDE DE ALIMENTAÇÃO PARA HIDRANTE - FORNECIMENTO E INSTALAÇÃO. AF_10/2020</t>
  </si>
  <si>
    <t>91,71</t>
  </si>
  <si>
    <t>JOELHO 45 GRAUS, EM FERRO GALVANIZADO, DN 65 (2 1/2"), CONEXÃO ROSQUEADA, INSTALADO EM REDE DE ALIMENTAÇÃO PARA HIDRANTE - FORNECIMENTO E INSTALAÇÃO. AF_10/2020</t>
  </si>
  <si>
    <t>148,71</t>
  </si>
  <si>
    <t>JOELHO 90 GRAUS, EM FERRO GALVANIZADO, DN 65 (2 1/2"), CONEXÃO ROSQUEADA, INSTALADO EM REDE DE ALIMENTAÇÃO PARA HIDRANTE - FORNECIMENTO E INSTALAÇÃO. AF_10/2020</t>
  </si>
  <si>
    <t>138,66</t>
  </si>
  <si>
    <t>JOELHO 45 GRAUS, EM FERRO GALVANIZADO, CONEXÃO ROSQUEADA, DN 80 (3"), INSTALADO EM REDE DE ALIMENTAÇÃO PARA HIDRANTE - FORNECIMENTO E INSTALAÇÃO. AF_10/2020</t>
  </si>
  <si>
    <t>201,30</t>
  </si>
  <si>
    <t>JOELHO 90 GRAUS, EM FERRO GALVANIZADO, CONEXÃO ROSQUEADA, DN 80 (3"), INSTALADO EM REDE DE ALIMENTAÇÃO PARA HIDRANTE - FORNECIMENTO E INSTALAÇÃO. AF_10/2020</t>
  </si>
  <si>
    <t>181,93</t>
  </si>
  <si>
    <t>TÊ, EM FERRO GALVANIZADO, CONEXÃO ROSQUEADA, DN 25 (1"), INSTALADO EM REDE DE ALIMENTAÇÃO PARA HIDRANTE - FORNECIMENTO E INSTALAÇÃO. AF_10/2020</t>
  </si>
  <si>
    <t>63,97</t>
  </si>
  <si>
    <t>TÊ, EM FERRO GALVANIZADO, CONEXÃO ROSQUEADA, DN 32 (1 1/4"), INSTALADO EM REDE DE ALIMENTAÇÃO PARA HIDRANTE - FORNECIMENTO E INSTALAÇÃO. AF_10/2020</t>
  </si>
  <si>
    <t>79,21</t>
  </si>
  <si>
    <t>TÊ, EM FERRO GALVANIZADO, CONEXÃO ROSQUEADA, DN 40 (1 1/2"), INSTALADO EM REDE DE ALIMENTAÇÃO PARA HIDRANTE - FORNECIMENTO E INSTALAÇÃO. AF_10/2020</t>
  </si>
  <si>
    <t>92,32</t>
  </si>
  <si>
    <t>TÊ, EM FERRO GALVANIZADO, CONEXÃO ROSQUEADA, DN 50 (2"), INSTALADO EM REDE DE ALIMENTAÇÃO PARA HIDRANTE - FORNECIMENTO E INSTALAÇÃO. AF_10/2020</t>
  </si>
  <si>
    <t>122,21</t>
  </si>
  <si>
    <t>TÊ, EM FERRO GALVANIZADO, CONEXÃO ROSQUEADA, DN 65 (2 1/2"), INSTALADO EM REDE DE ALIMENTAÇÃO PARA HIDRANTE - FORNECIMENTO E INSTALAÇÃO. AF_10/2020</t>
  </si>
  <si>
    <t>189,88</t>
  </si>
  <si>
    <t>TÊ, EM FERRO GALVANIZADO, CONEXÃO ROSQUEADA, DN 80 (3"), INSTALADO EM REDE DE ALIMENTAÇÃO PARA HIDRANTE - FORNECIMENTO E INSTALAÇÃO. AF_10/2020</t>
  </si>
  <si>
    <t>240,71</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</si>
  <si>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</si>
  <si>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</si>
  <si>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</si>
  <si>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</si>
  <si>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32,71</t>
  </si>
  <si>
    <t>NIPLE, EM FERRO GALVANIZADO, CONEXÃO ROSQUEADA, DN 40 (1 1/2"), INSTALADO EM REDE DE ALIMENTAÇÃO PARA SPRINKLER - FORNECIMENTO E INSTALAÇÃO. AF_10/2020</t>
  </si>
  <si>
    <t>37,46</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</si>
  <si>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</si>
  <si>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</si>
  <si>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51,18</t>
  </si>
  <si>
    <t>LUVA, EM FERRO GALVANIZADO, CONEXÃO ROSQUEADA, DN 50 (2"), INSTALADO EM REDE DE ALIMENTAÇÃO PARA SPRINKLER - FORNECIMENTO E INSTALAÇÃO. AF_10/2020</t>
  </si>
  <si>
    <t>51,15</t>
  </si>
  <si>
    <t>NIPLE, EM FERRO GALVANIZADO, CONEXÃO ROSQUEADA, DN 65 (2 1/2"), INSTALADO EM REDE DE ALIMENTAÇÃO PARA SPRINKLER - FORNECIMENTO E INSTALAÇÃO. AF_10/2020</t>
  </si>
  <si>
    <t>71,48</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</si>
  <si>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</si>
  <si>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</si>
  <si>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106,88</t>
  </si>
  <si>
    <t>LUVA, EM FERRO GALVANIZADO, CONEXÃO ROSQUEADA, DN 80 (3"), INSTALADO EM REDE DE ALIMENTAÇÃO PARA SPRINKLER - FORNECIMENTO E INSTALAÇÃO. AF_10/2020</t>
  </si>
  <si>
    <t>116,02</t>
  </si>
  <si>
    <t>JOELHO 45 GRAUS, EM FERRO GALVANIZADO, CONEXÃO ROSQUEADA, DN 25 (1"), INSTALADO EM REDE DE ALIMENTAÇÃO PARA SPRINKLER - FORNECIMENTO E INSTALAÇÃO. AF_10/2020</t>
  </si>
  <si>
    <t>37,60</t>
  </si>
  <si>
    <t>JOELHO 90 GRAUS, EM FERRO GALVANIZADO, CONEXÃO ROSQUEADA, DN 25 (1"), INSTALADO EM REDE DE ALIMENTAÇÃO PARA SPRINKLER - FORNECIMENTO E INSTALAÇÃO. AF_10/2020</t>
  </si>
  <si>
    <t>35,15</t>
  </si>
  <si>
    <t>JOELHO 45 GRAUS, EM FERRO GALVANIZADO, CONEXÃO ROSQUEADA, DN 32 (1 1/4"), INSTALADO EM REDE DE ALIMENTAÇÃO PARA SPRINKLER - FORNECIMENTO E INSTALAÇÃO. AF_10/2020</t>
  </si>
  <si>
    <t>50,07</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</si>
  <si>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</si>
  <si>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</si>
  <si>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57,88</t>
  </si>
  <si>
    <t>JOELHO 90 GRAUS, EM FERRO GALVANIZADO, CONEXÃO ROSQUEADA, DN 40 (1 1/2"), INSTALADO EM REDE DE ALIMENTAÇÃO PARA SPRINKLER - FORNECIMENTO E INSTALAÇÃO. AF_10/2020</t>
  </si>
  <si>
    <t>54,52</t>
  </si>
  <si>
    <t>JOELHO 45 GRAUS, EM FERRO GALVANIZADO, CONEXÃO ROSQUEADA, DN 50 (2"), INSTALADO EM REDE DE ALIMENTAÇÃO PARA SPRINKLER - FORNECIMENTO E INSTALAÇÃO. AF_10/2020</t>
  </si>
  <si>
    <t>75,94</t>
  </si>
  <si>
    <t>JOELHO 90 GRAUS, EM FERRO GALVANIZADO, CONEXÃO ROSQUEADA, DN 50 (2"), INSTALADO EM REDE DE ALIMENTAÇÃO PARA SPRINKLER - FORNECIMENTO E INSTALAÇÃO. AF_10/2020</t>
  </si>
  <si>
    <t>73,66</t>
  </si>
  <si>
    <t>JOELHO 45 GRAUS, EM FERRO GALVANIZADO, CONEXÃO ROSQUEADA, DN 65 (2 1/2"), INSTALADO EM REDE DE ALIMENTAÇÃO PARA SPRINKLER - FORNECIMENTO E INSTALAÇÃO. AF_10/2020</t>
  </si>
  <si>
    <t>127,07</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</si>
  <si>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</si>
  <si>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</si>
  <si>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176,11</t>
  </si>
  <si>
    <t>JOELHO 90 GRAUS, EM FERRO GALVANIZADO, CONEXÃO ROSQUEADA, DN 80 (3"), INSTALADO EM REDE DE ALIMENTAÇÃO PARA SPRINKLER - FORNECIMENTO E INSTALAÇÃO. AF_10/2020</t>
  </si>
  <si>
    <t>156,74</t>
  </si>
  <si>
    <t>TÊ, EM FERRO GALVANIZADO, CONEXÃO ROSQUEADA, DN 25 (1"), INSTALADO EM REDE DE ALIMENTAÇÃO PARA SPRINKLER - FORNECIMENTO E INSTALAÇÃO. AF_10/2020</t>
  </si>
  <si>
    <t>47,77</t>
  </si>
  <si>
    <t>TÊ, EM FERRO GALVANIZADO, CONEXÃO ROSQUEADA, DN 32 (1 1/4"), INSTALADO EM REDE DE ALIMENTAÇÃO PARA SPRINKLER - FORNECIMENTO E INSTALAÇÃO. AF_10/2020</t>
  </si>
  <si>
    <t>60,78</t>
  </si>
  <si>
    <t>TÊ, EM FERRO GALVANIZADO, CONEXÃO ROSQUEADA, DN 40 (1 1/2"), INSTALADO EM REDE DE ALIMENTAÇÃO PARA SPRINKLER - FORNECIMENTO E INSTALAÇÃO. AF_10/2020</t>
  </si>
  <si>
    <t>71,42</t>
  </si>
  <si>
    <t>TÊ, EM FERRO GALVANIZADO, CONEXÃO ROSQUEADA, DN 50 (2"), INSTALADO EM REDE DE ALIMENTAÇÃO PARA SPRINKLER - FORNECIMENTO E INSTALAÇÃO. AF_10/2020</t>
  </si>
  <si>
    <t>98,14</t>
  </si>
  <si>
    <t>TÊ, EM FERRO GALVANIZADO, CONEXÃO ROSQUEADA, DN 65 (2 1/2"), INSTALADO EM REDE DE ALIMENTAÇÃO PARA SPRINKLER - FORNECIMENTO E INSTALAÇÃO. AF_10/2020</t>
  </si>
  <si>
    <t>161,06</t>
  </si>
  <si>
    <t>TÊ, EM FERRO GALVANIZADO, CONEXÃO ROSQUEADA, DN 80 (3"), INSTALADO EM REDE DE ALIMENTAÇÃO PARA SPRINKLER - FORNECIMENTO E INSTALAÇÃO. AF_10/2020</t>
  </si>
  <si>
    <t>207,11</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</si>
  <si>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</si>
  <si>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</si>
  <si>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13,61</t>
  </si>
  <si>
    <t>NIPLE, EM FERRO GALVANIZADO, CONEXÃO ROSQUEADA, DN 20 (3/4"), INSTALADO EM RAMAIS E SUB-RAMAIS DE GÁS - FORNECIMENTO E INSTALAÇÃO. AF_10/2020</t>
  </si>
  <si>
    <t>20,80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</si>
  <si>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</si>
  <si>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</si>
  <si>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32,45</t>
  </si>
  <si>
    <t>LUVA, EM FERRO GALVANIZADO, CONEXÃO ROSQUEADA, DN 25 (1"), INSTALADO EM RAMAIS E SUB-RAMAIS DE GÁS - FORNECIMENTO E INSTALAÇÃO. AF_10/2020</t>
  </si>
  <si>
    <t>34,30</t>
  </si>
  <si>
    <t>JOELHO 45 GRAUS, EM FERRO GALVANIZADO, CONEXÃO ROSQUEADA, DN 15 (1/2"), INSTALADO EM RAMAIS E SUB-RAMAIS DE GÁS - FORNECIMENTO E INSTALAÇÃO. AF_10/2020</t>
  </si>
  <si>
    <t>19,50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</si>
  <si>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</si>
  <si>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</si>
  <si>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31,66</t>
  </si>
  <si>
    <t>JOELHO 90 GRAUS, EM FERRO GALVANIZADO, CONEXÃO ROSQUEADA, DN 20 (3/4"), INSTALADO EM RAMAIS E SUB-RAMAIS DE GÁS - FORNECIMENTO E INSTALAÇÃO. AF_10/2020</t>
  </si>
  <si>
    <t>29,67</t>
  </si>
  <si>
    <t>JOELHO 45 GRAUS, EM FERRO GALVANIZADO, CONEXÃO ROSQUEADA, DN 25 (1"), INSTALADO EM RAMAIS E SUB-RAMAIS DE GÁS - FORNECIMENTO E INSTALAÇÃO. AF_10/2020</t>
  </si>
  <si>
    <t>49,27</t>
  </si>
  <si>
    <t>JOELHO 90 GRAUS, EM FERRO GALVANIZADO, CONEXÃO ROSQUEADA, DN 25 (1"), INSTALADO EM RAMAIS E SUB-RAMAIS DE GÁS - FORNECIMENTO E INSTALAÇÃO. AF_10/2020</t>
  </si>
  <si>
    <t>46,82</t>
  </si>
  <si>
    <t>TÊ, EM FERRO GALVANIZADO, CONEXÃO ROSQUEADA, DN 15 (1/2"), INSTALADO EM RAMAIS E SUB-RAMAIS DE GÁS - FORNECIMENTO E INSTALAÇÃO. AF_10/2020</t>
  </si>
  <si>
    <t>24,50</t>
  </si>
  <si>
    <t>TÊ, EM FERRO GALVANIZADO, CONEXÃO ROSQUEADA, DN 20 (3/4"), INSTALADO EM RAMAIS E SUB-RAMAIS DE GÁS - FORNECIMENTO E INSTALAÇÃO. AF_10/2020</t>
  </si>
  <si>
    <t>39,13</t>
  </si>
  <si>
    <t>TÊ, EM FERRO GALVANIZADO, CONEXÃO ROSQUEADA, DN 25 (1"), INSTALADO EM RAMAIS E SUB-RAMAIS DE GÁS - FORNECIMENTO E INSTALAÇÃO. AF_10/2020</t>
  </si>
  <si>
    <t>63,34</t>
  </si>
  <si>
    <t>UNIÃO, EM FERRO GALVANIZADO, DN 50 (2"), CONEXÃO ROSQUEADA, INSTALADO EM PRUMADAS - FORNECIMENTO E INSTALAÇÃO. AF_10/2020</t>
  </si>
  <si>
    <t>129,95</t>
  </si>
  <si>
    <t>UNIÃO, EM FERRO GALVANIZADO, DN 65 (2 1/2"), CONEXÃO ROSQUEADA, INSTALADO EM PRUMADAS - FORNECIMENTO E INSTALAÇÃO. AF_10/2020</t>
  </si>
  <si>
    <t>199,14</t>
  </si>
  <si>
    <t>UNIÃO, EM FERRO GALVANIZADO, DN 80 (3"), CONEXÃO ROSQUEADA, INSTALADO EM PRUMADAS - FORNECIMENTO E INSTALAÇÃO. AF_10/2020</t>
  </si>
  <si>
    <t>294,14</t>
  </si>
  <si>
    <t>UNIÃO, EM FERRO GALVANIZADO, DN 25 (1"), CONEXÃO ROSQUEADA, INSTALADO EM REDE DE ALIMENTAÇÃO PARA HIDRANTE - FORNECIMENTO E INSTALAÇÃO. AF_10/2020</t>
  </si>
  <si>
    <t>54,48</t>
  </si>
  <si>
    <t>UNIÃO, EM FERRO GALVANIZADO, DN 32 (1 1/4"), CONEXÃO ROSQUEADA, INSTALADO EM REDE DE ALIMENTAÇÃO PARA HIDRANTE - FORNECIMENTO E INSTALAÇÃO. AF_10/2020</t>
  </si>
  <si>
    <t>78,80</t>
  </si>
  <si>
    <t>UNIÃO, EM FERRO GALVANIZADO, DN 40 (1 1/2"), CONEXÃO ROSQUEADA, INSTALADO EM REDE DE ALIMENTAÇÃO PARA HIDRANTE - FORNECIMENTO E INSTALAÇÃO. AF_10/2020</t>
  </si>
  <si>
    <t>94,56</t>
  </si>
  <si>
    <t>UNIÃO, EM FERRO GALVANIZADO, DN 50 (2"), CONEXÃO ROSQUEADA, INSTALADO EM REDE DE ALIMENTAÇÃO PARA HIDRANTE - FORNECIMENTO E INSTALAÇÃO. AF_10/2020</t>
  </si>
  <si>
    <t>129,90</t>
  </si>
  <si>
    <t>UNIÃO, EM FERRO GALVANIZADO, DN 65 (2 1/2"), CONEXÃO ROSQUEADA, INSTALADO EM REDE DE ALIMENTAÇÃO PARA HIDRANTE - FORNECIMENTO E INSTALAÇÃO. AF_10/2020</t>
  </si>
  <si>
    <t>200,59</t>
  </si>
  <si>
    <t>UNIÃO, EM FERRO GALVANIZADO, DN 80 (3"), CONEXÃO ROSQUEADA, INSTALADO EM REDE DE ALIMENTAÇÃO PARA HIDRANTE - FORNECIMENTO E INSTALAÇÃO. AF_10/2020</t>
  </si>
  <si>
    <t>297,13</t>
  </si>
  <si>
    <t>UNIÃO, EM FERRO GALVANIZADO, CONEXÃO ROSQUEADA, DN 25 (1"), INSTALADO EM REDE DE ALIMENTAÇÃO PARA SPRINKLER - FORNECIMENTO E INSTALAÇÃO. AF_10/2020</t>
  </si>
  <si>
    <t>46,41</t>
  </si>
  <si>
    <t>UNIÃO, EM FERRO GALVANIZADO, CONEXÃO ROSQUEADA, DN 32 (1 1/4"), INSTALADO EM REDE DE ALIMENTAÇÃO PARA SPRINKLER - FORNECIMENTO E INSTALAÇÃO. AF_10/2020</t>
  </si>
  <si>
    <t>69,61</t>
  </si>
  <si>
    <t>UNIÃO, EM FERRO GALVANIZADO, CONEXÃO ROSQUEADA, DN 40 (1 1/2"), INSTALADO EM REDE DE ALIMENTAÇÃO PARA SPRINKLER - FORNECIMENTO E INSTALAÇÃO. AF_10/2020</t>
  </si>
  <si>
    <t>84,09</t>
  </si>
  <si>
    <t>UNIÃO, EM FERRO GALVANIZADO, CONEXÃO ROSQUEADA, DN 50 (2"), INSTALADO EM REDE DE ALIMENTAÇÃO PARA SPRINKLER - FORNECIMENTO E INSTALAÇÃO. AF_10/2020</t>
  </si>
  <si>
    <t>117,84</t>
  </si>
  <si>
    <t>UNIÃO, EM FERRO GALVANIZADO, CONEXÃO ROSQUEADA, DN 65 (2 1/2"), INSTALADO EM REDE DE ALIMENTAÇÃO PARA SPRINKLER - FORNECIMENTO E INSTALAÇÃO. AF_10/2020</t>
  </si>
  <si>
    <t>186,13</t>
  </si>
  <si>
    <t>UNIÃO, EM FERRO GALVANIZADO, CONEXÃO ROSQUEADA, DN 80 (3"), INSTALADO EM REDE DE ALIMENTAÇÃO PARA SPRINKLER - FORNECIMENTO E INSTALAÇÃO. AF_10/2020</t>
  </si>
  <si>
    <t>280,33</t>
  </si>
  <si>
    <t>UNIÃO, EM FERRO GALVANIZADO, CONEXÃO ROSQUEADA, DN 15 (1/2"), INSTALADO EM RAMAIS E SUB-RAMAIS DE GÁS - FORNECIMENTO E INSTALAÇÃO. AF_10/2020</t>
  </si>
  <si>
    <t>31,83</t>
  </si>
  <si>
    <t>UNIÃO, EM FERRO GALVANIZADO, CONEXÃO ROSQUEADA, DN 20 (3/4"), INSTALADO EM RAMAIS E SUB-RAMAIS DE GÁS - FORNECIMENTO E INSTALAÇÃO. AF_10/2020</t>
  </si>
  <si>
    <t>45,11</t>
  </si>
  <si>
    <t>UNIÃO, EM FERRO GALVANIZADO, CONEXÃO ROSQUEADA, DN 25 (1"), INSTALADO EM RAMAIS E SUB-RAMAIS DE GÁS - FORNECIMENTO E INSTALAÇÃO. AF_10/2020</t>
  </si>
  <si>
    <t>54,14</t>
  </si>
  <si>
    <t>LUVA DE REDUÇÃO, EM FERRO GALVANIZADO, 2" X 1 1/2", CONEXÃO ROSQUEADA, INSTALADO EM PRUMADAS - FORNECIMENTO E INSTALAÇÃO. AF_10/2020</t>
  </si>
  <si>
    <t>67,14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</si>
  <si>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</si>
  <si>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</si>
  <si>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</si>
  <si>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99,10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</si>
  <si>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</si>
  <si>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</si>
  <si>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134,90</t>
  </si>
  <si>
    <t>LUVA DE REDUÇÃO, EM FERRO GALVANIZADO, 3" X 2 1/2", CONEXÃO ROSQUEADA, INSTALADO EM PRUMADAS - FORNECIMENTO E INSTALAÇÃO. AF_10/2020</t>
  </si>
  <si>
    <t>137,40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</si>
  <si>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</si>
  <si>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</si>
  <si>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34,48</t>
  </si>
  <si>
    <t>LUVA DE REDUÇÃO, EM FERRO GALVANIZADO, 1" X 3/4", CONEXÃO ROSQUEADA, INSTALADO EM REDE DE ALIMENTAÇÃO PARA HIDRANTE - FORNECIMENTO E INSTALAÇÃO. AF_10/2020</t>
  </si>
  <si>
    <t>34,74</t>
  </si>
  <si>
    <t>LUVA DE REDUÇÃO, EM FERRO GALVANIZADO, 1 1/4" X 1", CONEXÃO ROSQUEADA, INSTALADO EM REDE DE ALIMENTAÇÃO PARA HIDRANTE - FORNECIMENTO E INSTALAÇÃO. AF_10/2020</t>
  </si>
  <si>
    <t>43,28</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</si>
  <si>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</si>
  <si>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</si>
  <si>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</si>
  <si>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49,69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</si>
  <si>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</si>
  <si>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</si>
  <si>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</si>
  <si>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67,09</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</si>
  <si>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</si>
  <si>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</si>
  <si>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</si>
  <si>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100,55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</si>
  <si>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</si>
  <si>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</si>
  <si>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140,39</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</si>
  <si>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</si>
  <si>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</si>
  <si>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26,41</t>
  </si>
  <si>
    <t>LUVA DE REDUÇÃO, EM FERRO GALVANIZADO, 1" X 3/4", CONEXÃO ROSQUEADA, INSTALADO EM REDE DE ALIMENTAÇÃO PARA SPRINKLER - FORNECIMENTO E INSTALAÇÃO. AF_10/2020</t>
  </si>
  <si>
    <t>26,67</t>
  </si>
  <si>
    <t>LUVA DE REDUÇÃO, EM FERRO GALVANIZADO, 1 1/4" X 1", CONEXÃO ROSQUEADA, INSTALADO EM REDE DE ALIMENTAÇÃO PARA SPRINKLER - FORNECIMENTO E INSTALAÇÃO. AF_10/2020</t>
  </si>
  <si>
    <t>34,09</t>
  </si>
  <si>
    <t>LUVA DE REDUÇÃO, EM FERRO GALVANIZADO, 1 1/4" X 1/2", CONEXÃO ROSQUEADA, INSTALADO EM REDE DE ALIMENTAÇÃO PARA SPRINKLER - FORNECIMENTO E INSTALAÇÃO. AF_10/2020</t>
  </si>
  <si>
    <t>34,07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</si>
  <si>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</si>
  <si>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</si>
  <si>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39,22</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</si>
  <si>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</si>
  <si>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</si>
  <si>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</si>
  <si>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55,03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</si>
  <si>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</si>
  <si>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</si>
  <si>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</si>
  <si>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86,09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</si>
  <si>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</si>
  <si>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</si>
  <si>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123,59</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</si>
  <si>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</si>
  <si>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</si>
  <si>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</si>
  <si>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10,75</t>
  </si>
  <si>
    <t>JUNTA DE EXPANSÃO EM COBRE, DN 22 MM, PONTA X PONTA, INSTALADO EM PRUMADA DE HIDRÁULICA PREDIAL - FORNECIMENTO E INSTALAÇÃO. AF_04/2022</t>
  </si>
  <si>
    <t>510,21</t>
  </si>
  <si>
    <t>CONECTOR EM BRONZE/LATÃO, DN 22 MM X 3/4", SEM ANEL DE SOLDA, BOLSA X ROSCA F, INSTALADO EM PRUMADA DE HIDRÁULICA PREDIAL - FORNECIMENTO E INSTALAÇÃO. AF_04/2022</t>
  </si>
  <si>
    <t>21,55</t>
  </si>
  <si>
    <t>CURVA DE TRANSPOSIÇÃO EM BRONZE/LATÃO, DN 22 MM, SEM ANEL DE SOLDA, BOLSA X BOLSA, INSTALADO EM PRUMADA DE HIDRÁULICA PREDIAL - FORNECIMENTO E INSTALAÇÃO. AF_04/2022</t>
  </si>
  <si>
    <t>43,82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</si>
  <si>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</si>
  <si>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</si>
  <si>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13,38</t>
  </si>
  <si>
    <t>JUNTA DE EXPANSÃO EM COBRE, DN 28 MM, PONTA X PONTA, INSTALADO EM PRUMADA DE HIDRÁULICA PREDIAL - FORNECIMENTO E INSTALAÇÃO. AF_04/2022</t>
  </si>
  <si>
    <t>561,24</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</si>
  <si>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</si>
  <si>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</si>
  <si>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76,95</t>
  </si>
  <si>
    <t>LUVA PASSANTE EM COBRE, DN 35 MM, SEM ANEL DE SOLDA, INSTALADO EM PRUMADA DE HIDRÁULICA PREDIAL - FORNECIMENTO E INSTALAÇÃO. AF_04/2022</t>
  </si>
  <si>
    <t>30,84</t>
  </si>
  <si>
    <t>BUCHA DE REDUÇÃO EM COBRE, DN 35 MM X 28 MM, SEM ANEL DE SOLDA, PONTA X BOLSA, INSTALADO EM PRUMADA DE HIDRÁULICA PREDIAL - FORNECIMENTO E INSTALAÇÃO. AF_04/2022</t>
  </si>
  <si>
    <t>25,99</t>
  </si>
  <si>
    <t>JUNTA DE EXPANSÃO EM BRONZE/LATÃO, DN 35 MM, PONTA X PONTA, INSTALADO EM PRUMADA DE HIDRÁULICA PREDIAL - FORNECIMENTO E INSTALAÇÃO. AF_04/2022</t>
  </si>
  <si>
    <t>643,08</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</si>
  <si>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</si>
  <si>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</si>
  <si>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42,66</t>
  </si>
  <si>
    <t>JUNTA DE EXPANSÃO EM BRONZE/LATÃO, DN 42 MM, PONTA X PONTA, INSTALADO EM PRUMADA DE HIDRÁULICA PREDIAL - FORNECIMENTO E INSTALAÇÃO. AF_04/2022</t>
  </si>
  <si>
    <t>807,06</t>
  </si>
  <si>
    <t>LUVA PASSANTE EM COBRE, DN 54 MM, SEM ANEL DE SOLDA, INSTALADO EM PRUMADA DE HIDRÁULICA PREDIAL - FORNECIMENTO E INSTALAÇÃO. AF_04/2022</t>
  </si>
  <si>
    <t>70,79</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</si>
  <si>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</si>
  <si>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</si>
  <si>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1.118,77</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</si>
  <si>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</si>
  <si>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</si>
  <si>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165,28</t>
  </si>
  <si>
    <t>JUNTA DE EXPANSÃO EM BRONZE/LATÃO, DN 66 MM, PONTA X PONTA, INSTALADO EM PRUMADA DE HIDRÁULICA PREDIAL - FORNECIMENTO E INSTALAÇÃO. AF_04/2022</t>
  </si>
  <si>
    <t>1.476,56</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</si>
  <si>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</si>
  <si>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</si>
  <si>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18,75</t>
  </si>
  <si>
    <t>CURVA EM COBRE, DN 22 MM, 45 GRAUS, SEM ANEL DE SOLDA, BOLSA X BOLSA, INSTALADO EM RAMAL DE DISTRIBUIÇÃO DE HIDRÁULICA PREDIAL - FORNECIMENTO E INSTALAÇÃO. AF_04/2022</t>
  </si>
  <si>
    <t>20,05</t>
  </si>
  <si>
    <t>COTOVELO EM BRONZE/LATÃO, DN 22 MM X 1/2", 90 GRAUS, SEM ANEL DE SOLDA, BOLSA X ROSCA F, INSTALADO EM RAMAL DE DISTRIBUIÇÃO DE HIDRÁULICA PREDIAL - FORNECIMENTO E INSTALAÇÃO. AF_04/2022</t>
  </si>
  <si>
    <t>26,70</t>
  </si>
  <si>
    <t>COTOVELO EM BRONZE/LATÃO, DN 22 MM X 3/4", 90 GRAUS, SEM ANEL DE SOLDA, BOLSA X ROSCA F, INSTALADO EM RAMAL DE DISTRIBUIÇÃO DE HIDRÁULICA PREDIAL - FORNECIMENTO E INSTALAÇÃO. AF_04/2022</t>
  </si>
  <si>
    <t>30,03</t>
  </si>
  <si>
    <t>CURVA EM COBRE, DN 28 MM, 45 GRAUS, SEM ANEL DE SOLDA, BOLSA X BOLSA, INSTALADO EM RAMAL DE DISTRIBUIÇÃO DE HIDRÁULICA PREDIAL - FORNECIMENTO E INSTALAÇÃO. AF_04/2022</t>
  </si>
  <si>
    <t>28,14</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</si>
  <si>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</si>
  <si>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</si>
  <si>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</si>
  <si>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</si>
  <si>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441,55</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</si>
  <si>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</si>
  <si>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</si>
  <si>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13,94</t>
  </si>
  <si>
    <t>JUNTA DE EXPANSÃO EM COBRE, DN 22 MM, PONTA X PONTA, INSTALADO EM RAMAL DE DISTRIBUIÇÃO DE HIDRÁULICA PREDIAL - FORNECIMENTO E INSTALAÇÃO. AF_04/2022</t>
  </si>
  <si>
    <t>512,63</t>
  </si>
  <si>
    <t>CONECTOR EM BRONZE/LATÃO, DN 22 MM X 1/2", SEM ANEL DE SOLDA, BOLSA X ROSCA F, INSTALADO EM RAMAL DE DISTRIBUIÇÃO DE HIDRÁULICA PREDIAL - FORNECIMENTO E INSTALAÇÃO. AF_04/2022</t>
  </si>
  <si>
    <t>18,61</t>
  </si>
  <si>
    <t>CONECTOR EM BRONZE/LATÃO, DN 22 MM X 3/4", SEM ANEL DE SOLDA, BOLSA X ROSCA F, INSTALADO EM RAMAL DE DISTRIBUIÇÃO DE HIDRÁULICA PREDIAL - FORNECIMENTO E INSTALAÇÃO. AF_04/2022</t>
  </si>
  <si>
    <t>23,06</t>
  </si>
  <si>
    <t>CURVA DE TRANSPOSIÇÃO EM BRONZE/LATÃO, DN 22 MM, SEM ANEL DE SOLDA, BOLSA X BOLSA, INSTALADO EM RAMAL DE DISTRIBUIÇÃO DE HIDRÁULICA PREDIAL - FORNECIMENTO E INSTALAÇÃO. AF_04/2022</t>
  </si>
  <si>
    <t>46,24</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</si>
  <si>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</si>
  <si>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</si>
  <si>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15,71</t>
  </si>
  <si>
    <t>JUNTA DE EXPANSÃO EM COBRE, DN 28 MM, PONTA X PONTA, INSTALADO EM RAMAL DE DISTRIBUIÇÃO DE HIDRÁULICA PREDIAL - FORNECIMENTO E INSTALAÇÃO. AF_04/2022</t>
  </si>
  <si>
    <t>563,48</t>
  </si>
  <si>
    <t>CONECTOR EM BRONZE/LATÃO, DN 28 MM X 1/2", SEM ANEL DE SOLDA, BOLSA X ROSCA F, INSTALADO EM RAMAL DE DISTRIBUIÇÃO DE HIDRÁULICA PREDIAL - FORNECIMENTO E INSTALAÇÃO. AF_04/2022</t>
  </si>
  <si>
    <t>29,46</t>
  </si>
  <si>
    <t>CURVA DE TRANSPOSIÇÃO EM BRONZE/LATÃO, DN 28 MM, SEM ANEL DE SOLDA, BOLSA X BOLSA, INSTALADO EM RAMAL DE DISTRIBUIÇÃO DE HIDRÁULICA PREDIAL - FORNECIMENTO E INSTALAÇÃO. AF_04/2022</t>
  </si>
  <si>
    <t>79,19</t>
  </si>
  <si>
    <t>CURVA EM COBRE, DN 15 MM, 45 GRAUS, SEM ANEL DE SOLDA, BOLSA X BOLSA, INSTALADO EM RAMAL E SUB-RAMAL DE HIDRÁULICA PREDIAL - FORNECIMENTO E INSTALAÇÃO. AF_04/2022</t>
  </si>
  <si>
    <t>12,58</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</si>
  <si>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</si>
  <si>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</si>
  <si>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</si>
  <si>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28,04</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</si>
  <si>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</si>
  <si>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</si>
  <si>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32,91</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</si>
  <si>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</si>
  <si>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</si>
  <si>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17,85</t>
  </si>
  <si>
    <t>CURVA DE TRANSPOSIÇÃO EM BRONZE/LATÃO, DN 15 MM, SEM ANEL DE SOLDA, BOLSA X BOLSA, INSTALADO EM RAMAL E SUB-RAMAL DE HIDRÁULICA PREDIAL - FORNECIMENTO E INSTALAÇÃO. AF_04/2022</t>
  </si>
  <si>
    <t>23,23</t>
  </si>
  <si>
    <t>JUNTA DE EXPANSÃO EM COBRE, DN 15 MM, PONTA X PONTA, INSTALADO EM RAMAL E SUB-RAMAL DE HIDRÁULICA PREDIAL - FORNECIMENTO E INSTALAÇÃO. AF_04/2022</t>
  </si>
  <si>
    <t>441,71</t>
  </si>
  <si>
    <t>LUVA PASSANTE EM COBRE, DN 22 MM, SEM ANEL DE SOLDA, INSTALADO EM RAMAL E SUB-RAMAL DE HIDRÁULICA PREDIAL - FORNECIMENTO E INSTALAÇÃO. AF_04/2022</t>
  </si>
  <si>
    <t>14,97</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</si>
  <si>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</si>
  <si>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</si>
  <si>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514,43</t>
  </si>
  <si>
    <t>CONECTOR EM BRONZE/LATÃO, DN 22 MM X 1/2", SEM ANEL DE SOLDA, BOLSA X ROSCA F, INSTALADO EM RAMAL E SUB-RAMAL DE HIDRÁULICA PREDIAL - FORNECIMENTO E INSTALAÇÃO. AF_04/2022</t>
  </si>
  <si>
    <t>19,51</t>
  </si>
  <si>
    <t>CONECTOR EM BRONZE/LATÃO, DN 22 MM X 3/4", SEM ANEL DE SOLDA, BOLSA X ROSCA F, INSTALADO EM RAMAL E SUB-RAMAL DE HIDRÁULICA PREDIAL - FORNECIMENTO E INSTALAÇÃO. AF_04/2022</t>
  </si>
  <si>
    <t>23,67</t>
  </si>
  <si>
    <t>CURVA DE TRANSPOSIÇÃO EM BRONZE/LATÃO, DN 22 MM, SEM ANEL DE SOLDA, BOLSA X BOLSA, INSTALADO EM RAMAL E SUB-RAMAL DE HIDRÁULICA PREDIAL - FORNECIMENTO E INSTALAÇÃO. AF_04/2022</t>
  </si>
  <si>
    <t>48,04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</si>
  <si>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</si>
  <si>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</si>
  <si>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31,08</t>
  </si>
  <si>
    <t>CURVA DE TRANSPOSIÇÃO EM BRONZE/LATÃO, DN 28 MM, SEM ANEL DE SOLDA, BOLSA X BOLSA, INSTALADO EM RAMAL E SUB-RAMAL DE HIDRÁULICA PREDIAL - FORNECIMENTO E INSTALAÇÃO. AF_04/2022</t>
  </si>
  <si>
    <t>82,40</t>
  </si>
  <si>
    <t>JUNTA DE EXPANSÃO EM COBRE, DN 28 MM, PONTA X PONTA, INSTALADO EM RAMAL E SUB-RAMAL DE HIDRÁULICA PREDIAL - FORNECIMENTO E INSTALAÇÃO. AF_04/2022</t>
  </si>
  <si>
    <t>566,69</t>
  </si>
  <si>
    <t>TE DUPLA CURVA EM BRONZE/LATÃO, DN 1/2" X 15 MM X 1/2", SEM ANEL DE SOLDA, ROSCA F X BOLSA X ROSCA F, INSTALADO EM RAMAL E SUB-RAMAL DE HIDRÁULICA PREDIAL - FORNECIMENTO E INSTALAÇÃO. AF_04/2022</t>
  </si>
  <si>
    <t>56,27</t>
  </si>
  <si>
    <t>TE DUPLA CURVA EM BRONZE/LATÃO, DN 3/4" X 22 MM X 3/4", SEM ANEL DE SOLDA, ROSCA F X BOLSA X ROSCA F, INSTALADO EM RAMAL E SUB-RAMAL DE HIDRÁULICA PREDIAL - FORNECIMENTO E INSTALAÇÃO. AF_04/2022</t>
  </si>
  <si>
    <t>82,92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</si>
  <si>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</si>
  <si>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</si>
  <si>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</si>
  <si>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28,22</t>
  </si>
  <si>
    <t>CURVA EM COBRE, DN 28 MM, 45 GRAUS, SEM ANEL DE SOLDA, BOLSA X BOLSA, INSTALADO EM PRUMADA DE HIDRÁULICA PREDIAL - FORNECIMENTO E INSTALAÇÃO. AF_04/2022</t>
  </si>
  <si>
    <t>24,79</t>
  </si>
  <si>
    <t>CURVA EM COBRE, DN 35 MM, 45 GRAUS, SEM ANEL DE SOLDA, BOLSA X BOLSA, INSTALADO EM PRUMADA DE HIDRÁULICA PREDIAL -  FORNECIMENTO E INSTALAÇÃO. AF_04/2022</t>
  </si>
  <si>
    <t>55,92</t>
  </si>
  <si>
    <t>CURVA EM COBRE, DN 42 MM, 45 GRAUS, SEM ANEL DE SOLDA, BOLSA X BOLSA, INSTALADO EM PRUMADA DE HIDRÁULICA PREDIAL - FORNECIMENTO E INSTALAÇÃO. AF_04/2022</t>
  </si>
  <si>
    <t>88,08</t>
  </si>
  <si>
    <t>CURVA EM COBRE, DN 54 MM, 45 GRAUS, SEM ANEL DE SOLDA, BOLSA X BOLSA, INSTALADO EM PRUMADA DE HIDRÁULICA PREDIAL - FORNECIMENTO E INSTALAÇÃO. AF_04/2022</t>
  </si>
  <si>
    <t>129,69</t>
  </si>
  <si>
    <t>CURVA EM COBRE, DN 66 MM, 45 GRAUS, SEM ANEL DE SOLDA, BOLSA X BOLSA, INSTALADO EM PRUMADA DE HIDRÁULICA PREDIAL - FORNECIMENTO E INSTALAÇÃO. AF_04/2022</t>
  </si>
  <si>
    <t>287,73</t>
  </si>
  <si>
    <t>BUCHA DE REDUÇÃO EM COBRE, DN 28 MM X 22 MM, SEM ANEL DE SOLDA, INSTALADO EM RAMAL E SUB-RAMAL DE HIDRÁULICA PREDIAL - FORNECIMENTO E INSTALAÇÃO. AF_04/2022</t>
  </si>
  <si>
    <t>18,22</t>
  </si>
  <si>
    <t>LUVA, EM FERRO GALVANIZADO, CONEXÃO ROSQUEADA, DN 50 (2), INSTALADO EM RESERVAÇÃO DE ÁGUA DE EDIFICAÇÃO QUE POSSUA RESERVATÓRIO DE FIBRA/FIBROCIMENTO  FORNECIMENTO E INSTALAÇÃO. AF_06/2016</t>
  </si>
  <si>
    <t>50,46</t>
  </si>
  <si>
    <t>NIPLE, EM FERRO GALVANIZADO, CONEXÃO ROSQUEADA, DN 50 (2), INSTALADO EM RESERVAÇÃO DE ÁGUA DE EDIFICAÇÃO QUE POSSUA RESERVATÓRIO DE FIBRA/FIBROCIMENTO  FORNECIMENTO E INSTALAÇÃO. AF_06/2016</t>
  </si>
  <si>
    <t>50,49</t>
  </si>
  <si>
    <t>LUVA, EM FERRO GALVANIZADO, CONEXÃO ROSQUEADA, DN 65 (2 1/2), INSTALADO EM RESERVAÇÃO DE ÁGUA DE EDIFICAÇÃO QUE POSSUA RESERVATÓRIO DE FIBRA/FIBROCIMENTO  FORNECIMENTO E INSTALAÇÃO. AF_06/2016</t>
  </si>
  <si>
    <t>79,40</t>
  </si>
  <si>
    <t>NIPLE, EM FERRO GALVANIZADO, CONEXÃO ROSQUEADA, DN 65 (2 1/2), INSTALADO EM RESERVAÇÃO DE ÁGUA DE EDIFICAÇÃO QUE POSSUA RESERVATÓRIO DE FIBRA/FIBROCIMENTO  FORNECIMENTO E INSTALAÇÃO. AF_06/2016</t>
  </si>
  <si>
    <t>69,13</t>
  </si>
  <si>
    <t>LUVA, EM FERRO GALVANIZADO, CONEXÃO ROSQUEADA, DN 80 (3), INSTALADO EM RESERVAÇÃO DE ÁGUA DE EDIFICAÇÃO QUE POSSUA RESERVATÓRIO DE FIBRA/FIBROCIMENTO  FORNECIMENTO E INSTALAÇÃO. AF_06/2016</t>
  </si>
  <si>
    <t>115,84</t>
  </si>
  <si>
    <t>NIPLE, EM FERRO GALVANIZADO, CONEXÃO ROSQUEADA, DN 80 (3), INSTALADO EM RESERVAÇÃO DE ÁGUA DE EDIFICAÇÃO QUE POSSUA RESERVATÓRIO DE FIBRA/FIBROCIMENTO  FORNECIMENTO E INSTALAÇÃO. AF_06/2016</t>
  </si>
  <si>
    <t>106,70</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</si>
  <si>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</si>
  <si>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</si>
  <si>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74,95</t>
  </si>
  <si>
    <t>COTOVELO 90 GRAUS, EM FERRO GALVANIZADO, CONEXÃO ROSQUEADA, DN 65 (2 1/2), INSTALADO EM RESERVAÇÃO DE ÁGUA DE EDIFICAÇÃO QUE POSSUA RESERVATÓRIO DE FIBRA/FIBROCIMENTO  FORNECIMENTO E INSTALAÇÃO. AF_06/2016</t>
  </si>
  <si>
    <t>113,55</t>
  </si>
  <si>
    <t>COTOVELO 45 GRAUS, EM FERRO GALVANIZADO, CONEXÃO ROSQUEADA, DN 65 (2 1/2), INSTALADO EM RESERVAÇÃO DE ÁGUA DE EDIFICAÇÃO QUE POSSUA RESERVATÓRIO DE FIBRA/FIBROCIMENTO  FORNECIMENTO E INSTALAÇÃO. AF_06/2016</t>
  </si>
  <si>
    <t>123,60</t>
  </si>
  <si>
    <t>COTOVELO 90 GRAUS, EM FERRO GALVANIZADO, CONEXÃO ROSQUEADA, DN 80 (3), INSTALADO EM RESERVAÇÃO DE ÁGUA DE EDIFICAÇÃO QUE POSSUA RESERVATÓRIO DE FIBRA/FIBROCIMENTO  FORNECIMENTO E INSTALAÇÃO. AF_06/2016</t>
  </si>
  <si>
    <t>156,52</t>
  </si>
  <si>
    <t>COTOVELO 45 GRAUS, EM FERRO GALVANIZADO, CONEXÃO ROSQUEADA, DN 80 (3), INSTALADO EM RESERVAÇÃO DE ÁGUA DE EDIFICAÇÃO QUE POSSUA RESERVATÓRIO DE FIBRA/FIBROCIMENTO  FORNECIMENTO E INSTALAÇÃO. AF_06/2016</t>
  </si>
  <si>
    <t>175,89</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</si>
  <si>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</si>
  <si>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</si>
  <si>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156,28</t>
  </si>
  <si>
    <t>TÊ, EM FERRO GALVANIZADO, CONEXÃO ROSQUEADA, DN 80 (3), INSTALADO EM RESERVAÇÃO DE ÁGUA DE EDIFICAÇÃO QUE POSSUA RESERVATÓRIO DE FIBRA/FIBROCIMENTO  FORNECIMENTO E INSTALAÇÃO. AF_06/2016</t>
  </si>
  <si>
    <t>206,65</t>
  </si>
  <si>
    <t>LUVA EM COBRE, DN 54 MM, SEM ANEL DE SOLDA, INSTALADO EM RESERVAÇÃO DE ÁGUA DE EDIFICAÇÃO QUE POSSUA RESERVATÓRIO DE FIBRA/FIBROCIMENTO  FORNECIMENTO E INSTALAÇÃO. AF_06/2016</t>
  </si>
  <si>
    <t>76,60</t>
  </si>
  <si>
    <t>LUVA EM COBRE, DN 66 MM, SEM ANEL DE SOLDA, INSTALADO EM RESERVAÇÃO DE ÁGUA DE EDIFICAÇÃO QUE POSSUA RESERVATÓRIO DE FIBRA/FIBROCIMENTO  FORNECIMENTO E INSTALAÇÃO. AF_06/2016</t>
  </si>
  <si>
    <t>189,63</t>
  </si>
  <si>
    <t>LUVA EM COBRE, DN 79 MM, SEM ANEL DE SOLDA, INSTALADO EM RESERVAÇÃO DE ÁGUA DE EDIFICAÇÃO QUE POSSUA RESERVATÓRIO DE FIBRA/FIBROCIMENTO  FORNECIMENTO E INSTALAÇÃO. AF_06/2016</t>
  </si>
  <si>
    <t>282,06</t>
  </si>
  <si>
    <t>LUVA DE COBRE, DN 104 MM, SEM ANEL DE SOLDA, INSTALADO EM RESERVAÇÃO DE ÁGUA DE EDIFICAÇÃO QUE POSSUA RESERVATÓRIO DE FIBRA/FIBROCIMENTO  FORNECIMENTO E INSTALAÇÃO. AF_06/2016</t>
  </si>
  <si>
    <t>396,16</t>
  </si>
  <si>
    <t>COTOVELO EM COBRE, DN 54 MM, 90 GRAUS, SEM ANEL DE SOLDA, INSTALADO EM RESERVAÇÃO DE ÁGUA DE EDIFICAÇÃO QUE POSSUA RESERVATÓRIO DE FIBRA/FIBROCIMENTO  FORNECIMENTO E INSTALAÇÃO. AF_06/2016</t>
  </si>
  <si>
    <t>129,75</t>
  </si>
  <si>
    <t>CURVA EM COBRE, DN 54 MM, 45 GRAUS, SEM ANEL DE SOLDA, BOLSA X BOLSA, INSTALADO EM RESERVAÇÃO DE ÁGUA DE EDIFICAÇÃO QUE POSSUA RESERVATÓRIO DE FIBRA/FIBROCIMENTO  FORNECIMENTO E INSTALAÇÃO. AF_06/2016</t>
  </si>
  <si>
    <t>147,49</t>
  </si>
  <si>
    <t>COTOVELO EM COBRE, DN 66 MM, 90 GRAUS, SEM ANEL DE SOLDA, INSTALADO EM RESERVAÇÃO DE ÁGUA DE EDIFICAÇÃO QUE POSSUA RESERVATÓRIO DE FIBRA/FIBROCIMENTO  FORNECIMENTO E INSTALAÇÃO. AF_06/2016</t>
  </si>
  <si>
    <t>362,95</t>
  </si>
  <si>
    <t>CURVA EM COBRE, DN 66 MM, 45 GRAUS, SEM ANEL DE SOLDA, BOLSA X BOLSA, INSTALADO EM RESERVAÇÃO DE ÁGUA DE EDIFICAÇÃO QUE POSSUA RESERVATÓRIO DE FIBRA/FIBROCIMENTO  FORNECIMENTO E INSTALAÇÃO. AF_06/2016</t>
  </si>
  <si>
    <t>301,25</t>
  </si>
  <si>
    <t>COTOVELO EM COBRE, DN 79 MM, 90 GRAUS, SEM ANEL DE SOLDA, INSTALADO EM RESERVAÇÃO DE ÁGUA DE EDIFICAÇÃO QUE POSSUA RESERVATÓRIO DE FIBRA/FIBROCIMENTO  FORNECIMENTO E INSTALAÇÃO. AF_06/2016</t>
  </si>
  <si>
    <t>356,29</t>
  </si>
  <si>
    <t>COTOVELO EM COBRE, DN 104 MM, 90 GRAUS, SEM ANEL DE SOLDA, INSTALADO EM RESERVAÇÃO DE ÁGUA DE EDIFICAÇÃO QUE POSSUA RESERVATÓRIO DE FIBRA/FIBROCIMENTO  FORNECIMENTO E INSTALAÇÃO. AF_06/2016</t>
  </si>
  <si>
    <t>817,77</t>
  </si>
  <si>
    <t>TE EM COBRE, DN 54 MM, SEM ANEL DE SOLDA, INSTALADO EM RESERVAÇÃO DE ÁGUA DE EDIFICAÇÃO QUE POSSUA RESERVATÓRIO DE FIBRA/FIBROCIMENTO  FORNECIMENTO E INSTALAÇÃO. AF_06/2016</t>
  </si>
  <si>
    <t>190,00</t>
  </si>
  <si>
    <t>TE EM COBRE, DN 66 MM, SEM ANEL DE SOLDA, INSTALADO EM RESERVAÇÃO DE ÁGUA DE EDIFICAÇÃO QUE POSSUA RESERVATÓRIO DE FIBRA/FIBROCIMENTO  FORNECIMENTO E INSTALAÇÃO. AF_06/2016</t>
  </si>
  <si>
    <t>449,39</t>
  </si>
  <si>
    <t>TE EM COBRE, DN 79 MM, SEM ANEL DE SOLDA, INSTALADO EM RESERVAÇÃO DE ÁGUA DE EDIFICAÇÃO QUE POSSUA RESERVATÓRIO DE FIBRA/FIBROCIMENTO  FORNECIMENTO E INSTALAÇÃO. AF_06/2016</t>
  </si>
  <si>
    <t>684,67</t>
  </si>
  <si>
    <t>TE EM COBRE, DN 104 MM, SEM ANEL DE SOLDA, INSTALADO EM RESERVAÇÃO DE ÁGUA DE EDIFICAÇÃO QUE POSSUA RESERVATÓRIO DE FIBRA/FIBROCIMENTO  FORNECIMENTO E INSTALAÇÃO. AF_06/2016</t>
  </si>
  <si>
    <t>1.426,92</t>
  </si>
  <si>
    <t>ADAPTADOR CURTO COM BOLSA E ROSCA PARA REGISTRO, PVC, SOLDÁVEL, DN  25 MM X 3/4 , INSTALADO EM RESERVAÇÃO DE ÁGUA DE EDIFICAÇÃO QUE POSSUA RESERVATÓRIO DE FIBRA/FIBROCIMENTO   FORNECIMENTO E INSTALAÇÃO. AF_06/2016</t>
  </si>
  <si>
    <t>5,88</t>
  </si>
  <si>
    <t>LUVA PVC, SOLDÁVEL, DN  25 MM, INSTALADA EM RESERVAÇÃO DE ÁGUA DE EDIFICAÇÃO QUE POSSUA RESERVATÓRIO DE FIBRA/FIBROCIMENTO   FORNECIMENTO E INSTALAÇÃO. AF_06/2016</t>
  </si>
  <si>
    <t>5,80</t>
  </si>
  <si>
    <t>ADAPTADOR CURTO COM BOLSA E ROSCA PARA REGISTRO, PVC, SOLDÁVEL, DN 32 MM X 1 , INSTALADO EM RESERVAÇÃO DE ÁGUA DE EDIFICAÇÃO QUE POSSUA RESERVATÓRIO DE FIBRA/FIBROCIMENTO   FORNECIMENTO E INSTALAÇÃO. AF_06/2016</t>
  </si>
  <si>
    <t>6,96</t>
  </si>
  <si>
    <t>LUVA PVC, SOLDÁVEL, DN 32 MM, INSTALADA EM RESERVAÇÃO DE ÁGUA DE EDIFICAÇÃO QUE POSSUA RESERVATÓRIO DE FIBRA/FIBROCIMENTO   FORNECIMENTO E INSTALAÇÃO. AF_06/2016</t>
  </si>
  <si>
    <t>7,20</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</si>
  <si>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</si>
  <si>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</si>
  <si>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</si>
  <si>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12,71</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</si>
  <si>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</si>
  <si>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</si>
  <si>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26,77</t>
  </si>
  <si>
    <t>LUVA, PVC, SOLDÁVEL, DN 60 MM, INSTALADO EM RESERVAÇÃO DE ÁGUA DE EDIFICAÇÃO QUE POSSUA RESERVATÓRIO DE FIBRA/FIBROCIMENTO   FORNECIMENTO E INSTALAÇÃO. AF_06/2016</t>
  </si>
  <si>
    <t>29,38</t>
  </si>
  <si>
    <t>ADAPTADOR CURTO COM BOLSA E ROSCA PARA REGISTRO, PVC, SOLDÁVEL, DN 75 MM X 2 1/2 , INSTALADO EM RESERVAÇÃO DE ÁGUA DE EDIFICAÇÃO QUE POSSUA RESERVATÓRIO DE FIBRA/FIBROCIMENTO   FORNECIMENTO E INSTALAÇÃO. AF_06/2016</t>
  </si>
  <si>
    <t>36,63</t>
  </si>
  <si>
    <t>LUVA, PVC, SOLDÁVEL, DN 75 MM, INSTALADO EM RESERVAÇÃO DE ÁGUA DE EDIFICAÇÃO QUE POSSUA RESERVATÓRIO DE FIBRA/FIBROCIMENTO   FORNECIMENTO E INSTALAÇÃO. AF_06/2016</t>
  </si>
  <si>
    <t>36,74</t>
  </si>
  <si>
    <t>ADAPTADOR CURTO COM BOLSA E ROSCA PARA REGISTRO, PVC, SOLDÁVEL, DN 85 MM X 3 , INSTALADO EM RESERVAÇÃO DE ÁGUA DE EDIFICAÇÃO QUE POSSUA RESERVATÓRIO DE FIBRA/FIBROCIMENTO   FORNECIMENTO E INSTALAÇÃO. AF_06/2016</t>
  </si>
  <si>
    <t>56,22</t>
  </si>
  <si>
    <t>LUVA, PVC, SOLDÁVEL, DN 85 MM, INSTALADO EM RESERVAÇÃO DE ÁGUA DE EDIFICAÇÃO QUE POSSUA RESERVATÓRIO DE FIBRA/FIBROCIMENTO   FORNECIMENTO E INSTALAÇÃO. AF_06/2016</t>
  </si>
  <si>
    <t>76,54</t>
  </si>
  <si>
    <t>ADAPTADOR CURTO COM BOLSA E ROSCA PARA REGISTRO, PVC, SOLDÁVEL, DN 110 MM X 4 , INSTALADO EM RESERVAÇÃO DE ÁGUA DE EDIFICAÇÃO QUE POSSUA RESERVATÓRIO DE FIBRA/FIBROCIMENTO   FORNECIMENTO E INSTALAÇÃO. AF_06/2016</t>
  </si>
  <si>
    <t>75,83</t>
  </si>
  <si>
    <t>LUVA, PVC, SOLDÁVEL, DN 110 MM, INSTALADO EM RESERVAÇÃO DE ÁGUA DE EDIFICAÇÃO QUE POSSUA RESERVATÓRIO DE FIBRA/FIBROCIMENTO   FORNECIMENTO E INSTALAÇÃO. AF_06/2016</t>
  </si>
  <si>
    <t>113,03</t>
  </si>
  <si>
    <t>JOELHO 90 GRAUS COM BUCHA DE LATÃO, PVC, SOLDÁVEL, DN  25 MM, X 3/4 INSTALADO EM RESERVAÇÃO DE ÁGUA DE EDIFICAÇÃO QUE POSSUA RESERVATÓRIO DE FIBRA/FIBROCIMENTO   FORNECIMENTO E INSTALAÇÃO. AF_06/2016</t>
  </si>
  <si>
    <t>9,43</t>
  </si>
  <si>
    <t>CURVA 90 GRAUS, PVC, SOLDÁVEL, DN  25 MM, INSTALADO EM RESERVAÇÃO DE ÁGUA DE EDIFICAÇÃO QUE POSSUA RESERVATÓRIO DE FIBRA/FIBROCIMENTO   FORNECIMENTO E INSTALAÇÃO. AF_06/2016</t>
  </si>
  <si>
    <t>10,10</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</si>
  <si>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</si>
  <si>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</si>
  <si>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</si>
  <si>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16,88</t>
  </si>
  <si>
    <t>CURVA 90 GRAUS, PVC, SOLDÁVEL, DN 40 MM, INSTALADO EM RESERVAÇÃO DE ÁGUA DE EDIFICAÇÃO QUE POSSUA RESERVATÓRIO DE FIBRA/FIBROCIMENTO   FORNECIMENTO E INSTALAÇÃO. AF_06/2016</t>
  </si>
  <si>
    <t>24,18</t>
  </si>
  <si>
    <t>JOELHO 90 GRAUS, PVC, SOLDÁVEL, DN 50 MM INSTALADO EM RESERVAÇÃO DE ÁGUA DE EDIFICAÇÃO QUE POSSUA RESERVATÓRIO DE FIBRA/FIBROCIMENTO   FORNECIMENTO E INSTALAÇÃO. AF_06/2016</t>
  </si>
  <si>
    <t>15,80</t>
  </si>
  <si>
    <t>CURVA 90 GRAUS, PVC, SOLDÁVEL, DN 50 MM, INSTALADO EM RESERVAÇÃO DE ÁGUA DE EDIFICAÇÃO QUE POSSUA RESERVATÓRIO DE FIBRA/FIBROCIMENTO   FORNECIMENTO E INSTALAÇÃO. AF_06/2016</t>
  </si>
  <si>
    <t>25,40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</si>
  <si>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</si>
  <si>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</si>
  <si>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58,06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</si>
  <si>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</si>
  <si>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</si>
  <si>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79,82</t>
  </si>
  <si>
    <t>JOELHO 90 GRAUS, PVC, SOLDÁVEL, DN 85 MM INSTALADO EM RESERVAÇÃO DE ÁGUA DE EDIFICAÇÃO QUE POSSUA RESERVATÓRIO DE FIBRA/FIBROCIMENTO   FORNECIMENTO E INSTALAÇÃO. AF_06/2016</t>
  </si>
  <si>
    <t>152,89</t>
  </si>
  <si>
    <t>CURVA 90 GRAUS, PVC, SOLDÁVEL, DN 85 MM, INSTALADO EM RESERVAÇÃO DE ÁGUA DE EDIFICAÇÃO QUE POSSUA RESERVATÓRIO DE FIBRA/FIBROCIMENTO   FORNECIMENTO E INSTALAÇÃO. AF_06/2016</t>
  </si>
  <si>
    <t>111,17</t>
  </si>
  <si>
    <t>JOELHO 90 GRAUS, PVC, SOLDÁVEL, DN 110 MM INSTALADO EM RESERVAÇÃO DE ÁGUA DE EDIFICAÇÃO QUE POSSUA RESERVATÓRIO DE FIBRA/FIBROCIMENTO   FORNECIMENTO E INSTALAÇÃO. AF_06/2016</t>
  </si>
  <si>
    <t>277,74</t>
  </si>
  <si>
    <t>CURVA 90 GRAUS, PVC, SOLDÁVEL, DN 110 MM, INSTALADO EM RESERVAÇÃO DE ÁGUA DE EDIFICAÇÃO QUE POSSUA RESERVATÓRIO DE FIBRA/FIBROCIMENTO   FORNECIMENTO E INSTALAÇÃO. AF_06/2016</t>
  </si>
  <si>
    <t>250,05</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</si>
  <si>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</si>
  <si>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</si>
  <si>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13,91</t>
  </si>
  <si>
    <t>TÊ, PVC, SOLDÁVEL, DN 32 MM INSTALADO EM RESERVAÇÃO DE ÁGUA DE EDIFICAÇÃO QUE POSSUA RESERVATÓRIO DE FIBRA/FIBROCIMENTO   FORNECIMENTO E INSTALAÇÃO. AF_06/2016</t>
  </si>
  <si>
    <t>13,37</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</si>
  <si>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</si>
  <si>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</si>
  <si>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</si>
  <si>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23,88</t>
  </si>
  <si>
    <t>TÊ, PVC, SOLDÁVEL, DN 50 MM INSTALADO EM RESERVAÇÃO DE ÁGUA DE EDIFICAÇÃO QUE POSSUA RESERVATÓRIO DE FIBRA/FIBROCIMENTO   FORNECIMENTO E INSTALAÇÃO. AF_06/2016</t>
  </si>
  <si>
    <t>25,03</t>
  </si>
  <si>
    <t>TÊ DE REDUÇÃO, PVC, SOLDÁVEL, DN 50 MM X 40 MM, INSTALADO EM RESERVAÇÃO DE ÁGUA DE EDIFICAÇÃO QUE POSSUA RESERVATÓRIO DE FIBRA/FIBROCIMENTO   FORNECIMENTO E INSTALAÇÃO. AF_06/2016</t>
  </si>
  <si>
    <t>35,10</t>
  </si>
  <si>
    <t>TÊ, PVC, SOLDÁVEL, DN 60 MM INSTALADO EM RESERVAÇÃO DE ÁGUA DE EDIFICAÇÃO QUE POSSUA RESERVATÓRIO DE FIBRA/FIBROCIMENTO   FORNECIMENTO E INSTALAÇÃO. AF_06/2016</t>
  </si>
  <si>
    <t>61,14</t>
  </si>
  <si>
    <t>TÊ, PVC, SOLDÁVEL, DN 75 MM INSTALADO EM RESERVAÇÃO DE ÁGUA DE EDIFICAÇÃO QUE POSSUA RESERVATÓRIO DE FIBRA/FIBROCIMENTO   FORNECIMENTO E INSTALAÇÃO. AF_06/2016</t>
  </si>
  <si>
    <t>92,69</t>
  </si>
  <si>
    <t>TÊ DE REDUÇÃO, PVC, SOLDÁVEL, DN 75 MM X 50 MM, INSTALADO EM RESERVAÇÃO DE ÁGUA DE EDIFICAÇÃO QUE POSSUA RESERVATÓRIO DE FIBRA/FIBROCIMENTO   FORNECIMENTO E INSTALAÇÃO. AF_06/2016</t>
  </si>
  <si>
    <t>75,00</t>
  </si>
  <si>
    <t>TÊ, PVC, SOLDÁVEL, DN 85 MM INSTALADO EM RESERVAÇÃO DE ÁGUA DE EDIFICAÇÃO QUE POSSUA RESERVATÓRIO DE FIBRA/FIBROCIMENTO   FORNECIMENTO E INSTALAÇÃO. AF_06/2016</t>
  </si>
  <si>
    <t>136,51</t>
  </si>
  <si>
    <t>TÊ DE REDUÇÃO, PVC, SOLDÁVEL, DN 85 MM X 60 MM, INSTALADO EM RESERVAÇÃO DE ÁGUA DE EDIFICAÇÃO QUE POSSUA RESERVATÓRIO DE FIBRA/FIBROCIMENTO   FORNECIMENTO E INSTALAÇÃO. AF_06/2016</t>
  </si>
  <si>
    <t>160,75</t>
  </si>
  <si>
    <t>TÊ, PVC, SOLDÁVEL, DN 110 MM INSTALADO EM RESERVAÇÃO DE ÁGUA DE EDIFICAÇÃO QUE POSSUA RESERVATÓRIO DE FIBRA/FIBROCIMENTO   FORNECIMENTO E INSTALAÇÃO. AF_06/2016</t>
  </si>
  <si>
    <t>243,29</t>
  </si>
  <si>
    <t>TÊ DE REDUÇÃO, PVC, SOLDÁVEL, DN 110 MM X 60 MM, INSTALADO EM RESERVAÇÃO DE ÁGUA DE EDIFICAÇÃO QUE POSSUA RESERVATÓRIO DE FIBRA/FIBROCIMENTO   FORNECIMENTO E INSTALAÇÃO. AF_06/2016</t>
  </si>
  <si>
    <t>213,15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</si>
  <si>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</si>
  <si>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</si>
  <si>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29,50</t>
  </si>
  <si>
    <t>ADAPTADOR COM FLANGE E ANEL DE VEDAÇÃO, PVC, SOLDÁVEL, DN 40 MM X 1 1/4 , INSTALADO EM RESERVAÇÃO DE ÁGUA DE EDIFICAÇÃO QUE POSSUA RESERVATÓRIO DE FIBRA/FIBROCIMENTO   FORNECIMENTO E INSTALAÇÃO. AF_06/2016</t>
  </si>
  <si>
    <t>40,48</t>
  </si>
  <si>
    <t>ADAPTADOR COM FLANGE E ANEL DE VEDAÇÃO, PVC, SOLDÁVEL, DN 50 MM X 1 1/2 , INSTALADO EM RESERVAÇÃO DE ÁGUA DE EDIFICAÇÃO QUE POSSUA RESERVATÓRIO DE FIBRA/FIBROCIMENTO   FORNECIMENTO E INSTALAÇÃO. AF_06/2016</t>
  </si>
  <si>
    <t>46,07</t>
  </si>
  <si>
    <t>ADAPTADOR COM FLANGE E ANEL DE VEDAÇÃO, PVC, SOLDÁVEL, DN 60 MM X 2 , INSTALADO EM RESERVAÇÃO DE ÁGUA DE EDIFICAÇÃO QUE POSSUA RESERVATÓRIO DE FIBRA/FIBROCIMENTO   FORNECIMENTO E INSTALAÇÃO. AF_06/2016</t>
  </si>
  <si>
    <t>69,42</t>
  </si>
  <si>
    <t>ADAPTADOR COM FLANGES LIVRES, PVC, SOLDÁVEL, DN 75 MM X 2 1/2 , INSTALADO EM RESERVAÇÃO DE ÁGUA DE EDIFICAÇÃO QUE POSSUA RESERVATÓRIO DE FIBRA/FIBROCIMENTO   FORNECIMENTO E INSTALAÇÃO. AF_06/2016</t>
  </si>
  <si>
    <t>274,81</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</si>
  <si>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</si>
  <si>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</si>
  <si>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338,66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</si>
  <si>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</si>
  <si>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</si>
  <si>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6,18</t>
  </si>
  <si>
    <t>CONECTOR, CPVC, SOLDÁVEL, DN 28 MM X 1, INSTALADO EM RESERVAÇÃO DE ÁGUA DE EDIFICAÇÃO QUE POSSUA RESERVATÓRIO DE FIBRA/FIBROCIMENTO  FORNECIMENTO E INSTALAÇÃO. AF_06/2016</t>
  </si>
  <si>
    <t>33,71</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</si>
  <si>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</si>
  <si>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</si>
  <si>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</si>
  <si>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</si>
  <si>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63,84</t>
  </si>
  <si>
    <t>LUVA, CPVC, SOLDÁVEL, DN 42 MM, INSTALADO EM RESERVAÇÃO DE ÁGUA DE EDIFICAÇÃO QUE POSSUA RESERVATÓRIO DE FIBRA/FIBROCIMENTO  FORNECIMENTO E INSTALAÇÃO. AF_06/2016</t>
  </si>
  <si>
    <t>22,25</t>
  </si>
  <si>
    <t>CONECTOR, CPVC, SOLDÁVEL, DN 54 MM X 2", INSTALADO EM RESERVAÇÃO DE ÁGUA DE EDIFICAÇÃO QUE POSSUA RESERVATÓRIO DE FIBRA/FIBROCIMENTO - FORNECIMENTO E INSTALAÇÃO. AF_06/2016</t>
  </si>
  <si>
    <t>104,36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</si>
  <si>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</si>
  <si>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</si>
  <si>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378,62</t>
  </si>
  <si>
    <t>CONECTOR, CPVC, SOLDÁVEL, DN 89 MM X 3", INSTALADO EM RESERVAÇÃO DE ÁGUA DE EDIFICAÇÃO QUE POSSUA RESERVATÓRIO DE FIBRA/FIBROCIMENTO - FORNECIMENTO E INSTALAÇÃO. AF_06/2016</t>
  </si>
  <si>
    <t>553,88</t>
  </si>
  <si>
    <t>LUVA, CPVC, SOLDÁVEL, DN 89 MM, INSTALADO EM RESERVAÇÃO DE ÁGUA DE EDIFICAÇÃO QUE POSSUA RESERVATÓRIO DE FIBRA/FIBROCIMENTO  FORNECIMENTO E INSTALAÇÃO. AF_06/2016</t>
  </si>
  <si>
    <t>183,26</t>
  </si>
  <si>
    <t>CONECTOR, CPVC, SOLDÁVEL, DN 114 MM X 4", INSTALADO EM RESERVAÇÃO DE ÁGUA DE EDIFICAÇÃO QUE POSSUA RESERVATÓRIO DE FIBRA/FIBROCIMENTO - FORNECIMENTO E INSTALAÇÃO. AF_06/2016</t>
  </si>
  <si>
    <t>1.664,70</t>
  </si>
  <si>
    <t>LUVA, CPVC, SOLDÁVEL, DN 114 MM, INSTALADO EM RESERVAÇÃO DE ÁGUA DE EDIFICAÇÃO QUE POSSUA RESERVATÓRIO DE FIBRA/FIBROCIMENTO - FORNECIMENTO E INSTALAÇÃO. AF_06/2016</t>
  </si>
  <si>
    <t>210,45</t>
  </si>
  <si>
    <t>JOELHO 90 GRAUS, CPVC, SOLDÁVEL, DN 22 MM, INSTALADO EM RESERVAÇÃO DE ÁGUA DE EDIFICAÇÃO QUE POSSUA RESERVATÓRIO DE FIBRA/FIBROCIMENTO  FORNECIMENTO E INSTALAÇÃO. AF_06/2016</t>
  </si>
  <si>
    <t>9,78</t>
  </si>
  <si>
    <t>CURVA 90 GRAUS, CPVC, SOLDÁVEL, DN 22 MM, INSTALADO EM RESERVAÇÃO DE ÁGUA DE EDIFICAÇÃO QUE POSSUA RESERVATÓRIO DE FIBRA/FIBROCIMENTO  FORNECIMENTO E INSTALAÇÃO. AF_06/2016</t>
  </si>
  <si>
    <t>12,79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</si>
  <si>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</si>
  <si>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</si>
  <si>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19,44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</si>
  <si>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</si>
  <si>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</si>
  <si>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33,92</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</si>
  <si>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</si>
  <si>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</si>
  <si>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159,69</t>
  </si>
  <si>
    <t>JOELHO 90 GRAUS, CPVC, SOLDÁVEL, DN 89 MM, INSTALADO EM RESERVAÇÃO DE ÁGUA DE EDIFICAÇÃO QUE POSSUA RESERVATÓRIO DE FIBRA/FIBROCIMENTO  FORNECIMENTO E INSTALAÇÃO. AF_06/2016</t>
  </si>
  <si>
    <t>193,87</t>
  </si>
  <si>
    <t>JOELHO 90 GRAUS, CPVC, SOLDÁVEL, DN 114 MM, INSTALADO EM RESERVAÇÃO DE ÁGUA DE EDIFICAÇÃO QUE POSSUA RESERVATÓRIO DE FIBRA/FIBROCIMENTO - FORNECIMENTO E INSTALAÇÃO. AF_06/2016</t>
  </si>
  <si>
    <t>260,94</t>
  </si>
  <si>
    <t>TE, CPVC, SOLDÁVEL, DN 22 MM, INSTALADO EM RESERVAÇÃO DE ÁGUA DE EDIFICAÇÃO QUE POSSUA RESERVATÓRIO DE FIBRA/FIBROCIMENTO  FORNECIMENTO E INSTALAÇÃO. AF_06/2016</t>
  </si>
  <si>
    <t>12,17</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</si>
  <si>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</si>
  <si>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</si>
  <si>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48,62</t>
  </si>
  <si>
    <t>TE, CPVC, SOLDÁVEL, DN 42 MM, INSTALADO EM RESERVAÇÃO DE ÁGUA DE EDIFICAÇÃO QUE POSSUA RESERVATÓRIO DE FIBRA/FIBROCIMENTO  FORNECIMENTO E INSTALAÇÃO. AF_06/2016</t>
  </si>
  <si>
    <t>59,77</t>
  </si>
  <si>
    <t>TE, CPVC, SOLDÁVEL, DN 54 MM, INSTALADO EM RESERVAÇÃO DE ÁGUA DE EDIFICAÇÃO QUE POSSUA RESERVATÓRIO DE FIBRA/FIBROCIMENTO  FORNECIMENTO E INSTALAÇÃO. AF_06/2016</t>
  </si>
  <si>
    <t>100,26</t>
  </si>
  <si>
    <t>TE, CPVC, SOLDÁVEL, DN 73 MM, INSTALADO EM RESERVAÇÃO DE ÁGUA DE EDIFICAÇÃO QUE POSSUA RESERVATÓRIO DE FIBRA/FIBROCIMENTO  FORNECIMENTO E INSTALAÇÃO. AF_06/2016</t>
  </si>
  <si>
    <t>213,76</t>
  </si>
  <si>
    <t>TE, CPVC, SOLDÁVEL, DN 89 MM, INSTALADO EM RESERVAÇÃO DE ÁGUA DE EDIFICAÇÃO QUE POSSUA RESERVATÓRIO DE FIBRA/FIBROCIMENTO  FORNECIMENTO E INSTALAÇÃO. AF_06/2016</t>
  </si>
  <si>
    <t>261,49</t>
  </si>
  <si>
    <t>TE, CPVC, SOLDÁVEL, DN 114 MM, INSTALADO EM RESERVAÇÃO DE ÁGUA DE EDIFICAÇÃO QUE POSSUA RESERVATÓRIO DE FIBRA/FIBROCIMENTO - FORNECIMENTO E INSTALAÇÃO. AF_06/2016</t>
  </si>
  <si>
    <t>318,68</t>
  </si>
  <si>
    <t>ADAPTADOR COM FLANGE E ANEL DE VEDAÇÃO, CPVC, ROSCÁVEL, DN 15 MM, INSTALADO EM RESERVAÇÃO DE ÁGUA DE EDIFICAÇÃO QUE POSSUA RESERVATÓRIO DE FIBRA/FIBROCIMENTO - FORNECIMENTO E INSTALAÇÃO. AF_06/2016</t>
  </si>
  <si>
    <t>36,80</t>
  </si>
  <si>
    <t>ADAPTADOR COM FLANGE E ANEL DE VEDAÇÃO, CPVC, ROSCÁVEL, DN 22 MM, INSTALADO EM RESERVAÇÃO DE ÁGUA DE EDIFICAÇÃO QUE POSSUA RESERVATÓRIO DE FIBRA/FIBROCIMENTO - FORNECIMENTO E INSTALAÇÃO. AF_06/2016</t>
  </si>
  <si>
    <t>40,06</t>
  </si>
  <si>
    <t>ADAPTADOR COM FLANGE E ANEL DE VEDAÇÃO, CPVC, ROSCÁVEL, DN 28 MM, INSTALADO EM RESERVAÇÃO DE ÁGUA DE EDIFICAÇÃO QUE POSSUA RESERVATÓRIO DE FIBRA/FIBROCIMENTO - FORNECIMENTO E INSTALAÇÃO. AF_06/2016</t>
  </si>
  <si>
    <t>44,36</t>
  </si>
  <si>
    <t>ADAPTADOR COM FLANGE E ANEL DE VEDAÇÃO, CPVC, ROSCÁVEL, DN 35 MM, INSTALADO EM RESERVAÇÃO DE ÁGUA DE EDIFICAÇÃO QUE POSSUA RESERVATÓRIO DE FIBRA/FIBROCIMENTO - FORNECIMENTO E INSTALAÇÃO. AF_06/2016</t>
  </si>
  <si>
    <t>66,23</t>
  </si>
  <si>
    <t>ADAPTADOR COM FLANGE E ANEL DE VEDAÇÃO, CPVC, ROSCÁVEL, DN 42 MM, INSTALADO EM RESERVAÇÃO DE ÁGUA DE EDIFICAÇÃO QUE POSSUA RESERVATÓRIO DE FIBRA/FIBROCIMENTO - FORNECIMENTO E INSTALAÇÃO. AF_06/2016</t>
  </si>
  <si>
    <t>74,73</t>
  </si>
  <si>
    <t>ADAPTADOR COM FLANGE E ANEL DE VEDAÇÃO, CPVC, ROSCÁVEL, DN 54 MM, INSTALADO EM RESERVAÇÃO DE ÁGUA DE EDIFICAÇÃO QUE POSSUA RESERVATÓRIO DE FIBRA/FIBROCIMENTO - FORNECIMENTO E INSTALAÇÃO. AF_06/2016</t>
  </si>
  <si>
    <t>102,59</t>
  </si>
  <si>
    <t>ADAPTADOR COM FLANGES LIVRES, CPVC, ROSCÁVEL, DN 15 MM, INSTALADO EM RESERVAÇÃO DE ÁGUA DE EDIFICAÇÃO QUE POSSUA RESERVATÓRIO DE FIBRA/FIBROCIMENTO - FORNECIMENTO E INSTALAÇÃO. AF_06/2016</t>
  </si>
  <si>
    <t>41,37</t>
  </si>
  <si>
    <t>ADAPTADOR COM FLANGES LIVRES, CPVC, ROSCÁVEL, DN 22 MM, INSTALADO EM RESERVAÇÃO DE ÁGUA DE EDIFICAÇÃO QUE POSSUA RESERVATÓRIO DE FIBRA/FIBROCIMENTO - FORNECIMENTO E INSTALAÇÃO. AF_06/2016</t>
  </si>
  <si>
    <t>44,63</t>
  </si>
  <si>
    <t>ADAPTADOR COM FLANGES LIVRES, CPVC, ROSCÁVEL, DN 28 MM, INSTALADO EM RESERVAÇÃO DE ÁGUA DE EDIFICAÇÃO QUE POSSUA RESERVATÓRIO DE FIBRA/FIBROCIMENTO - FORNECIMENTO E INSTALAÇÃO. AF_06/2016</t>
  </si>
  <si>
    <t>48,93</t>
  </si>
  <si>
    <t>ADAPTADOR COM FLANGES LIVRES, CPVC, ROSCÁVEL, DN 35 MM, INSTALADO EM RESERVAÇÃO DE ÁGUA DE EDIFICAÇÃO QUE POSSUA RESERVATÓRIO DE FIBRA/FIBROCIMENTO - FORNECIMENTO E INSTALAÇÃO. AF_06/2016</t>
  </si>
  <si>
    <t>70,80</t>
  </si>
  <si>
    <t>ADAPTADOR COM FLANGES LIVRES, CPVC, ROSCÁVEL, DN 42 MM, INSTALADO EM RESERVAÇÃO DE ÁGUA DE EDIFICAÇÃO QUE POSSUA RESERVATÓRIO DE FIBRA/FIBROCIMENTO - FORNECIMENTO E INSTALAÇÃO. AF_06/2016</t>
  </si>
  <si>
    <t>79,30</t>
  </si>
  <si>
    <t>ADAPTADOR COM FLANGES LIVRES, CPVC, ROSCÁVEL, DN 54 MM, INSTALADO EM RESERVAÇÃO DE ÁGUA DE EDIFICAÇÃO QUE POSSUA RESERVATÓRIO DE FIBRA/FIBROCIMENTO - FORNECIMENTO E INSTALAÇÃO. AF_06/2016</t>
  </si>
  <si>
    <t>108,65</t>
  </si>
  <si>
    <t>ADAPTADOR COM FLANGE E ANEL DE VEDAÇÃO, PVC, SOLDÁVEL, DN  20 MM X 1/2 , INSTALADO EM RESERVAÇÃO DE ÁGUA DE EDIFICAÇÃO QUE POSSUA RESERVATÓRIO DE FIBRA/FIBROCIMENTO   FORNECIMENTO E INSTALAÇÃO. AF_06/2016</t>
  </si>
  <si>
    <t>20,91</t>
  </si>
  <si>
    <t>ADAPTADOR COM FLANGES LIVRES, PVC, SOLDÁVEL LONGO, DN 32 MM X 1 , INSTALADO EM RESERVAÇÃO DE ÁGUA DE EDIFICAÇÃO QUE POSSUA RESERVATÓRIO DE FIBRA/FIBROCIMENTO   FORNECIMENTO E INSTALAÇÃO. AF_06/2016</t>
  </si>
  <si>
    <t>24,42</t>
  </si>
  <si>
    <t>ADAPTADOR COM FLANGES LIVRES, PVC, SOLDÁVEL LONGO, DN 75 MM X 2 1/2 , INSTALADO EM RESERVAÇÃO DE ÁGUA DE EDIFICAÇÃO QUE POSSUA RESERVATÓRIO DE FIBRA/FIBROCIMENTO   FORNECIMENTO E INSTALAÇÃO. AF_06/2016</t>
  </si>
  <si>
    <t>262,44</t>
  </si>
  <si>
    <t>ADAPTADOR COM FLANGES LIVRES, PVC, SOLDÁVEL LONGO, DN 85 MM X 3 , INSTALADO EM RESERVAÇÃO DE ÁGUA DE EDIFICAÇÃO QUE POSSUA RESERVATÓRIO DE FIBRA/FIBROCIMENTO   FORNECIMENTO E INSTALAÇÃO. AF_06/2016</t>
  </si>
  <si>
    <t>363,43</t>
  </si>
  <si>
    <t>ADAPTADOR COM FLANGES LIVRES, PVC, SOLDÁVEL LONGO, DN 110 MM X 4 , INSTALADO EM RESERVAÇÃO DE ÁGUA DE EDIFICAÇÃO QUE POSSUA RESERVATÓRIO DE FIBRA/FIBROCIMENTO   FORNECIMENTO E INSTALAÇÃO. AF_06/2016</t>
  </si>
  <si>
    <t>480,46</t>
  </si>
  <si>
    <t>LUVA, CPVC, SOLDÁVEL, DN 73 MM, INSTALADO EM RESERVAÇÃO DE ÁGUA DE EDIFICAÇÃO QUE POSSUA RESERVATÓRIO DE FIBRA/FIBROCIMENTO  FORNECIMENTO E INSTALAÇÃO. AF_06/2016</t>
  </si>
  <si>
    <t>153,80</t>
  </si>
  <si>
    <t>LUVA COM BUCHA DE LATÃO, PVC, SOLDÁVEL, DN 32MM X 1 , INSTALADO EM RAMAL DE DISTRIBUIÇÃO DE ÁGUA   FORNECIMENTO E INSTALAÇÃO. AF_06/2022</t>
  </si>
  <si>
    <t>26,11</t>
  </si>
  <si>
    <t>LUVA SIMPLES, PVC, SÉRIE NORMAL, ESGOTO PREDIAL, DN 150 MM, JUNTA ELÁSTICA, FORNECIDO E INSTALADO EM SUBCOLETOR AÉREO DE ESGOTO SANITÁRIO. AF_08/2022</t>
  </si>
  <si>
    <t>50,06</t>
  </si>
  <si>
    <t>CURVA 90 GRAUS, PVC, SERIE R, ÁGUA PLUVIAL, DN 100 MM, JUNTA ELÁSTICA, FORNECIDO E INSTALADO EM RAMAL DE ENCAMINHAMENTO. AF_06/2022</t>
  </si>
  <si>
    <t>52,84</t>
  </si>
  <si>
    <t>CURVA 90 GRAUS, PVC, SERIE R, ÁGUA PLUVIAL, DN 100 MM, JUNTA ELÁSTICA, FORNECIDO E INSTALADO EM CONDUTORES VERTICAIS DE ÁGUAS PLUVIAIS. AF_06/2022</t>
  </si>
  <si>
    <t>59,00</t>
  </si>
  <si>
    <t>SPRINKLER TIPO PENDENTE, 68 °C, UNIÃO POR ROSCA DN 15 (1/2") - FORNECIMENTO E INSTALAÇÃO. AF_10/2020</t>
  </si>
  <si>
    <t>JOELHO 90 GRAUS, PPR, DN 25 MM, CLASSE PN 25, INSTALADO EM RAMAL OU SUB-RAMAL DE ÁGUA   FORNECIMENTO E INSTALAÇÃO. AF_08/2022</t>
  </si>
  <si>
    <t>13,58</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</si>
  <si>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</si>
  <si>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</si>
  <si>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</si>
  <si>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23,12</t>
  </si>
  <si>
    <t>CONECTOR FÊMEA, PPR, 25 X 1/2  , CLASSE PN 25, INSTALADO EM RAMAL OU SUB-RAMAL DE ÁGUA   FORNECIMENTO E INSTALAÇÃO. AF_08/2022</t>
  </si>
  <si>
    <t>15,28</t>
  </si>
  <si>
    <t>TÊ NORMAL, PPR, DN 25 MM, CLASSE PN 25, INSTALADO EM RAMAL OU SUB-RAMAL DE ÁGUA   FORNECIMENTO E INSTALAÇÃO. AF_08/2022</t>
  </si>
  <si>
    <t>17,87</t>
  </si>
  <si>
    <t>TÊ MISTURADOR, PPR, 25 X 3/4   , CLASSE PN 25, INSTALADO EM RAMAL OU SUB-RAMAL DE ÁGUA   FORNECIMENTO E INSTALAÇÃO. AF_08/2022</t>
  </si>
  <si>
    <t>40,44</t>
  </si>
  <si>
    <t>JOELHO 90 GRAUS, PPR, DN 25 MM, CLASSE PN 25, INSTALADO EM RAMAL DE DISTRIBUIÇÃO   FORNECIMENTO E INSTALAÇÃO. AF_08/2022</t>
  </si>
  <si>
    <t>7,69</t>
  </si>
  <si>
    <t>JOELHO 45 GRAUS, PPR, DN 25 MM, CLASSE PN 25, INSTALADO EM RAMAL DE DISTRIBUIÇÃO DE ÁGUA   FORNECIMENTO E INSTALAÇÃO. AF_08/2022</t>
  </si>
  <si>
    <t>JOELHO 90 GRAUS, PPR, DN 32 MM, CLASSE PN 25, INSTALADO EM RAMAL DE DISTRIBUIÇÃO - FORNECIMENTO E INSTALAÇÃO. AF_08/2022</t>
  </si>
  <si>
    <t>9,19</t>
  </si>
  <si>
    <t>JOELHO 45 GRAUS, PPR, DN 32 MM, CLASSE PN 25, INSTALADO EM RAMAL DE DISTRIBUIÇÃO DE ÁGUA - FORNECIMENTO E INSTALAÇÃO. AF_08/2022</t>
  </si>
  <si>
    <t>JOELHO 90 GRAUS, PPR, DN 40 MM, CLASSE PN 25, INSTALADO EM RAMAL DE DISTRIBUIÇÃO - FORNECIMENTO E INSTALAÇÃO. AF_08/2022</t>
  </si>
  <si>
    <t>13,96</t>
  </si>
  <si>
    <t>JOELHO 45 GRAUS, PPR, DN 40 MM, CLASSE PN 25, INSTALADO EM RAMAL DE DISTRIBUIÇÃO DE ÁGUA - FORNECIMENTO E INSTALAÇÃO. AF_08/2022</t>
  </si>
  <si>
    <t>18,92</t>
  </si>
  <si>
    <t>LUVA, PPR, DN 25 MM, CLASSE PN 25, INSTALADO EM RAMAL DE DISTRIBUIÇÃO DE ÁGUA   FORNECIMENTO E INSTALAÇÃO. AF_08/2022</t>
  </si>
  <si>
    <t>CONECTOR MACHO, PPR, 25 X 1/2, CLASSE PN 25, INSTALADO EM RAMAL DE DISTRIBUIÇÃO DE ÁGUA   FORNECIMENTO E INSTALAÇÃO. AF_08/2022</t>
  </si>
  <si>
    <t>21,37</t>
  </si>
  <si>
    <t>CONECTOR FÊMEA, PPR, 25 X 1/2  , CLASSE PN 25, INSTALADO EM RAMAL DE DISTRIBUIÇÃO DE ÁGUA   FORNECIMENTO E INSTALAÇÃO. AF_08/2022</t>
  </si>
  <si>
    <t>13,53</t>
  </si>
  <si>
    <t>LUVA, PPR, DN 32 MM, CLASSE PN 25, INSTALADO EM RAMAL DE DISTRIBUIÇÃO DE ÁGUA   FORNECIMENTO E INSTALAÇÃO. AF_08/2022</t>
  </si>
  <si>
    <t>7,34</t>
  </si>
  <si>
    <t>CONECTOR MACHO, PPR, 32 X 3/4, CLASSE PN 25, INSTALADO EM RAMAL DE DISTRIBUIÇÃO DE ÁGUA   FORNECIMENTO E INSTALAÇÃO. AF_08/2022</t>
  </si>
  <si>
    <t>29,14</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</si>
  <si>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</si>
  <si>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</si>
  <si>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</si>
  <si>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</si>
  <si>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15,61</t>
  </si>
  <si>
    <t>TÊ NORMAL, PPR, DN 25 MM, CLASSE PN 25, INSTALADO EM RAMAL DE DISTRIBUIÇÃO DE ÁGUA   FORNECIMENTO E INSTALAÇÃO. AF_08/2022</t>
  </si>
  <si>
    <t>10,00</t>
  </si>
  <si>
    <t>TÊ NORMAL, PPR, DN 32 MM, CLASSE PN 25, INSTALADO EM RAMAL DE DISTRIBUIÇÃO DE ÁGUA   FORNECIMENTO E INSTALAÇÃO. AF_08/2022</t>
  </si>
  <si>
    <t>14,64</t>
  </si>
  <si>
    <t>TÊ NORMAL, PPR, DN 40 MM, CLASSE PN 25, INSTALADO EM RAMAL DE DISTRIBUIÇÃO DE ÁGUA   FORNECIMENTO E INSTALAÇÃO. AF_08/2022</t>
  </si>
  <si>
    <t>20,93</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</si>
  <si>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</si>
  <si>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</si>
  <si>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</si>
  <si>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</si>
  <si>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15,73</t>
  </si>
  <si>
    <t>JOELHO 90 GRAUS, PPR, DN 40 MM, CLASSE PN 25, INSTALADO EM PRUMADA DE ÁGUA   FORNECIMENTO E INSTALAÇÃO . AF_08/2022</t>
  </si>
  <si>
    <t>19,02</t>
  </si>
  <si>
    <t>JOELHO 45 GRAUS, PPR, DN 40 MM, CLASSE PN 25, INSTALADO EM PRUMADA DE ÁGUA   FORNECIMENTO E INSTALAÇÃO . AF_08/2022</t>
  </si>
  <si>
    <t>23,98</t>
  </si>
  <si>
    <t>JOELHO 90 GRAUS, PPR, DN 50 MM, CLASSE PN 25, INSTALADO EM PRUMADA DE ÁGUA   FORNECIMENTO E INSTALAÇÃO . AF_08/2022</t>
  </si>
  <si>
    <t>26,66</t>
  </si>
  <si>
    <t>JOELHO 45 GRAUS, PPR, DN 50 MM, CLASSE PN 25, INSTALADO EM PRUMADA DE ÁGUA   FORNECIMENTO E INSTALAÇÃO . AF_08/2022</t>
  </si>
  <si>
    <t>34,51</t>
  </si>
  <si>
    <t>JOELHO 90 GRAUS, PPR, DN 63 MM, CLASSE PN 25, INSTALADO EM PRUMADA DE ÁGUA   FORNECIMENTO E INSTALAÇÃO . AF_08/2022</t>
  </si>
  <si>
    <t>37,97</t>
  </si>
  <si>
    <t>JOELHO 45 GRAUS, PPR, DN 63 MM, CLASSE PN 25, INSTALADO EM PRUMADA DE ÁGUA   FORNECIMENTO E INSTALAÇÃO . AF_08/2022</t>
  </si>
  <si>
    <t>51,99</t>
  </si>
  <si>
    <t>JOELHO 90 GRAUS, PPR, DN 75 MM, CLASSE PN 25, INSTALADO EM PRUMADA DE ÁGUA   FORNECIMENTO E INSTALAÇÃO . AF_08/2022</t>
  </si>
  <si>
    <t>81,89</t>
  </si>
  <si>
    <t>JOELHO 45 GRAUS, PPR, DN 75 MM, CLASSE PN 25, INSTALADO EM PRUMADA DE ÁGUA   FORNECIMENTO E INSTALAÇÃO . AF_08/2022</t>
  </si>
  <si>
    <t>90,44</t>
  </si>
  <si>
    <t>JOELHO 90 GRAUS, PPR, DN 90 MM, CLASSE PN 25, INSTALADO EM PRUMADA DE ÁGUA   FORNECIMENTO E INSTALAÇÃO . AF_08/2022</t>
  </si>
  <si>
    <t>102,35</t>
  </si>
  <si>
    <t>JOELHO 90 GRAUS, PPR, DN 110 MM, CLASSE PN 25, INSTALADO EM PRUMADA DE ÁGUA   FORNECIMENTO E INSTALAÇÃO . AF_08/2022</t>
  </si>
  <si>
    <t>306,48</t>
  </si>
  <si>
    <t>LUVA, PPR, DN 25 MM, CLASSE PN 25, INSTALADO EM PRUMADA DE ÁGUA   FORNECIMENTO E INSTALAÇÃO . AF_08/2022</t>
  </si>
  <si>
    <t>6,98</t>
  </si>
  <si>
    <t>CONECTOR MACHO, PPR, 25 X 1/2, CLASSE PN 25, INSTALADO EM PRUMADA DE ÁGUA   FORNECIMENTO E INSTALAÇÃO . AF_08/2022</t>
  </si>
  <si>
    <t>22,79</t>
  </si>
  <si>
    <t>CONECTOR FÊMEA, PPR, 25 X 1/2, CLASSE PN 25, INSTALADO EM PRUMADA DE ÁGUA   FORNECIMENTO E INSTALAÇÃO . AF_08/2022</t>
  </si>
  <si>
    <t>14,95</t>
  </si>
  <si>
    <t>LUVA, PPR, DN 32 MM, CLASSE PN 25, INSTALADO EM PRUMADA DE ÁGUA   FORNECIMENTO E INSTALAÇÃO. AF_08/2022</t>
  </si>
  <si>
    <t>9,66</t>
  </si>
  <si>
    <t>BUCHA DE REDUÇÃO, PPR, 32 X 25, CLASSE PN 25, INSTALADO EM PRUMADA DE ÁGUA   FORNECIMENTO E INSTALAÇÃO . AF_08/2022</t>
  </si>
  <si>
    <t>10,09</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</si>
  <si>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</si>
  <si>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</si>
  <si>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</si>
  <si>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21,27</t>
  </si>
  <si>
    <t>LUVA, PPR, DN 63 MM, CLASSE PN 25, INSTALADO EM PRUMADA DE ÁGUA   FORNECIMENTO E INSTALAÇÃO. AF_08/2022</t>
  </si>
  <si>
    <t>31,72</t>
  </si>
  <si>
    <t>LUVA, PPR, DN 75 MM, CLASSE PN 25, INSTALADO EM PRUMADA DE ÁGUA   FORNECIMENTO E INSTALAÇÃO. AF_08/2022</t>
  </si>
  <si>
    <t>51,41</t>
  </si>
  <si>
    <t>LUVA, PPR, DN 90 MM, CLASSE PN 25, INSTALADO EM PRUMADA DE ÁGUA   FORNECIMENTO E INSTALAÇÃO. AF_08/2022</t>
  </si>
  <si>
    <t>78,31</t>
  </si>
  <si>
    <t>LUVA, PPR, DN 110 MM, CLASSE PN 25, INSTALADO EM PRUMADA DE ÁGUA   FORNECIMENTO E INSTALAÇÃO. AF_08/2022</t>
  </si>
  <si>
    <t>100,04</t>
  </si>
  <si>
    <t>TÊ NORMAL, PPR, DN 25 MM, CLASSE PN 25, INSTALADO EM PRUMADA DE ÁGUA   FORNECIMENTO E INSTALAÇÃO . AF_08/2022</t>
  </si>
  <si>
    <t>TÊ NORMAL, PPR, DN 32 MM, CLASSE PN 25, INSTALADO EM PRUMADA DE ÁGUA   FORNECIMENTO E INSTALAÇÃO . AF_08/2022</t>
  </si>
  <si>
    <t>19,30</t>
  </si>
  <si>
    <t>TÊ NORMAL, PPR, DN 40 MM, CLASSE PN 25, INSTALADO EM PRUMADA DE ÁGUA   FORNECIMENTO E INSTALAÇÃO . AF_08/2022</t>
  </si>
  <si>
    <t>27,67</t>
  </si>
  <si>
    <t>TÊ NORMAL, PPR, DN 50 MM, CLASSE PN 25, INSTALADO EM PRUMADA DE ÁGUA   FORNECIMENTO E INSTALAÇÃO . AF_08/2022</t>
  </si>
  <si>
    <t>42,83</t>
  </si>
  <si>
    <t>TÊ NORMAL, PPR, DN 63 MM, CLASSE PN 25, INSTALADO EM PRUMADA DE ÁGUA   FORNECIMENTO E INSTALAÇÃO . AF_08/2022</t>
  </si>
  <si>
    <t>TÊ NORMAL, PPR, DN 75 MM, CLASSE PN 25, INSTALADO EM PRUMADA DE ÁGUA   FORNECIMENTO E INSTALAÇÃO . AF_08/2022</t>
  </si>
  <si>
    <t>110,15</t>
  </si>
  <si>
    <t>TÊ NORMAL, PPR, DN 90 MM, CLASSE PN 25, INSTALADO EM PRUMADA DE ÁGUA   FORNECIMENTO E INSTALAÇÃO . AF_08/2022</t>
  </si>
  <si>
    <t>143,74</t>
  </si>
  <si>
    <t>TÊ NORMAL, PPR, DN 110 MM, CLASSE PN 25, INSTALADO EM PRUMADA DE ÁGUA   FORNECIMENTO E INSTALAÇÃO . AF_08/2022</t>
  </si>
  <si>
    <t>277,86</t>
  </si>
  <si>
    <t>LUVA, PPR, DN 20 MM, CLASSE PN 25, INSTALADO EM RESERVAÇÃO DE ÁGUA DE EDIFICAÇÃO QUE POSSUA RESERVATÓRIO DE FIBRA/FIBROCIMENTO  FORNECIMENTO E INSTALAÇÃO. AF_06/2016</t>
  </si>
  <si>
    <t>5,86</t>
  </si>
  <si>
    <t>LUVA, PPR, DN 25 MM, CLASSE PN 25, INSTALADO EM RESERVAÇÃO DE ÁGUA DE EDIFICAÇÃO QUE POSSUA RESERVATÓRIO DE FIBRA/FIBROCIMENTO  FORNECIMENTO E INSTALAÇÃO. AF_06/2016</t>
  </si>
  <si>
    <t>5,67</t>
  </si>
  <si>
    <t>CONECTOR MACHO, PPR, 25 X 1/2'', CLASSE PN 25,  INSTALADO EM RESERVAÇÃO DE ÁGUA DE EDIFICAÇÃO QUE POSSUA RESERVATÓRIO DE FIBRA/FIBROCIMENTO   FORNECIMENTO E INSTALAÇÃO. AF_06/2016</t>
  </si>
  <si>
    <t>21,48</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</si>
  <si>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</si>
  <si>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</si>
  <si>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</si>
  <si>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14,89</t>
  </si>
  <si>
    <t>LUVA, PPR, DN 50 MM, CLASSE PN 25, INSTALADO EM RESERVAÇÃO DE ÁGUA DE EDIFICAÇÃO QUE POSSUA RESERVATÓRIO DE FIBRA/FIBROCIMENTO  FORNECIMENTO E INSTALAÇÃO. AF_06/2016</t>
  </si>
  <si>
    <t>19,55</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</si>
  <si>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</si>
  <si>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</si>
  <si>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50,38</t>
  </si>
  <si>
    <t>LUVA, PPR, DN 90 MM, CLASSE PN 25, INSTALADO EM RESERVAÇÃO DE ÁGUA DE EDIFICAÇÃO QUE POSSUA RESERVATÓRIO DE FIBRA/FIBROCIMENTO  FORNECIMENTO E INSTALAÇÃO. AF_06/2016</t>
  </si>
  <si>
    <t>74,92</t>
  </si>
  <si>
    <t>LUVA, PPR, DN 110 MM, CLASSE PN 25, INSTALADO EM RESERVAÇÃO DE ÁGUA DE EDIFICAÇÃO QUE POSSUA RESERVATÓRIO DE FIBRA/FIBROCIMENTO  FORNECIMENTO E INSTALAÇÃO. AF_06/2016</t>
  </si>
  <si>
    <t>100,20</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</si>
  <si>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</si>
  <si>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</si>
  <si>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7,85</t>
  </si>
  <si>
    <t>JOELHO 90 GRAUS, PPR, DN 32 MM, CLASSE PN 25,  INSTALADO EM RESERVAÇÃO DE ÁGUA DE EDIFICAÇÃO QUE POSSUA RESERVATÓRIO DE FIBRA/FIBROCIMENTO  FORNECIMENTO E INSTALAÇÃO. AF_06/2016</t>
  </si>
  <si>
    <t>10,60</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</si>
  <si>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</si>
  <si>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</si>
  <si>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24,02</t>
  </si>
  <si>
    <t>JOELHO 90 GRAUS, PPR, DN 63 MM, CLASSE PN 25,  INSTALADO EM RESERVAÇÃO DE ÁGUA DE EDIFICAÇÃO QUE POSSUA RESERVATÓRIO DE FIBRA/FIBROCIMENTO  FORNECIMENTO E INSTALAÇÃO. AF_06/2016</t>
  </si>
  <si>
    <t>32,29</t>
  </si>
  <si>
    <t>JOELHO 90 GRAUS, PPR, DN 75 MM, CLASSE PN 25,  INSTALADO EM RESERVAÇÃO DE ÁGUA DE EDIFICAÇÃO QUE POSSUA RESERVATÓRIO DE FIBRA/FIBROCIMENTO  FORNECIMENTO E INSTALAÇÃO. AF_06/2016</t>
  </si>
  <si>
    <t>80,31</t>
  </si>
  <si>
    <t>JOELHO 90 GRAUS, PPR, DN 90 MM, CLASSE PN 25,  INSTALADO EM RESERVAÇÃO DE ÁGUA DE EDIFICAÇÃO QUE POSSUA RESERVATÓRIO DE FIBRA/FIBROCIMENTO  FORNECIMENTO E INSTALAÇÃO. AF_06/2016</t>
  </si>
  <si>
    <t>97,24</t>
  </si>
  <si>
    <t>JOELHO 90 GRAUS, PPR, DN 110 MM, CLASSE PN 25,  INSTALADO EM RESERVAÇÃO DE ÁGUA DE EDIFICAÇÃO QUE POSSUA RESERVATÓRIO DE FIBRA/FIBROCIMENTO  FORNECIMENTO E INSTALAÇÃO. AF_06/2016</t>
  </si>
  <si>
    <t>306,73</t>
  </si>
  <si>
    <t>TÊ MISTURADOR, PPR, DN 20 MM, CLASSE PN 25,  INSTALADO EM RESERVAÇÃO DE ÁGUA DE EDIFICAÇÃO QUE POSSUA RESERVATÓRIO DE FIBRA/FIBROCIMENTO  FORNECIMENTO E INSTALAÇÃO. AF_06/2016</t>
  </si>
  <si>
    <t>18,52</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</si>
  <si>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</si>
  <si>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</si>
  <si>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</si>
  <si>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</si>
  <si>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39,33</t>
  </si>
  <si>
    <t>TÊ, PPR, DN 63 MM, CLASSE PN 25,  INSTALADO EM RESERVAÇÃO DE ÁGUA DE EDIFICAÇÃO QUE POSSUA RESERVATÓRIO DE FIBRA/FIBROCIMENTO  FORNECIMENTO E INSTALAÇÃO. AF_06/2016</t>
  </si>
  <si>
    <t>53,65</t>
  </si>
  <si>
    <t>TÊ, PPR, DN 75 MM, CLASSE PN 25,  INSTALADO EM RESERVAÇÃO DE ÁGUA DE EDIFICAÇÃO QUE POSSUA RESERVATÓRIO DE FIBRA/FIBROCIMENTO  FORNECIMENTO E INSTALAÇÃO. AF_06/2016</t>
  </si>
  <si>
    <t>108,03</t>
  </si>
  <si>
    <t>TÊ, PPR, DN 90 MM, CLASSE PN 25,  INSTALADO EM RESERVAÇÃO DE ÁGUA DE EDIFICAÇÃO QUE POSSUA RESERVATÓRIO DE FIBRA/FIBROCIMENTO  FORNECIMENTO E INSTALAÇÃO. AF_06/2016</t>
  </si>
  <si>
    <t>136,89</t>
  </si>
  <si>
    <t>TÊ, PPR, DN 110 MM, CLASSE PN 25,  INSTALADO EM RESERVAÇÃO DE ÁGUA DE EDIFICAÇÃO QUE POSSUA RESERVATÓRIO DE FIBRA/FIBROCIMENTO  FORNECIMENTO E INSTALAÇÃO. AF_06/2016</t>
  </si>
  <si>
    <t>278,19</t>
  </si>
  <si>
    <t>KIT CHASSI PEX, PRÉ-FABRICADO, PARA CHUVEIRO, INCLUSO QUADRO METÁLICO, TUBOS, REGISTROS DE PRESSÃO E CONEXÕES POR CRIMPAGEM - FORNECIMENTO E INSTALAÇÃO. AF_02/2023</t>
  </si>
  <si>
    <t>229,21</t>
  </si>
  <si>
    <t>KIT CHASSI PEX, PRÉ-FABRICADO, PARA COZINHA COM CUBA SIMPLES, INCLUSO QUADRO METÁLICO, TUBOS E CONEXÕES POR CRIMPAGEM - FORNECIMENTO E INSTALAÇÃO. AF_02/2023</t>
  </si>
  <si>
    <t>119,73</t>
  </si>
  <si>
    <t>KIT CHASSI PEX, PRÉ-FABRICADO, PARA ÁREA DE SERVIÇO COM TANQUE E MÁQUINA DE LAVAR ROUPA, INCLUSO QUADRO METÁLICO, TUBOS E CONEXÕES POR CRIMPAGEM - FORNECIMENTO E INSTALAÇÃO. AF_02/2023</t>
  </si>
  <si>
    <t>213,37</t>
  </si>
  <si>
    <t>KIT CHASSI PEX, PRÉ-FABRICADO, PARA CHUVEIRO, INCLUSO QUADRO METÁLICO, TUBOS, REGISTROS DE PRESSÃO E CONEXÕES POR ANEL DESLIZANTE - FORNECIMENTO E INSTALAÇÃO. AF_02/2023</t>
  </si>
  <si>
    <t>235,58</t>
  </si>
  <si>
    <t>KIT CHASSI PEX, PRÉ-FABRICADO, PARA COZINHA COM CUBA SIMPLES, INCLUSO QUADRO METÁLICO, TUBOS E CONEXÕES POR ANEL DESLIZANTE - FORNECIMENTO E INSTALAÇÃO. AF_02/2023</t>
  </si>
  <si>
    <t>116,06</t>
  </si>
  <si>
    <t>KIT CHASSI PEX, PRÉ-FABRICADO, PARA ÁREA DE SERVIÇO COM TANQUE E MÁQUINA DE LAVAR ROUPA, INCLUSO QUADRO METÁLICO, TUBOS E CONEXÕES POR ANEL DESLIZANTE - FORNECIMENTO E INSTALAÇÃO. AF_02/2023</t>
  </si>
  <si>
    <t>193,83</t>
  </si>
  <si>
    <t>UNIÃO METÁLICA PARA INSTALAÇÕES EM PEX ÁGUA, DN 16 MM, COM ANEL DESLIZANTE - FORNECIMENTO E INSTALAÇÃO. AF_02/2023</t>
  </si>
  <si>
    <t>13,98</t>
  </si>
  <si>
    <t>CONEXÃO FIXA, ROSCA FÊMEA, METÁLICA, PARA INSTALAÇÕES EM PEX ÁGUA, DN 16 MM X 1/2", COM ANEL DESLIZANTE. FORNECIMENTO E INSTALAÇÃO. AF_02/2023</t>
  </si>
  <si>
    <t>15,46</t>
  </si>
  <si>
    <t>CONEXÃO MÓVEL, ROSCA FÊMEA, METÁLICA, PARA INSTALAÇÕES EM PEX ÁGUA, DN 16 MM X 3/4", COM ANEL DESLIZANTE. FORNECIMENTO E INSTALAÇÃO. AF_02/2023</t>
  </si>
  <si>
    <t>16,79</t>
  </si>
  <si>
    <t>UNIÃO METÁLICA PARA INSTALAÇÕES EM PEX ÁGUA, DN 20 MM, COM ANEL DESLIZANTE - FORNECIMENTO E INSTALAÇÃO. AF_02/2023</t>
  </si>
  <si>
    <t>17,70</t>
  </si>
  <si>
    <t>CONEXÃO FIXA, ROSCA FÊMEA, METÁLICA, PARA INSTALAÇÕES EM PEX ÁGUA, DN 20 MM X 1/2", COM ANEL DESLIZANTE. FORNECIMENTO E INSTALAÇÃO. AF_02/2023</t>
  </si>
  <si>
    <t>16,12</t>
  </si>
  <si>
    <t>CONEXÃO FIXA, ROSCA FÊMEA, METÁLICA, PARA INSTALAÇÕES EM PEX ÁGUA, DN 20 MM X 3/4", COM ANEL DESLIZANTE. FORNECIMENTO E INSTALAÇÃO. AF_02/2023</t>
  </si>
  <si>
    <t>18,39</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</si>
  <si>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</si>
  <si>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</si>
  <si>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</si>
  <si>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</si>
  <si>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27,82</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</si>
  <si>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</si>
  <si>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</si>
  <si>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</si>
  <si>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33,18</t>
  </si>
  <si>
    <t>CONEXÃO FIXA, ROSCA FÊMEA, METÁLICA, PARA INSTALAÇÕES EM PEX ÁGUA, DN 32 MM X 1", COM ANEL DESLIZANTE - FORNECIMENTO E INSTALAÇÃO. AF_02/2023</t>
  </si>
  <si>
    <t>30,98</t>
  </si>
  <si>
    <t>UNIÃO DE REDUÇÃO, METÁLICA, PARA INSTALAÇÕES EM PEX ÁGUA, DN 32 X 25 MM, CONEXÃO POR ANEL DESLIZANTE - FORNECIMENTO E INSTALAÇÃO. AF_02/2023</t>
  </si>
  <si>
    <t>25,16</t>
  </si>
  <si>
    <t>LUVA PARA INSTALAÇÕES EM PEX ÁGUA, DN 16 MM, CONEXÃO POR CRIMPAGEM - FORNECIMENTO E INSTALAÇÃO. AF_02/2023</t>
  </si>
  <si>
    <t>CONEXÃO FIXA, ROSCA FÊMEA, PARA INSTALAÇÕES EM PEX ÁGUA, DN 16MM X 1/2", CONEXÃO POR CRIMPAGEM - FORNECIMENTO E INSTALAÇÃO. AF_02/2023</t>
  </si>
  <si>
    <t>14,51</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</si>
  <si>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</si>
  <si>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</si>
  <si>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</si>
  <si>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</si>
  <si>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17,80</t>
  </si>
  <si>
    <t>LUVA PARA INSTALAÇÕES EM PEX ÁGUA, DN 25 MM, CONEXÃO POR CRIMPAGEM - FORNECIMENTO E INSTALAÇÃO. AF_02/2023</t>
  </si>
  <si>
    <t>26,10</t>
  </si>
  <si>
    <t>CONEXÃO FIXA, ROSCA FÊMEA, PARA INSTALAÇÕES EM PEX ÁGUA, DN 25MM X 3/4", CONEXÃO POR CRIMPAGEM - FORNECIMENTO E INSTALAÇÃO. AF_02/2023</t>
  </si>
  <si>
    <t>24,64</t>
  </si>
  <si>
    <t>LUVA DE REDUÇÃO PARA INSTALAÇÕES EM PEX ÁGUA, DN 25 X 16 MM, CONEXÃO POR CRIMPAGEM - FORNECIMENTO E INSTALAÇÃO. AF_02/2023</t>
  </si>
  <si>
    <t>22,40</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</si>
  <si>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</si>
  <si>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</si>
  <si>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</si>
  <si>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17,23</t>
  </si>
  <si>
    <t>JOELHO 90 GRAUS, ROSCA FÊMEA TERMINAL, METÁLICO, PARA INSTALAÇÕES EM PEX ÁGUA, DN 16MM X 1/2", CONEXÃO POR ANEL DESLIZANTE - FORNECIMENTO E INSTALAÇÃO. AF_02/2023</t>
  </si>
  <si>
    <t>20,70</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</si>
  <si>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</si>
  <si>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</si>
  <si>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20,81</t>
  </si>
  <si>
    <t>JOELHO 90 GRAUS, ROSCA FÊMEA TERMINAL, METÁLICO, PARA INSTALAÇÕES EM PEX ÁGUA, DN 20 MM X 1/2", CONEXÃO POR ANEL DESLIZANTE - FORNECIMENTO E INSTALAÇÃO. AF_02/2023</t>
  </si>
  <si>
    <t>23,00</t>
  </si>
  <si>
    <t>JOELHO 90 GRAUS, ROSCA FÊMEA TERMINAL, METÁLICO, PARA INSTALAÇÕES EM PEX ÁGUA, DN 20 MM X 3/4", CONEXÃO POR ANEL DESLIZANTE - FORNECIMENTO E INSTALAÇÃO. AF_02/2023</t>
  </si>
  <si>
    <t>26,36</t>
  </si>
  <si>
    <t>JOELHO ROSCA FÊMEA, COM BASE FIXA, METÁLICO, PARA INSTALAÇÕES EM PEX ÁGUA, DN 20MM X 1/2", CONEXÃO POR ANEL DESLIZANTE - FORNECIMENTO E INSTALAÇÃO. AF_02/2023</t>
  </si>
  <si>
    <t>23,97</t>
  </si>
  <si>
    <t>JOELHO ROSCA FÊMEA, MÓVEL, METÁLICO, PARA INSTALAÇÕES EM PEX ÁGUA, DN 20MM X 3/4", CONEXÃO POR ANEL DESLIZANTE - FORNECIMENTO E INSTALAÇÃO. AF_02/2023</t>
  </si>
  <si>
    <t>27,62</t>
  </si>
  <si>
    <t>JOELHO 90 GRAUS, METÁLICO, PARA INSTALAÇÕES EM PEX ÁGUA, DN 25 MM, CONEXÃO POR ANEL DESLIZANTE - FORNECIMENTO E INSTALAÇÃO. AF_02/2023</t>
  </si>
  <si>
    <t>32,90</t>
  </si>
  <si>
    <t>JOELHO 90 GRAUS, ROSCA FÊMEA TERMINAL, METÁLICO, PARA INSTALAÇÕES EM PEX ÁGUA, DN 25 MM X 3/4", CONEXÃO POR ANEL DESLIZANTE - FORNECIMENTO E INSTALAÇÃO. AF_02/2023</t>
  </si>
  <si>
    <t>30,78</t>
  </si>
  <si>
    <t>JOELHO ROSCA FÊMEA, COM BASE FIXA, METÁLICO, PARA INSTALAÇÕES EM PEX ÁGUA, DN 25MM X 3/4", CONEXÃO POR ANEL DESLIZANTE - FORNECIMENTO E INSTALAÇÃO. AF_02/2023</t>
  </si>
  <si>
    <t>30,35</t>
  </si>
  <si>
    <t>JOELHO 90 GRAUS, METÁLICO, PARA INSTALAÇÕES EM PEX ÁGUA, DN 32 MM, CONEXÃO POR ANEL DESLIZANTE - FORNECIMENTO E INSTALAÇÃO. AF_02/2023</t>
  </si>
  <si>
    <t>43,71</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</si>
  <si>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</si>
  <si>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</si>
  <si>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</si>
  <si>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17,55</t>
  </si>
  <si>
    <t>JOELHO 90 GRAUS, ROSCA FÊMEA TERMINAL, PARA INSTALAÇÕES EM PEX ÁGUA, DN 20MM X 1/2", CONEXÃO POR CRIMPAGEM - FORNECIMENTO E INSTALAÇÃO. AF_02/2023</t>
  </si>
  <si>
    <t>20,77</t>
  </si>
  <si>
    <t>JOELHO 90 GRAUS, ROSCA FÊMEA TERMINAL, PARA INSTALAÇÕES EM PEX ÁGUA, DN 20MM X 3/4", CONEXÃO POR CRIMPAGEM - FORNECIMENTO E INSTALAÇÃO. AF_02/2023</t>
  </si>
  <si>
    <t>25,63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</si>
  <si>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</si>
  <si>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</si>
  <si>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29,48</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</si>
  <si>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</si>
  <si>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</si>
  <si>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</si>
  <si>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30,34</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</si>
  <si>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</si>
  <si>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</si>
  <si>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42,99</t>
  </si>
  <si>
    <t>TÊ, ROSCA FÊMEA, METÁLICO, PARA INSTALAÇÕES EM PEX ÁGUA, DN 25 MM X 3/4", CONEXÃO POR ANEL DESLIZANTE - FORNECIMENTO E INSTALAÇÃO. AF_02/2023</t>
  </si>
  <si>
    <t>37,67</t>
  </si>
  <si>
    <t>TÊ, METÁLICO, PARA INSTALAÇÕES EM PEX ÁGUA, DN 32 MM, CONEXÃO POR ANEL DESLIZANTE - FORNECIMENTO E INSTALAÇÃO. AF_02/2023</t>
  </si>
  <si>
    <t>55,97</t>
  </si>
  <si>
    <t>TÊ, PARA INSTALAÇÕES EM PEX ÁGUA, DN 16 MM, CONEXÃO POR CRIMPAGEM - FORNECIMENTO E INSTALAÇÃO. AF_02/2023</t>
  </si>
  <si>
    <t>25,94</t>
  </si>
  <si>
    <t>TÊ, PARA INSTALAÇÕES EM PEX ÁGUA, DN 20 MM, CONEXÃO POR CRIMPAGEM - FORNECIMENTO E INSTALAÇÃO. AF_02/2023</t>
  </si>
  <si>
    <t>24,77</t>
  </si>
  <si>
    <t>TÊ, PARA INSTALAÇÕES EM PEX ÁGUA, DN 25 MM, CONEXÃO POR CRIMPAGEM - FORNECIMENTO E INSTALAÇÃO. AF_02/2023</t>
  </si>
  <si>
    <t>37,30</t>
  </si>
  <si>
    <t>TÊ, PARA INSTALAÇÕES EM PEX ÁGUA, DN 32 MM, CONEXÃO POR CRIMPAGEM - FORNECIMENTO E INSTALAÇÃO. AF_02/2023</t>
  </si>
  <si>
    <t>42,60</t>
  </si>
  <si>
    <t>DISTRIBUIDOR 2 SAÍDAS, METÁLICO, PARA INSTALAÇÕES EM PEX ÁGUA, ENTRADA DE 3/4" X 2 SAÍDAS DE 1/2", CONEXÃO POR ANEL DESLIZANTE - FORNECIMENTO E INSTALAÇÃO. AF_02/2023</t>
  </si>
  <si>
    <t>39,38</t>
  </si>
  <si>
    <t>DISTRIBUIDOR 2 SAÍDAS, METÁLICO, PARA INSTALAÇÕES EM PEX ÁGUA, ENTRADA DE 1" X 2 SAÍDAS DE 1/2", CONEXÃO POR ANEL DESLIZANTE - FORNECIMENTO E INSTALAÇÃO. AF_02/2023</t>
  </si>
  <si>
    <t>52,57</t>
  </si>
  <si>
    <t>DISTRIBUIDOR 3 SAÍDAS, METÁLICO, PARA INSTALAÇÕES EM PEX ÁGUA, ENTRADA DE 3/4" X 3 SAÍDAS DE 1/2", CONEXÃO POR ANEL DESLIZANTE - FORNECIMENTO E INSTALAÇÃO. AF_02/2023</t>
  </si>
  <si>
    <t>47,91</t>
  </si>
  <si>
    <t>DISTRIBUIDOR 3 SAÍDAS, METÁLICO, PARA INSTALAÇÕES EM PEX ÁGUA, ENTRADA DE 1" X 3 SAÍDAS DE 1/2", CONEXÃO POR ANEL DESLIZANTE - FORNECIMENTO E INSTALAÇÃO. AF_02/2023</t>
  </si>
  <si>
    <t>63,01</t>
  </si>
  <si>
    <t>DISTRIBUIDOR 2 SAÍDAS, PARA INSTALAÇÕES EM PEX ÁGUA, ENTRADA DE 32 MM X 2 SAÍDAS DE 16 MM, CONEXÃO POR CRIMPAGEM FORNECIMENTO E INSTALAÇÃO. AF_02/2023</t>
  </si>
  <si>
    <t>149,50</t>
  </si>
  <si>
    <t>DISTRIBUIDOR 2 SAÍDAS, PARA INSTALAÇÕES EM PEX ÁGUA, ENTRADA DE 32 MM X 2 SAÍDAS DE 25 MM, CONEXÃO POR CRIMPAGEM - FORNECIMENTO E INSTALAÇÃO. AF_02/2023</t>
  </si>
  <si>
    <t>167,60</t>
  </si>
  <si>
    <t>DISTRIBUIDOR 3 SAÍDAS, PARA INSTALAÇÕES EM PEX ÁGUA, ENTRADA DE 32 MM X 3 SAÍDAS DE 16 MM, CONEXÃO POR CRIMPAGEM - FORNECIMENTO E INSTALAÇÃO. AF_02/2023</t>
  </si>
  <si>
    <t>162,44</t>
  </si>
  <si>
    <t>DISTRIBUIDOR 3 SAÍDAS, PARA INSTALAÇÕES EM PEX ÁGUA, ENTRADA DE 32 MM X 3 SAÍDAS DE 25 MM, CONEXÃO POR CRIMPAGEM - FORNECIMENTO E INSTALAÇÃO. AF_02/2023</t>
  </si>
  <si>
    <t>192,32</t>
  </si>
  <si>
    <t>FLANGE EM AÇO, DN 15 MM X 1/2'', INSTALADO EM RESERVAÇÃO DE ÁGUA DE EDIFICAÇÃO QUE POSSUA RESERVATÓRIO DE FIBRA/FIBROCIMENTO - FORNECIMENTO E INSTALAÇÃO. AF_06/2016</t>
  </si>
  <si>
    <t>29,82</t>
  </si>
  <si>
    <t>FLANGE EM AÇO, DN 20 MM X 3/4'', INSTALADO EM RESERVAÇÃO DE ÁGUA DE EDIFICAÇÃO QUE POSSUA RESERVATÓRIO DE FIBRA/FIBROCIMENTO - FORNECIMENTO E INSTALAÇÃO. AF_06/2016</t>
  </si>
  <si>
    <t>36,54</t>
  </si>
  <si>
    <t>FLANGE EM AÇO, DN 25 MM X 1'', INSTALADO EM RESERVAÇÃO DE ÁGUA DE EDIFICAÇÃO QUE POSSUA RESERVATÓRIO DE FIBRA/FIBROCIMENTO - FORNECIMENTO E INSTALAÇÃO. AF_06/2016</t>
  </si>
  <si>
    <t>41,63</t>
  </si>
  <si>
    <t>FLANGE EM AÇO, DN 32 MM X 1 1/4'', INSTALADO EM RESERVAÇÃO DE ÁGUA DE EDIFICAÇÃO QUE POSSUA RESERVATÓRIO DE FIBRA/FIBROCIMENTO - FORNECIMENTO E INSTALAÇÃO. AF_06/2016</t>
  </si>
  <si>
    <t>53,42</t>
  </si>
  <si>
    <t>FLANGE EM AÇO, DN 40 MM X 1 1/2'', INSTALADO EM RESERVAÇÃO DE ÁGUA DE EDIFICAÇÃO QUE POSSUA RESERVATÓRIO DE FIBRA/FIBROCIMENTO - FORNECIMENTO E INSTALAÇÃO. AF_06/2016</t>
  </si>
  <si>
    <t>64,28</t>
  </si>
  <si>
    <t>ACOPLAMENTO RÍGIDO EM AÇO, CONEXÃO RANHURADA, DN 50 (2"), INSTALADO EM PRUMADAS - FORNECIMENTO E INSTALAÇÃO. AF_10/2020</t>
  </si>
  <si>
    <t>39,17</t>
  </si>
  <si>
    <t>ACOPLAMENTO RÍGIDO EM AÇO, CONEXÃO RANHURADA, DN 65 (2 1/2"), INSTALADO EM PRUMADAS - FORNECIMENTO E INSTALAÇÃO. AF_10/2020</t>
  </si>
  <si>
    <t>ACOPLAMENTO RÍGIDO EM AÇO, CONEXÃO RANHURADA, DN 80 (3"), INSTALADO EM PRUMADAS - FORNECIMENTO E INSTALAÇÃO. AF_10/2020</t>
  </si>
  <si>
    <t>49,16</t>
  </si>
  <si>
    <t>CURVA 45 GRAUS, EM AÇO, CONEXÃO RANHURADA, DN 50 (2"), INSTALADO EM PRUMADAS - FORNECIMENTO E INSTALAÇÃO. AF_10/2020</t>
  </si>
  <si>
    <t>91,46</t>
  </si>
  <si>
    <t>CURVA 90 GRAUS, EM AÇO, CONEXÃO RANHURADA, DN 50 (2"), INSTALADO EM PRUMADAS - FORNECIMENTO E INSTALAÇÃO. AF_10/2020</t>
  </si>
  <si>
    <t>93,25</t>
  </si>
  <si>
    <t>CURVA 45 GRAUS, EM AÇO, CONEXÃO RANHURADA, DN 65 (2 1/2"), INSTALADO EM PRUMADAS - FORNECIMENTO E INSTALAÇÃO. AF_10/2020</t>
  </si>
  <si>
    <t>107,03</t>
  </si>
  <si>
    <t>CURVA 90 GRAUS, EM AÇO, CONEXÃO RANHURADA, DN 65 (2 1/2"), INSTALADO EM PRUMADAS - FORNECIMENTO E INSTALAÇÃO. AF_10/2020</t>
  </si>
  <si>
    <t>110,47</t>
  </si>
  <si>
    <t>CURVA 45 GRAUS, EM AÇO, CONEXÃO RANHURADA, DN 80 (3), INSTALADO EM PRUMADAS - FORNECIMENTO E INSTALAÇÃO. AF_10/2020</t>
  </si>
  <si>
    <t>122,53</t>
  </si>
  <si>
    <t>CURVA 90 GRAUS, EM AÇO, CONEXÃO RANHURADA, DN 80 (3"), INSTALADO EM PRUMADAS - FORNECIMENTO E INSTALAÇÃO. AF_10/2020</t>
  </si>
  <si>
    <t>126,21</t>
  </si>
  <si>
    <t>TÊ, EM AÇO, CONEXÃO RANHURADA, DN 50 (2"), INSTALADO EM PRUMADAS - FORNECIMENTO E INSTALAÇÃO. AF_10/2020</t>
  </si>
  <si>
    <t>139,09</t>
  </si>
  <si>
    <t>TÊ, EM AÇO, CONEXÃO RANHURADA, DN 65 (2 1/2"), INSTALADO EM PRUMADAS - FORNECIMENTO E INSTALAÇÃO. AF_10/2020</t>
  </si>
  <si>
    <t>166,98</t>
  </si>
  <si>
    <t>TÊ, EM AÇO, CONEXÃO RANHURADA, DN 80 (3"), INSTALADO EM PRUMADAS - FORNECIMENTO E INSTALAÇÃO. AF_10/2020</t>
  </si>
  <si>
    <t>184,33</t>
  </si>
  <si>
    <t>LUVA, EM AÇO, CONEXÃO SOLDADA, DN 50 (2"), INSTALADO EM PRUMADAS - FORNECIMENTO E INSTALAÇÃO. AF_10/2020</t>
  </si>
  <si>
    <t>110,03</t>
  </si>
  <si>
    <t>LUVA COM REDUÇÃO, EM AÇO, CONEXÃO SOLDADA, DN 50 X 40 MM (2  X 1 1/2"), INSTALADO EM PRUMADAS - FORNECIMENTO E INSTALAÇÃO. AF_10/2020</t>
  </si>
  <si>
    <t>130,76</t>
  </si>
  <si>
    <t>LUVA, EM AÇO, CONEXÃO SOLDADA, DN 65 (2 1/2"), INSTALADO EM PRUMADAS - FORNECIMENTO E INSTALAÇÃO. AF_10/2020</t>
  </si>
  <si>
    <t>231,05</t>
  </si>
  <si>
    <t>LUVA COM REDUÇÃO, EM AÇO, CONEXÃO SOLDADA, DN 65 X 50 MM (2 1/2" X 2"), INSTALADO EM PRUMADAS - FORNECIMENTO E INSTALAÇÃO. AF_10/2020</t>
  </si>
  <si>
    <t>LUVA, EM AÇO, CONEXÃO SOLDADA, DN 80 (3"), INSTALADO EM PRUMADAS - FORNECIMENTO E INSTALAÇÃO. AF_10/2020</t>
  </si>
  <si>
    <t>246,15</t>
  </si>
  <si>
    <t>LUVA COM REDUÇÃO, EM AÇO, CONEXÃO SOLDADA, DN 80 X 65 MM (3" X 2 1/2"), INSTALADO EM PRUMADAS - FORNECIMENTO E INSTALAÇÃO. AF_10/2020</t>
  </si>
  <si>
    <t>302,59</t>
  </si>
  <si>
    <t>CURVA 45 GRAUS, EM AÇO, CONEXÃO SOLDADA, DN 50 (2"), INSTALADO EM PRUMADAS - FORNECIMENTO E INSTALAÇÃO. AF_10/2020</t>
  </si>
  <si>
    <t>181,64</t>
  </si>
  <si>
    <t>CURVA 90 GRAUS, EM AÇO, CONEXÃO SOLDADA, DN 50 (2"), INSTALADO EM PRUMADAS - FORNECIMENTO E INSTALAÇÃO. AF_10/2020</t>
  </si>
  <si>
    <t>193,47</t>
  </si>
  <si>
    <t>CURVA 45 GRAUS, EM AÇO, CONEXÃO SOLDADA, DN 65 (2 1/2"), INSTALADO EM PRUMADAS - FORNECIMENTO E INSTALAÇÃO. AF_10/2020</t>
  </si>
  <si>
    <t>316,03</t>
  </si>
  <si>
    <t>CURVA 90 GRAUS, EM AÇO, CONEXÃO SOLDADA, DN 65 (2 1/2"), INSTALADO EM PRUMADAS - FORNECIMENTO E INSTALAÇÃO. AF_10/2020</t>
  </si>
  <si>
    <t>334,95</t>
  </si>
  <si>
    <t>CURVA 45 GRAUS, EM AÇO, CONEXÃO SOLDADA, DN 80 (3"), INSTALADO EM PRUMADAS - FORNECIMENTO E INSTALAÇÃO. AF_10/2020</t>
  </si>
  <si>
    <t>729,45</t>
  </si>
  <si>
    <t>CURVA 90 GRAUS, EM AÇO, CONEXÃO SOLDADA, DN 80 (3"), INSTALADO EM PRUMADAS - FORNECIMENTO E INSTALAÇÃO. AF_10/2020</t>
  </si>
  <si>
    <t>644,56</t>
  </si>
  <si>
    <t>TÊ, EM AÇO, CONEXÃO SOLDADA, DN 50 (2"), INSTALADO EM PRUMADAS - FORNECIMENTO E INSTALAÇÃO. AF_10/2020</t>
  </si>
  <si>
    <t>289,86</t>
  </si>
  <si>
    <t>TÊ, EM AÇO, CONEXÃO SOLDADA, DN 65 (2 1/2"), INSTALADO EM PRUMADAS - FORNECIMENTO E INSTALAÇÃO. AF_10/2020</t>
  </si>
  <si>
    <t>506,58</t>
  </si>
  <si>
    <t>TÊ, EM AÇO, CONEXÃO SOLDADA, DN 80 (3"), INSTALADO EM PRUMADAS - FORNECIMENTO E INSTALAÇÃO. AF_10/2020</t>
  </si>
  <si>
    <t>785,62</t>
  </si>
  <si>
    <t>LUVA, EM AÇO, CONEXÃO SOLDADA, DN 25 (1"), INSTALADO EM REDE DE ALIMENTAÇÃO PARA HIDRANTE - FORNECIMENTO E INSTALAÇÃO. AF_10/2020</t>
  </si>
  <si>
    <t>34,98</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</si>
  <si>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</si>
  <si>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</si>
  <si>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60,91</t>
  </si>
  <si>
    <t>LUVA, EM AÇO, CONEXÃO SOLDADA, DN 40 (1 1/2"), INSTALADO EM REDE DE ALIMENTAÇÃO PARA HIDRANTE - FORNECIMENTO E INSTALAÇÃO. AF_10/2020</t>
  </si>
  <si>
    <t>64,33</t>
  </si>
  <si>
    <t>LUVA COM REDUÇÃO, EM AÇO, CONEXÃO SOLDADA, DN 40  X 32 MM (1 1/2" X 1 1/4"), INSTALADO EM REDE DE ALIMENTAÇÃO PARA HIDRANTE - FORNECIMENTO E INSTALAÇÃO. AF_10/2020</t>
  </si>
  <si>
    <t>77,44</t>
  </si>
  <si>
    <t>LUVA, EM AÇO, CONEXÃO SOLDADA, DN 50 (2"), INSTALADO EM REDE DE ALIMENTAÇÃO PARA HIDRANTE - FORNECIMENTO E INSTALAÇÃO. AF_10/2020</t>
  </si>
  <si>
    <t>95,71</t>
  </si>
  <si>
    <t>LUVA COM REDUÇÃO, EM AÇO, CONEXÃO SOLDADA, DN 50 X 40 MM (2" X 1 1/2"), INSTALADO EM REDE DE ALIMENTAÇÃO PARA HIDRANTE - FORNECIMENTO E INSTALAÇÃO. AF_10/2020</t>
  </si>
  <si>
    <t>116,44</t>
  </si>
  <si>
    <t>LUVA, EM AÇO, CONEXÃO SOLDADA, DN 65 (2 1/2"), INSTALADO EM REDE DE ALIMENTAÇÃO PARA HIDRANTE - FORNECIMENTO E INSTALAÇÃO. AF_10/2020</t>
  </si>
  <si>
    <t>177,27</t>
  </si>
  <si>
    <t>LUVA COM REDUÇÃO, EM AÇO, CONEXÃO SOLDADA, DN 65 X 50 MM (2 1/2" X 2"), INSTALADO EM REDE DE ALIMENTAÇÃO PARA HIDRANTE - FORNECIMENTO E INSTALAÇÃO. AF_10/2020</t>
  </si>
  <si>
    <t>219,17</t>
  </si>
  <si>
    <t>LUVA, EM AÇO, CONEXÃO SOLDADA, DN 80 (3"), INSTALADO EM REDE DE ALIMENTAÇÃO PARA HIDRANTE - FORNECIMENTO E INSTALAÇÃO. AF_10/2020</t>
  </si>
  <si>
    <t>236,72</t>
  </si>
  <si>
    <t>LUVA COM REDUÇÃO, EM AÇO, CONEXÃO SOLDADA, DN 80 X 65 MM (3" X 2 1/2"), INSTALADO EM REDE DE ALIMENTAÇÃO PARA HIDRANTE - FORNECIMENTO E INSTALAÇÃO. AF_10/2020</t>
  </si>
  <si>
    <t>293,16</t>
  </si>
  <si>
    <t>CURVA 45 GRAUS, EM AÇO, CONEXÃO SOLDADA, DN 25 (1"), INSTALADO EM REDE DE ALIMENTAÇÃO PARA HIDRANTE - FORNECIMENTO E INSTALAÇÃO. AF_10/2020</t>
  </si>
  <si>
    <t>56,42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</si>
  <si>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</si>
  <si>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</si>
  <si>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82,26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</si>
  <si>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</si>
  <si>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</si>
  <si>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115,71</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</si>
  <si>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</si>
  <si>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</si>
  <si>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160,22</t>
  </si>
  <si>
    <t>CURVA 90 GRAUS, EM AÇO, CONEXÃO SOLDADA, DN 50 (2"), INSTALADO EM REDE DE ALIMENTAÇÃO PARA HIDRANTE - FORNECIMENTO E INSTALAÇÃO. AF_10/2020</t>
  </si>
  <si>
    <t>172,05</t>
  </si>
  <si>
    <t>CURVA 45 GRAUS, EM AÇO, CONEXÃO SOLDADA, DN 65 (2 1/2"), INSTALADO EM REDE DE ALIMENTAÇÃO PARA HIDRANTE - FORNECIMENTO E INSTALAÇÃO. AF_10/2020</t>
  </si>
  <si>
    <t>298,26</t>
  </si>
  <si>
    <t>CURVA 90 GRAUS, EM AÇO, CONEXÃO SOLDADA, DN 65 (2 1/2"), INSTALADO EM REDE DE ALIMENTAÇÃO PARA HIDRANTE - FORNECIMENTO E INSTALAÇÃO. AF_10/2020</t>
  </si>
  <si>
    <t>317,18</t>
  </si>
  <si>
    <t>CURVA 45 GRAUS, EM AÇO, CONEXÃO SOLDADA, DN 80 (3"), INSTALADO EM REDE DE ALIMENTAÇÃO PARA HIDRANTE - FORNECIMENTO E INSTALAÇÃO. AF_10/2020</t>
  </si>
  <si>
    <t>715,26</t>
  </si>
  <si>
    <t>CURVA 90 GRAUS, EM AÇO, CONEXÃO SOLDADA, DN 80 (3"), INSTALADO EM REDE DE ALIMENTAÇÃO PARA HIDRANTE - FORNECIMENTO E INSTALAÇÃO. AF_10/2020</t>
  </si>
  <si>
    <t>630,37</t>
  </si>
  <si>
    <t>TÊ, EM AÇO, CONEXÃO SOLDADA, DN 25 (1"), INSTALADO EM REDE DE ALIMENTAÇÃO PARA HIDRANTE - FORNECIMENTO E INSTALAÇÃO. AF_10/2020</t>
  </si>
  <si>
    <t>87,83</t>
  </si>
  <si>
    <t>TÊ, EM AÇO, CONEXÃO SOLDADA, DN 32 (1 1/4"), INSTALADO EM REDE DE ALIMENTAÇÃO PARA HIDRANTE - FORNECIMENTO E INSTALAÇÃO. AF_10/2020</t>
  </si>
  <si>
    <t>129,56</t>
  </si>
  <si>
    <t>TÊ, EM AÇO, CONEXÃO SOLDADA, DN 40 (1 1/2"), INSTALADO EM REDE DE ALIMENTAÇÃO PARA HIDRANTE - FORNECIMENTO E INSTALAÇÃO. AF_10/2020</t>
  </si>
  <si>
    <t>TÊ, EM AÇO, CONEXÃO SOLDADA, DN 50 (2"), INSTALADO EM REDE DE ALIMENTAÇÃO PARA HIDRANTE - FORNECIMENTO E INSTALAÇÃO. AF_10/2020</t>
  </si>
  <si>
    <t>261,23</t>
  </si>
  <si>
    <t>TÊ, EM AÇO, CONEXÃO SOLDADA, DN 65 (2 1/2"), INSTALADO EM REDE DE ALIMENTAÇÃO PARA HIDRANTE - FORNECIMENTO E INSTALAÇÃO. AF_10/2020</t>
  </si>
  <si>
    <t>482,84</t>
  </si>
  <si>
    <t>TÊ, EM AÇO, CONEXÃO SOLDADA, DN 80 (3"), INSTALADO EM REDE DE ALIMENTAÇÃO PARA HIDRANTE - FORNECIMENTO E INSTALAÇÃO. AF_10/2020</t>
  </si>
  <si>
    <t>766,75</t>
  </si>
  <si>
    <t>LUVA, EM AÇO, CONEXÃO SOLDADA, DN 25 (1"), INSTALADO EM REDE DE ALIMENTAÇÃO PARA SPRINKLER - FORNECIMENTO E INSTALAÇÃO. AF_10/2020</t>
  </si>
  <si>
    <t>32,67</t>
  </si>
  <si>
    <t>LUVA COM REDUÇÃO, EM AÇO, CONEXÃO SOLDADA, DN 25 X 20 MM (1" X 3/4"), INSTALADO EM REDE DE ALIMENTAÇÃO PARA SPRINKLER - FORNECIMENTO E INSTALAÇÃO. AF_10/2020</t>
  </si>
  <si>
    <t>26,59</t>
  </si>
  <si>
    <t>LUVA, EM AÇO, CONEXÃO SOLDADA, DN 32 (1 1/4"), INSTALADO EM REDE DE ALIMENTAÇÃO PARA SPRINKLER - FORNECIMENTO E INSTALAÇÃO. AF_10/2020</t>
  </si>
  <si>
    <t>46,39</t>
  </si>
  <si>
    <t>LUVA COM REDUÇÃO, EM AÇO, CONEXÃO SOLDADA, DN 32 X 25 MM (1 1/4"  X 1"), INSTALADO EM REDE DE ALIMENTAÇÃO PARA SPRINKLER - FORNECIMENTO E INSTALAÇÃO. AF_10/2020</t>
  </si>
  <si>
    <t>56,84</t>
  </si>
  <si>
    <t>LUVA, EM AÇO, CONEXÃO SOLDADA, DN 40 (1 1/2"), INSTALADO EM REDE DE ALIMENTAÇÃO PARA SPRINKLER - FORNECIMENTO E INSTALAÇÃO. AF_10/2020</t>
  </si>
  <si>
    <t>58,28</t>
  </si>
  <si>
    <t>LUVA COM REDUÇÃO, EM AÇO, CONEXÃO SOLDADA, DN 40  X 32 MM (1 1/2" X 1 1/4"), INSTALADO EM REDE DE ALIMENTAÇÃO PARA SPRINKLER - FORNECIMENTO E INSTALAÇÃO. AF_10/2020</t>
  </si>
  <si>
    <t>71,39</t>
  </si>
  <si>
    <t>LUVA, EM AÇO, CONEXÃO SOLDADA, DN 50 (2"), INSTALADO EM REDE DE ALIMENTAÇÃO PARA SPRINKLER - FORNECIMENTO E INSTALAÇÃO. AF_10/2020</t>
  </si>
  <si>
    <t>87,16</t>
  </si>
  <si>
    <t>LUVA COM REDUÇÃO, EM AÇO, CONEXÃO SOLDADA, DN 50 X 40 MM (2" X 1 1/2"), INSTALADO EM REDE DE ALIMENTAÇÃO PARA SPRINKLER - FORNECIMENTO E INSTALAÇÃO. AF_10/2020</t>
  </si>
  <si>
    <t>107,89</t>
  </si>
  <si>
    <t>LUVA, EM AÇO, CONEXÃO SOLDADA, DN 65 (2 1/2"), INSTALADO EM REDE DE ALIMENTAÇÃO PARA SPRINKLER - FORNECIMENTO E INSTALAÇÃO. AF_10/2020</t>
  </si>
  <si>
    <t>165,00</t>
  </si>
  <si>
    <t>LUVA COM REDUÇÃO, EM AÇO, CONEXÃO SOLDADA, DN 65 X 50 MM (2 1/2" X 2"), INSTALADO EM REDE DE ALIMENTAÇÃO PARA SPRINKLER - FORNECIMENTO E INSTALAÇÃO. AF_10/2020</t>
  </si>
  <si>
    <t>206,90</t>
  </si>
  <si>
    <t>LUVA, EM AÇO, CONEXÃO SOLDADA, DN 80 (3"), INSTALADO EM REDE DE ALIMENTAÇÃO PARA SPRINKLER - FORNECIMENTO E INSTALAÇÃO. AF_10/2020</t>
  </si>
  <si>
    <t>220,57</t>
  </si>
  <si>
    <t>LUVA COM REDUÇÃO, EM AÇO, CONEXÃO SOLDADA, DN 80 X 65 MM (3" X 2 1/2"), INSTALADO EM REDE DE ALIMENTAÇÃO PARA SPRINKLER - FORNECIMENTO E INSTALAÇÃO. AF_10/2020</t>
  </si>
  <si>
    <t>277,01</t>
  </si>
  <si>
    <t>CURVA 45 GRAUS, EM AÇO, CONEXÃO SOLDADA, DN 25 (1"), INSTALADO EM REDE DE ALIMENTAÇÃO PARA SPRINKLER - FORNECIMENTO E INSTALAÇÃO. AF_10/2020</t>
  </si>
  <si>
    <t>52,95</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</si>
  <si>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</si>
  <si>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</si>
  <si>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76,15</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</si>
  <si>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</si>
  <si>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</si>
  <si>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106,62</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</si>
  <si>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</si>
  <si>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</si>
  <si>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147,38</t>
  </si>
  <si>
    <t>CURVA 90 GRAUS, EM AÇO, CONEXÃO SOLDADA, DN 50 (2"), INSTALADO EM REDE DE ALIMENTAÇÃO PARA SPRINKLER - FORNECIMENTO E INSTALAÇÃO. AF_10/2020</t>
  </si>
  <si>
    <t>159,21</t>
  </si>
  <si>
    <t>CURVA 45 GRAUS, EM AÇO, CONEXÃO SOLDADA, DN 65 (2 1/2"), INSTALADO EM REDE DE ALIMENTAÇÃO PARA SPRINKLER - FORNECIMENTO E INSTALAÇÃO. AF_10/2020</t>
  </si>
  <si>
    <t>279,73</t>
  </si>
  <si>
    <t>CURVA 90 GRAUS, EM AÇO, CONEXÃO SOLDADA, DN 65 (2 1/2"), INSTALADO EM REDE DE ALIMENTAÇÃO PARA SPRINKLER - FORNECIMENTO E INSTALAÇÃO. AF_10/2020</t>
  </si>
  <si>
    <t>298,65</t>
  </si>
  <si>
    <t>CURVA 45 GRAUS, EM AÇO, CONEXÃO SOLDADA, DN 80 (3"), INSTALADO EM REDE DE ALIMENTAÇÃO PARA SPRINKLER - FORNECIMENTO E INSTALAÇÃO. AF_10/2020</t>
  </si>
  <si>
    <t>691,11</t>
  </si>
  <si>
    <t>CURVA 90 GRAUS, EM AÇO, CONEXÃO SOLDADA, DN 80 (3"), INSTALADO EM REDE DE ALIMENTAÇÃO PARA SPRINKLER - FORNECIMENTO E INSTALAÇÃO. AF_10/2020</t>
  </si>
  <si>
    <t>606,22</t>
  </si>
  <si>
    <t>TÊ, EM AÇO, CONEXÃO SOLDADA, DN 25 (1"), INSTALADO EM REDE DE ALIMENTAÇÃO PARA SPRINKLER - FORNECIMENTO E INSTALAÇÃO. AF_10/2020</t>
  </si>
  <si>
    <t>83,28</t>
  </si>
  <si>
    <t>TÊ, EM AÇO, CONEXÃO SOLDADA, DN 32 (1 1/4"), INSTALADO EM REDE DE ALIMENTAÇÃO PARA SPRINKLER - FORNECIMENTO E INSTALAÇÃO. AF_10/2020</t>
  </si>
  <si>
    <t>121,42</t>
  </si>
  <si>
    <t>TÊ, EM AÇO, CONEXÃO SOLDADA, DN 40 (1 1/2"), INSTALADO EM REDE DE ALIMENTAÇÃO PARA SPRINKLER - FORNECIMENTO E INSTALAÇÃO. AF_10/2020</t>
  </si>
  <si>
    <t>155,08</t>
  </si>
  <si>
    <t>TÊ, EM AÇO, CONEXÃO SOLDADA, DN 50 (2"), INSTALADO EM REDE DE ALIMENTAÇÃO PARA SPRINKLER - FORNECIMENTO E INSTALAÇÃO. AF_10/2020</t>
  </si>
  <si>
    <t>244,13</t>
  </si>
  <si>
    <t>TÊ, EM AÇO, CONEXÃO SOLDADA, DN 65 (2 1/2"), INSTALADO EM REDE DE ALIMENTAÇÃO PARA SPRINKLER - FORNECIMENTO E INSTALAÇÃO. AF_10/2020</t>
  </si>
  <si>
    <t>461,80</t>
  </si>
  <si>
    <t>TÊ, EM AÇO, CONEXÃO SOLDADA, DN 80 (3"), INSTALADO EM REDE DE ALIMENTAÇÃO PARA SPRINKLER - FORNECIMENTO E INSTALAÇÃO. AF_10/2020</t>
  </si>
  <si>
    <t>734,52</t>
  </si>
  <si>
    <t>LUVA, EM AÇO, CONEXÃO SOLDADA, DN 15 (1/2"), INSTALADO EM RAMAIS E SUB-RAMAIS DE GÁS - FORNECIMENTO E INSTALAÇÃO. AF_10/2020</t>
  </si>
  <si>
    <t>24,04</t>
  </si>
  <si>
    <t>LUVA, EM AÇO, CONEXÃO SOLDADA, DN 20 (3/4"), INSTALADO EM RAMAIS E SUB-RAMAIS DE GÁS - FORNECIMENTO E INSTALAÇÃO. AF_10/2020</t>
  </si>
  <si>
    <t>31,69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</si>
  <si>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</si>
  <si>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</si>
  <si>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</si>
  <si>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44,56</t>
  </si>
  <si>
    <t>CURVA 45 GRAUS, EM AÇO, CONEXÃO SOLDADA, DN 15 (1/2"), INSTALADO EM RAMAIS E SUB-RAMAIS DE GÁS - FORNECIMENTO E INSTALAÇÃO. AF_10/2020</t>
  </si>
  <si>
    <t>33,38</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</si>
  <si>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</si>
  <si>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</si>
  <si>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</si>
  <si>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</si>
  <si>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</si>
  <si>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</si>
  <si>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</si>
  <si>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</si>
  <si>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69,62</t>
  </si>
  <si>
    <t>TÊ, EM AÇO, CONEXÃO SOLDADA, DN 25 (1"), INSTALADO EM RAMAIS E SUB-RAMAIS DE GÁS - FORNECIMENTO E INSTALAÇÃO. AF_10/2020</t>
  </si>
  <si>
    <t>119,31</t>
  </si>
  <si>
    <t>CONECTOR EM BRONZE/LATÃO, DN 22 MM X 1/2", SEM ANEL DE SOLDA, BOLSA X ROSCA F, INSTALADO EM PRUMADA DE HIDRÁULICA PREDIAL - FORNECIMENTO E INSTALAÇÃO. AF_04/2022</t>
  </si>
  <si>
    <t>17,40</t>
  </si>
  <si>
    <t>COTOVELO EM COBRE, DN 15 MM, 90 GRAUS, SEM ANEL DE SOLDA, INSTALADO EM RAMAL E SUB-RAMAL DE GÁS COMBUSTÍVEL - FORNECIMENTO E INSTALAÇÃO. AF_04/2022</t>
  </si>
  <si>
    <t>16,45</t>
  </si>
  <si>
    <t>CURVA EM COBRE, DN 15 MM, 45 GRAUS, SEM ANEL DE SOLDA, BOLSA X BOLSA, INSTALADO EM RAMAL E SUB-RAMAL DE GÁS COMBUSTÍVEL - FORNECIMENTO E INSTALAÇÃO. AF_04/2022</t>
  </si>
  <si>
    <t>16,42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</si>
  <si>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</si>
  <si>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</si>
  <si>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</si>
  <si>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</si>
  <si>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32,01</t>
  </si>
  <si>
    <t>COTOVELO EM BRONZE/LATÃO, DN 22 MM X 3/4, 90 GRAUS, SEM ANEL DE SOLDA, BOLSA X ROSCA F, INSTALADO EM RAMAL E SUB-RAMAL DE GÁS COMBUSTÍVEL - FORNECIMENTO E INSTALAÇÃO. AF_04/2022</t>
  </si>
  <si>
    <t>35,35</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</si>
  <si>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</si>
  <si>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</si>
  <si>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44,38</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</si>
  <si>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</si>
  <si>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</si>
  <si>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</si>
  <si>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</si>
  <si>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444,29</t>
  </si>
  <si>
    <t>CONECTOR EM BRONZE/LATÃO, DN 15 MM X 1/2, SEM ANEL DE SOLDA, BOLSA X ROSCA F, INSTALADO EM RAMAL E SUB-RAMAL DE GÁS COMBUSTÍVEL - FORNECIMENTO E INSTALAÇÃO. AF_04/2022</t>
  </si>
  <si>
    <t>19,13</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</si>
  <si>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</si>
  <si>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</si>
  <si>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20,32</t>
  </si>
  <si>
    <t>JUNTA DE EXPANSÃO EM COBRE, DN 22 MM, PONTA X PONTA, INSTALADO EM RAMAL E SUB-RAMAL DE GÁS COMBUSTÍVEL - FORNECIMENTO E INSTALAÇÃO. AF_04/2022</t>
  </si>
  <si>
    <t>519,78</t>
  </si>
  <si>
    <t>CURVA DE TRANSPOSIÇÃO EM BRONZE/LATÃO, DN 22 MM, SEM ANEL DE SOLDA, BOLSA X BOLSA, INSTALADO EM RAMAL E SUB-RAMAL DE GÁS COMBUSTÍVEL - FORNECIMENTO E INSTALAÇÃO. AF_04/2022</t>
  </si>
  <si>
    <t>53,39</t>
  </si>
  <si>
    <t>BUCHA DE REDUÇÃO EM COBRE, DN 22 MM X 15 MM, SEM ANEL DE SOLDA, PONTA X BOLSA, INSTALADO EM RAMAL E SUB-RAMAL DE GÁS COMBUSTÍVEL - FORNECIMENTO E INSTALAÇÃO. AF_04/2022</t>
  </si>
  <si>
    <t>16,58</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</si>
  <si>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</si>
  <si>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</si>
  <si>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</si>
  <si>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28,82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</si>
  <si>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</si>
  <si>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</si>
  <si>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89,64</t>
  </si>
  <si>
    <t>JUNTA DE EXPANSÃO EM COBRE, DN 28 MM, PONTA X PONTA, INSTALADO EM RAMAL E SUB-RAMAL DE GÁS COMBUSTÍVEL - FORNECIMENTO E INSTALAÇÃO. AF_04/2022</t>
  </si>
  <si>
    <t>573,93</t>
  </si>
  <si>
    <t>CONECTOR EM BRONZE/LATÃO, DN 28 MM X 1/2, SEM ANEL DE SOLDA, BOLSA X ROSCA F, INSTALADO EM RAMAL E SUB-RAMAL DE GÁS COMBUSTÍVEL - FORNECIMENTO E INSTALAÇÃO. AF_04/2022</t>
  </si>
  <si>
    <t>34,69</t>
  </si>
  <si>
    <t>BUCHA DE REDUÇÃO EM COBRE, DN 28 MM X 22 MM, SEM ANEL DE SOLDA, INSTALADO EM RAMAL E SUB-RAMAL DE GÁS COMBUSTÍVEL - FORNECIMENTO E INSTALAÇÃO. AF_04/2022</t>
  </si>
  <si>
    <t>24,75</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</si>
  <si>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</si>
  <si>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</si>
  <si>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41,03</t>
  </si>
  <si>
    <t>TÊ EM COBRE, DN 28 MM, SEM ANEL DE SOLDA, INSTALADO EM RAMAL E SUB-RAMAL DE GÁS COMBUSTÍVEL - FORNECIMENTO E INSTALAÇÃO. AF_04/2022</t>
  </si>
  <si>
    <t>59,86</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</si>
  <si>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</si>
  <si>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</si>
  <si>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15,79</t>
  </si>
  <si>
    <t>COTOVELO EM BRONZE/LATÃO, DN 15 MM X 1/2, 90 GRAUS, SEM ANEL DE SOLDA, BOLSA X ROSCA F, INSTALADO EM RAMAL E SUB-RAMAL DE GÁS MEDICINAL - FORNECIMENTO E INSTALAÇÃO. AF_04/2022</t>
  </si>
  <si>
    <t>20,47</t>
  </si>
  <si>
    <t>COTOVELO EM COBRE, DN 22 MM, 90 GRAUS, SEM ANEL DE SOLDA, INSTALADO EM RAMAL E SUB-RAMAL DE GÁS MEDICINAL - FORNECIMENTO E INSTALAÇÃO. AF_04/2022</t>
  </si>
  <si>
    <t>26,09</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</si>
  <si>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</si>
  <si>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</si>
  <si>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29,59</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</si>
  <si>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</si>
  <si>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</si>
  <si>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37,61</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</si>
  <si>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</si>
  <si>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</si>
  <si>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</si>
  <si>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</si>
  <si>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</si>
  <si>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443,88</t>
  </si>
  <si>
    <t>CONECTOR EM BRONZE/LATÃO, DN 15 MM X 1/2, SEM ANEL DE SOLDA, BOLSA X ROSCA F, INSTALADO EM RAMAL E SUB-RAMAL DE GÁS MEDICINAL - FORNECIMENTO E INSTALAÇÃO. AF_04/2022</t>
  </si>
  <si>
    <t>18,93</t>
  </si>
  <si>
    <t>LUVA EM COBRE, DN 22 MM, SEM ANEL DE SOLDA, INSTALADO EM RAMAL E SUB-RAMAL DE GÁS MEDICINAL - FORNECIMENTO E INSTALAÇÃO. AF_04/2022</t>
  </si>
  <si>
    <t>15,75</t>
  </si>
  <si>
    <t>LUVA PASSANTE EM COBRE, DN 22 MM, SEM ANEL DE SOLDA, INSTALADO EM RAMAL E SUB-RAMAL DE GÁS MEDICINAL - FORNECIMENTO E INSTALAÇÃO. AF_04/2022</t>
  </si>
  <si>
    <t>17,05</t>
  </si>
  <si>
    <t>JUNTA DE EXPANSÃO EM COBRE, DN 22 MM, PONTA X PONTA, INSTALADO EM RAMAL E SUB-RAMAL DE GÁS MEDICINAL - FORNECIMENTO E INSTALAÇÃO. AF_04/2022</t>
  </si>
  <si>
    <t>516,51</t>
  </si>
  <si>
    <t>CURVA DE TRANSPOSIÇÃO EM BRONZE/LATÃO, DN 22 MM, SEM ANEL DE SOLDA, BOLSA X BOLSA, INSTALADO EM RAMAL E SUB-RAMAL DE GÁS MEDICINAL - FORNECIMENTO E INSTALAÇÃO. AF_04/2022</t>
  </si>
  <si>
    <t>50,12</t>
  </si>
  <si>
    <t>BUCHA DE REDUÇÃO EM COBRE, DN 22 MM X 15 MM, SEM ANEL DE SOLDA, PONTA X BOLSA, INSTALADO EM RAMAL E SUB-RAMAL DE GÁS MEDICINAL - FORNECIMENTO E INSTALAÇÃO. AF_04/2022</t>
  </si>
  <si>
    <t>14,85</t>
  </si>
  <si>
    <t>CONECTOR EM BRONZE/LATÃO, DN 22 MM X 1/2", SEM ANEL DE SOLDA, BOLSA X ROSCA F, INSTALADO EM RAMAL E SUB-RAMAL DE GÁS MEDICINAL - FORNECIMENTO E INSTALAÇÃO. AF_04/2022</t>
  </si>
  <si>
    <t>20,55</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</si>
  <si>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</si>
  <si>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</si>
  <si>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</si>
  <si>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</si>
  <si>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84,39</t>
  </si>
  <si>
    <t>JUNTA DE EXPANSÃO EM COBRE, DN 28 MM, PONTA X PONTA, INSTALADO EM RAMAL E SUB-RAMAL DE GÁS MEDICINAL - FORNECIMENTO E INSTALAÇÃO. AF_04/2022</t>
  </si>
  <si>
    <t>568,68</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</si>
  <si>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</si>
  <si>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</si>
  <si>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</si>
  <si>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</si>
  <si>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34,53</t>
  </si>
  <si>
    <t>TÊ EM COBRE, DN 28 MM, SEM ANEL DE SOLDA, INSTALADO EM RAMAL E SUB-RAMAL DE GÁS MEDICINAL - FORNECIMENTO E INSTALAÇÃO. AF_04/2022</t>
  </si>
  <si>
    <t>48,49</t>
  </si>
  <si>
    <t>COTOVELO EM COBRE, DN 15 MM, 90 GRAUS, SEM ANEL DE SOLDA, INSTALADO EM RAMAL E SUB-RAMAL DE AQUECIMENTO SOLAR - FORNECIMENTO E INSTALAÇÃO. AF_04/2022</t>
  </si>
  <si>
    <t>16,48</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</si>
  <si>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</si>
  <si>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</si>
  <si>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</si>
  <si>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25,37</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</si>
  <si>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</si>
  <si>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</si>
  <si>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29,21</t>
  </si>
  <si>
    <t>COTOVELO EM BRONZE/LATÃO, DN 22 MM X 3/4", 90 GRAUS, SEM ANEL DE SOLDA, BOLSA X ROSCA F, INSTALADO EM RAMAL E SUB-RAMAL DE AQUECIMENTO SOLAR - FORNECIMENTO E INSTALAÇÃO. AF_04/2022</t>
  </si>
  <si>
    <t>32,55</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</si>
  <si>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</si>
  <si>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</si>
  <si>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33,95</t>
  </si>
  <si>
    <t>LUVA EM COBRE, DN 15 MM, SEM ANEL DE SOLDA, INSTALADO EM RAMAL E SUB-RAMAL DE AQUECIMENTO SOLAR - FORNECIMENTO E INSTALAÇÃO. AF_04/2022</t>
  </si>
  <si>
    <t>10,74</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</si>
  <si>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</si>
  <si>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</si>
  <si>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25,82</t>
  </si>
  <si>
    <t>JUNTA DE EXPANSÃO EM COBRE, DN 15 MM, PONTA X PONTA, INSTALADO EM RAMAL E SUB-RAMAL DE AQUECIMENTO SOLAR - FORNECIMENTO E INSTALAÇÃO. AF_04/2022</t>
  </si>
  <si>
    <t>444,30</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</si>
  <si>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</si>
  <si>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</si>
  <si>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</si>
  <si>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</si>
  <si>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515,99</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</si>
  <si>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</si>
  <si>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</si>
  <si>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</si>
  <si>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20,28</t>
  </si>
  <si>
    <t>CONECTOR EM BRONZE/LATÃO, DN 22 MM X 3/4", SEM ANEL DE SOLDA, BOLSA X ROSCA F, INSTALADO EM RAMAL E SUB-RAMAL DE AQUECIMENTO SOLAR - FORNECIMENTO E INSTALAÇÃO. AF_04/2022</t>
  </si>
  <si>
    <t>24,45</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</si>
  <si>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</si>
  <si>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</si>
  <si>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</si>
  <si>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83,07</t>
  </si>
  <si>
    <t>JUNTA DE EXPANSÃO EM COBRE, DN 28 MM, PONTA X PONTA, INSTALADO EM RAMAL E SUB-RAMAL DE AQUECIMENTO SOLAR - FORNECIMENTO E INSTALAÇÃO. AF_04/2022</t>
  </si>
  <si>
    <t>567,36</t>
  </si>
  <si>
    <t>CONECTOR EM BRONZE/LATÃO, DN 28 MM X 1/2", SEM ANEL DE SOLDA, BOLSA X ROSCA F, INSTALADO EM RAMAL E SUB-RAMAL DE AQUECIMENTO SOLAR - FORNECIMENTO E INSTALAÇÃO. AF_04/2022</t>
  </si>
  <si>
    <t>31,40</t>
  </si>
  <si>
    <t>BUCHA DE REDUÇÃO EM COBRE, DN 28 MM X 22 MM, SEM ANEL DE SOLDA, INSTALADO EM RAMAL E SUB-RAMAL DE AQUECIMENTO SOLAR - FORNECIMENTO E INSTALAÇÃO. AF_04/2022</t>
  </si>
  <si>
    <t>19,34</t>
  </si>
  <si>
    <t>TÊ EM COBRE, DN 15 MM, SEM ANEL DE SOLDA, INSTALADO EM RAMAL E SUB-RAMAL DE AQUECIMENTO SOLAR - FORNECIMENTO E INSTALAÇÃO. AF_04/2022</t>
  </si>
  <si>
    <t>22,28</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</si>
  <si>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</si>
  <si>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</si>
  <si>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45,92</t>
  </si>
  <si>
    <t>BUCHA DE REDUÇÃO, CURTA, PVC, SOLDÁVEL, DN 25 X 20 MM, INSTALADO EM RAMAL OU SUB-RAMAL DE ÁGUA - FORNECIMENTO E INSTALAÇÃO. AF_06/2022</t>
  </si>
  <si>
    <t>5,60</t>
  </si>
  <si>
    <t>BUCHA DE REDUÇÃO, CURTA, PVC, SOLDÁVEL, DN 32 X 25 MM, INSTALADO EM RAMAL OU SUB-RAMAL DE ÁGUA - FORNECIMENTO E INSTALAÇÃO. AF_06/2022</t>
  </si>
  <si>
    <t>7,05</t>
  </si>
  <si>
    <t>BUCHA DE REDUÇÃO, LONGA, PVC, SOLDÁVEL, DN 32 X 20 MM, INSTALADO EM RAMAL OU SUB-RAMAL DE ÁGUA - FORNECIMENTO E INSTALAÇÃO. AF_06/2022</t>
  </si>
  <si>
    <t>8,82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</si>
  <si>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</si>
  <si>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</si>
  <si>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14,45</t>
  </si>
  <si>
    <t>BUCHA DE REDUÇÃO, CURTA, PVC, SOLDÁVEL, DN 25 X 20 MM, INSTALADO EM RAMAL DE DISTRIBUIÇÃO DE ÁGUA - FORNECIMENTO E INSTALAÇÃO. AF_06/2022</t>
  </si>
  <si>
    <t>5,15</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</si>
  <si>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</si>
  <si>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</si>
  <si>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</si>
  <si>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</si>
  <si>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</si>
  <si>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</si>
  <si>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</si>
  <si>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14,88</t>
  </si>
  <si>
    <t>BUCHA DE REDUÇÃO, LONGA, PVC, SOLDÁVEL, DN 32 X 20 MM, INSTALADO EM PRUMADA DE ÁGUA - FORNECIMENTO E INSTALAÇÃO. AF_06/2022</t>
  </si>
  <si>
    <t>6,35</t>
  </si>
  <si>
    <t>BUCHA DE REDUÇÃO, LONGA, PVC, SOLDÁVEL, DN 40 X 25 MM, INSTALADO EM PRUMADA DE ÁGUA - FORNECIMENTO E INSTALAÇÃO. AF_06/2022</t>
  </si>
  <si>
    <t>BUCHA DE REDUÇÃO, LONGA, PVC, SOLDÁVEL, DN 50 X 25 MM, INSTALADO EM PRUMADA DE ÁGUA - FORNECIMENTO E INSTALAÇÃO. AF_06/2022</t>
  </si>
  <si>
    <t>9,55</t>
  </si>
  <si>
    <t>BUCHA DE REDUÇÃO , LONGA, PVC, SOLDÁVEL, DN 50 X 32 MM, INSTALADO EM PRUMADA DE ÁGUA - FORNECIMENTO E INSTALAÇÃO. AF_06/2022</t>
  </si>
  <si>
    <t>BUCHA DE REDUÇÃO, LONGA, PVC, SOLDÁVEL, DN 60 X 25 MM, INSTALADO EM PRUMADA DE ÁGUA - FORNECIMENTO E INSTALAÇÃO. AF_06/2022</t>
  </si>
  <si>
    <t>17,35</t>
  </si>
  <si>
    <t>BUCHA DE REDUÇÃO, LONGA, PVC, SOLDÁVEL, DN 60 X 32 MM, INSTALADO EM PRUMADA DE ÁGUA - FORNECIMENTO E INSTALAÇÃO. AF_06/2022</t>
  </si>
  <si>
    <t>20,68</t>
  </si>
  <si>
    <t>BUCHA DE REDUÇÃO, LONGA, PVC, SOLDÁVEL, DN 60 X 50 MM, INSTALADO EM PRUMADA DE ÁGUA - FORNECIMENTO E INSTALAÇÃO. AF_06/2022</t>
  </si>
  <si>
    <t>26,42</t>
  </si>
  <si>
    <t>BUCHA DE REDUÇÃO, LONGA, PVC, SOLDÁVEL, DN 75 X 50 MM, INSTALADO EM PRUMADA DE ÁGUA - FORNECIMENTO E INSTALAÇÃO. AF_06/2022</t>
  </si>
  <si>
    <t>30,53</t>
  </si>
  <si>
    <t>JOELHO DE REDUÇÃO, 90 GRAUS, PVC, SOLDÁVEL, DN 32 MM X 25 MM, INSTALADO EM PRUMADA DE ÁGUA - FORNECIMENTO E INSTALAÇÃO. AF_06/2022</t>
  </si>
  <si>
    <t>10,62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</si>
  <si>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</si>
  <si>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</si>
  <si>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</si>
  <si>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6,67</t>
  </si>
  <si>
    <t>JOELHO 90 GRAUS, PVC, SOLDÁVEL, DN 40MM, INSTALADO EM RAMAL DE DISTRIBUIÇÃO DE ÁGUA - FORNECIMENTO E INSTALAÇÃO. AF_06/2022</t>
  </si>
  <si>
    <t>16,92</t>
  </si>
  <si>
    <t>JOELHO 45 GRAUS, PVC, SOLDÁVEL, DN 40MM, INSTALADO EM RAMAL DE DISTRIBUIÇÃO DE ÁGUA - FORNECIMENTO E INSTALAÇÃO. AF_06/2022</t>
  </si>
  <si>
    <t>CURVA 90 GRAUS, PVC, SOLDÁVEL, DN 40MM, INSTALADO EM RAMAL DE DISTRIBUIÇÃO DE ÁGUA - FORNECIMENTO E INSTALAÇÃO. AF_06/2022</t>
  </si>
  <si>
    <t>24,22</t>
  </si>
  <si>
    <t>CURVA 45 GRAUS, PVC, SOLDÁVEL, DN 40MM, INSTALADO EM RAMAL DE DISTRIBUIÇÃO DE ÁGUA - FORNECIMENTO E INSTALAÇÃO. AF_06/2022</t>
  </si>
  <si>
    <t>16,35</t>
  </si>
  <si>
    <t>JOELHO 90 GRAUS, PVC, SOLDÁVEL, DN 50MM, INSTALADO EM RAMAL DE DISTRIBUIÇÃO DE ÁGUA - FORNECIMENTO E INSTALAÇÃO. AF_06/2022</t>
  </si>
  <si>
    <t>18,25</t>
  </si>
  <si>
    <t>JOELHO 45 GRAUS, PVC, SOLDÁVEL, DN 50MM, INSTALADO EM RAMAL DE DISTRIBUIÇÃO DE ÁGUA - FORNECIMENTO E INSTALAÇÃO. AF_06/2022</t>
  </si>
  <si>
    <t>21,22</t>
  </si>
  <si>
    <t>CURVA 90 GRAUS, PVC, SOLDÁVEL, DN 50MM, INSTALADO EM RAMAL DE DISTRIBUIÇÃO DE ÁGUA - FORNECIMENTO E INSTALAÇÃO. AF_06/2022</t>
  </si>
  <si>
    <t>CURVA 45 GRAUS, PVC, SOLDÁVEL, DN 50MM, INSTALADO EM RAMAL DE DISTRIBUIÇÃO DE ÁGUA - FORNECIMENTO E INSTALAÇÃO. AF_06/2022</t>
  </si>
  <si>
    <t>23,35</t>
  </si>
  <si>
    <t>LUVA, PVC, SOLDÁVEL, DN 40MM, INSTALADO EM RAMAL DE DISTRIBUIÇÃO DE ÁGUA - FORNECIMENTO E INSTALAÇÃO. AF_06/2022</t>
  </si>
  <si>
    <t>UNIÃO, PVC, SOLDÁVEL, DN 40MM, INSTALADO EM RAMAL DE DISTRIBUIÇÃO DE ÁGUA - FORNECIMENTO E INSTALAÇÃO. AF_06/2022</t>
  </si>
  <si>
    <t>38,01</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</si>
  <si>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</si>
  <si>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</si>
  <si>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10,97</t>
  </si>
  <si>
    <t>BUCHA DE REDUÇÃO, PVC, SOLDÁVEL, DN 40MM X 32MM, INSTALADO EM RAMAL DE DISTRIBUIÇÃO DE ÁGUA - FORNECIMENTO E INSTALAÇÃO. AF_06/2022</t>
  </si>
  <si>
    <t>9,06</t>
  </si>
  <si>
    <t>ADAPTADOR CURTO COM BOLSA E ROSCA PARA REGISTRO, PVC, SOLDÁVEL, DN 40MM X 1.1/2, INSTALADO EM RAMAL DE DISTRIBUIÇÃO DE ÁGUA - FORNECIMENTO E INSTALAÇÃO. AF_06/2022</t>
  </si>
  <si>
    <t>14,04</t>
  </si>
  <si>
    <t>LUVA, PVC, SOLDÁVEL, DN 50MM, INSTALADO EM RAMAL DE DISTRIBUIÇÃO DE ÁGUA - FORNECIMENTO E INSTALAÇÃO. AF_06/2022</t>
  </si>
  <si>
    <t>14,23</t>
  </si>
  <si>
    <t>LUVA DE CORRER, PVC, SOLDÁVEL, DN 50MM, INSTALADO EM RAMAL DE DISTRIBUIÇÃO DE ÁGUA - FORNECIMENTO E INSTALAÇÃO. AF_06/2022</t>
  </si>
  <si>
    <t>43,07</t>
  </si>
  <si>
    <t>UNIÃO, PVC, SOLDÁVEL, DN 50MM, INSTALADO EM RAMAL DE DISTRIBUIÇÃO DE ÁGUA - FORNECIMENTO E INSTALAÇÃO. AF_06/2022</t>
  </si>
  <si>
    <t>41,97</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</si>
  <si>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</si>
  <si>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</si>
  <si>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</si>
  <si>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29,61</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</si>
  <si>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</si>
  <si>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</si>
  <si>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17,52</t>
  </si>
  <si>
    <t>BUCHA DE REDUÇÃO , LONGA, PVC, SOLDÁVEL, DN 50 X 32 MM, INSTALADO EM RAMAL DE DISTRIBUIÇÃO DE ÁGUA - FORNECIMENTO E INSTALAÇÃO. AF_06/2022</t>
  </si>
  <si>
    <t>14,30</t>
  </si>
  <si>
    <t>TE, PVC, SOLDÁVEL, DN 50MM, INSTALADO EM RAMAL DE DISTRIBUIÇÃO DE ÁGUA - FORNECIMENTO E INSTALAÇÃO. AF_06/2022</t>
  </si>
  <si>
    <t>28,31</t>
  </si>
  <si>
    <t>TÊ DE REDUÇÃO, PVC, SOLDÁVEL, DN 50MM X 40MM, INSTALADO EM RAMAL DE DISTRIBUIÇÃO DE ÁGUA - FORNECIMENTO E INSTALAÇÃO. AF_06/2022</t>
  </si>
  <si>
    <t>36,71</t>
  </si>
  <si>
    <t>TÊ DE REDUÇÃO, PVC, SOLDÁVEL, DN 50MM X 25MM, INSTALADO EM RAMAL DE DISTRIBUIÇÃO DE ÁGUA - FORNECIMENTO E INSTALAÇÃO. AF_06/2022</t>
  </si>
  <si>
    <t>24,63</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</si>
  <si>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</si>
  <si>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</si>
  <si>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31,67</t>
  </si>
  <si>
    <t>BUCHA DE REDUÇÃO, CURTA, PVC, SOLDÁVEL, DN 50 X 40 MM, INSTALADO EM RAMAL DE DISTRIBUIÇÃO DE ÁGUA - FORNECIMENTO E INSTALAÇÃO. AF_06/2022</t>
  </si>
  <si>
    <t>12,43</t>
  </si>
  <si>
    <t>TE, PVC, SOLDÁVEL, DN 40MM, INSTALADO EM RAMAL DE DISTRIBUIÇÃO DE ÁGUA - FORNECIMENTO E INSTALAÇÃO. AF_06/2022</t>
  </si>
  <si>
    <t>24,46</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</si>
  <si>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</si>
  <si>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</si>
  <si>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</si>
  <si>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</si>
  <si>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20,87</t>
  </si>
  <si>
    <t>TE DE REDUÇÃO, CPVC, SOLDÁVEL, DN 35 X 28 MM, INSTALADO EM RAMAL OU SUB-RAMAL DE ÁGUA - FORNECIMENTO E INSTALAÇÃO. AF_06/2022</t>
  </si>
  <si>
    <t>44,48</t>
  </si>
  <si>
    <t>19,95</t>
  </si>
  <si>
    <t>TE DE REDUÇÃO, CPVC, SOLDÁVEL, DN 35 X 28 MM, INSTALADO EM RAMAL DE DISTRIBUIÇÃO DE ÁGUA - FORNECIMENTO E INSTALAÇÃO. AF_06/2022</t>
  </si>
  <si>
    <t>43,41</t>
  </si>
  <si>
    <t>TE DE REDUÇÃO, CPVC, SOLDÁVEL, DN 42 X 35 MM, INSTALADO EM PRUMADA DE ÁGUA - FORNECIMENTO E INSTALAÇÃO. AF_06/2022</t>
  </si>
  <si>
    <t>TE, CPVC, SOLDÁVEL, DN  42MM, INSTALADO EM RAMAL DE DISTRIBUIÇÃO DE ÁGUA  FORNECIMENTO E INSTALAÇÃO. AF_06/2022</t>
  </si>
  <si>
    <t>68,78</t>
  </si>
  <si>
    <t>JOELHO 90 GRAUS, CPVC, SOLDÁVEL, DN 42MM, INSTALADO EM RAMAL DE DISTRIBUIÇÃO DE ÁGUA  FORNECIMENTO E INSTALAÇÃO. AF_06/2022</t>
  </si>
  <si>
    <t>40,14</t>
  </si>
  <si>
    <t>JOELHO 45 GRAUS, CPVC, SOLDÁVEL, DN 42MM, INSTALADO EM RAMAL DE DISTRIBUIÇÃO DE ÁGUA  FORNECIMENTO E INSTALAÇÃO. AF_06/2022</t>
  </si>
  <si>
    <t>39,72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</si>
  <si>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</si>
  <si>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</si>
  <si>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</si>
  <si>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</si>
  <si>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133,54</t>
  </si>
  <si>
    <t>CONECTOR, CPVC, SOLDÁVEL, DN 42MM X 1.1/2, INSTALADO EM RAMAL DE DISTRIBUIÇÃO DE ÁGUA  FORNECIMENTO E INSTALAÇÃO. AF_06/2022</t>
  </si>
  <si>
    <t>68,52</t>
  </si>
  <si>
    <t>TE DE REDUÇÃO, CPVC, SOLDÁVEL, DN 42 X 35 MM, INSTALADO EM RAMAL DE DISTRIBUIÇÃO DE ÁGUA - FORNECIMENTO E INSTALAÇÃO. AF_06/2022</t>
  </si>
  <si>
    <t>60,81</t>
  </si>
  <si>
    <t>LUVA DE CORRER, PVC, SOLDÁVEL, DN 40MM, INSTALADO EM RAMAL DE DISTRIBUIÇÃO DE ÁGUA  FORNECIMENTO E INSTALAÇÃO. AF_06/2022</t>
  </si>
  <si>
    <t>40,92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</si>
  <si>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</si>
  <si>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</si>
  <si>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117,97</t>
  </si>
  <si>
    <t>CURVA 87 GRAUS E 30 MINUTOS, PVC, SERIE R, ÁGUA PLUVIAL, DN 150 MM, JUNTA ELÁSTICA, FORNECIDO E INSTALADO EM RAMAL DE ENCAMINHAMENTO. AF_06/2022</t>
  </si>
  <si>
    <t>147,17</t>
  </si>
  <si>
    <t>LUVA SIMPLES, PVC, SERIE R, ÁGUA PLUVIAL, DN 150 MM, JUNTA ELÁSTICA, FORNECIDO E INSTALADO EM RAMAL DE ENCAMINHAMENTO. AF_06/2022</t>
  </si>
  <si>
    <t>68,15</t>
  </si>
  <si>
    <t>LUVA DE CORRER, PVC, SERIE R, ÁGUA PLUVIAL, DN 150 MM, JUNTA ELÁSTICA, FORNECIDO E INSTALADO EM RAMAL DE ENCAMINHAMENTO. AF_06/2022</t>
  </si>
  <si>
    <t>96,46</t>
  </si>
  <si>
    <t>TÊ DE INSPEÇÃO, PVC, SERIE R, ÁGUA PLUVIAL, DN 150 MM, JUNTA ELÁSTICA, FORNECIDO E INSTALADO EM RAMAL DE ENCAMINHAMENTO. AF_06/2022</t>
  </si>
  <si>
    <t>279,00</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</si>
  <si>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</si>
  <si>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</si>
  <si>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188,65</t>
  </si>
  <si>
    <t>TÊ, PVC, SERIE R, ÁGUA PLUVIAL, DN 150 X 100 MM, JUNTA ELÁSTICA, FORNECIDO E INSTALADO EM RAMAL DE ENCAMINHAMENTO. AF_06/2022</t>
  </si>
  <si>
    <t>138,74</t>
  </si>
  <si>
    <t>JUNÇÃO SIMPLES, PVC, SERIE R, ÁGUA PLUVIAL, DN 150 X 150 MM, JUNTA ELÁSTICA, FORNECIDO E INSTALADO EM RAMAL DE ENCAMINHAMENTO. AF_06/2022</t>
  </si>
  <si>
    <t>251,25</t>
  </si>
  <si>
    <t>TÊ, PVC, SERIE R, ÁGUA PLUVIAL, DN 150 X 150 MM, JUNTA ELÁSTICA, FORNECIDO E INSTALADO EM RAMAL DE ENCAMINHAMENTO. AF_06/2022</t>
  </si>
  <si>
    <t>180,44</t>
  </si>
  <si>
    <t>CAP, PVC, SERIE R, ÁGUA PLUVIAL, DN 100 MM, JUNTA ELÁSTICA, FORNECIDO E INSTALADO EM RAMAL DE ENCAMINHAMENTO. AF_06/2022</t>
  </si>
  <si>
    <t>CAP, PVC, SERIE R, ÁGUA PLUVIAL, DN 150 MM, JUNTA ELÁSTICA, FORNECIDO E INSTALADO EM RAMAL DE ENCAMINHAMENTO. AF_06/2022</t>
  </si>
  <si>
    <t>83,96</t>
  </si>
  <si>
    <t>BUCHA DE REDUÇÃO, PPR, DN 25 X 20 MM, INSTALADO EM RAMAL OU SUB-RAMAL DE ÁGUA - FORNECIMENTO E INSTALAÇÃO. AF_08/2022</t>
  </si>
  <si>
    <t>TÊ MISTURADOR, PPR, F M M, DN 25 X 25 MM, INSTALADO EM RAMAL OU SUB-RAMAL DE ÁGUA - FORNECIMENTO E INSTALAÇÃO. AF_08/2022</t>
  </si>
  <si>
    <t>25,60</t>
  </si>
  <si>
    <t>JOELHO 45 GRAUS, PPR, F/ F, DN 90 MM, INSTALADO EM PRUMADA DE ÁGUA - FORNECIMENTO E INSTALAÇÃO. AF_08/2022</t>
  </si>
  <si>
    <t>150,82</t>
  </si>
  <si>
    <t>CURVA 90 GRAUS, PPR, DN 20 MM, INSTALADO EM RAMAL OU SUB-RAMAL DE ÁGUA - FORNECIMENTO E INSTALAÇÃO. AF_08/2022</t>
  </si>
  <si>
    <t>14,17</t>
  </si>
  <si>
    <t>CURVA 90 GRAUS, PPR, DN 25 MM, INSTALADO EM RAMAL OU SUB-RAMAL DE ÁGUA - FORNECIMENTO E INSTALAÇÃO. AF_08/2022</t>
  </si>
  <si>
    <t>26,46</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</si>
  <si>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</si>
  <si>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</si>
  <si>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</si>
  <si>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5,33</t>
  </si>
  <si>
    <t>TÊ MISTURADOR, PPR, F M M, DN 20 X 20 MM, INSTALADO EM RAMAL OU SUB-RAMAL DE ÁGUA - FORNECIMENTO E INSTALAÇÃO. AF_08/2022</t>
  </si>
  <si>
    <t>TÊ NORMAL, PPR, 90 GRAUS, DN 20 X 20 X 20 MM, INSTALADO EM RAMAL OU SUB-RAMAL DE ÁGUA - FORNECIMENTO E INSTALAÇÃO. AF_08/2022</t>
  </si>
  <si>
    <t>9,63</t>
  </si>
  <si>
    <t>JOELHO 90 GRAUS, PVC, SOLDÁVEL, DN 20 MM, INSTALADO EM DRENO DE AR CONDICIONADO - FORNECIMENTO E INSTALAÇÃO. AF_08/2022</t>
  </si>
  <si>
    <t>5,93</t>
  </si>
  <si>
    <t>JOELHO 45 GRAUS, PVC, SOLDÁVEL, DN 20 MM, INSTALADO EM DRENO DE AR CONDICIONADO - FORNECIMENTO E INSTALAÇÃO. AF_08/2022</t>
  </si>
  <si>
    <t>6,57</t>
  </si>
  <si>
    <t>JOELHO 90 GRAUS, PVC, SOLDÁVEL, DN 32 MM, INSTALADO EM DRENO DE AR CONDICIONADO - FORNECIMENTO E INSTALAÇÃO. AF_08/2022</t>
  </si>
  <si>
    <t>9,20</t>
  </si>
  <si>
    <t>JOELHO 45 GRAUS, PVC, SOLDÁVEL, DN 32 MM, INSTALADO EM DRENO DE AR CONDICIONADO - FORNECIMENTO E INSTALAÇÃO. AF_08/2022</t>
  </si>
  <si>
    <t>11,25</t>
  </si>
  <si>
    <t>LUVA, PVC, SOLDÁVEL, DN 20 MM, INSTALADO EM DRENO DE AR CONDICIONADO - FORNECIMENTO E INSTALAÇÃO. AF_08/2022</t>
  </si>
  <si>
    <t>4,65</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</si>
  <si>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</si>
  <si>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</si>
  <si>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</si>
  <si>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13,13</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</si>
  <si>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</si>
  <si>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</si>
  <si>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32,39</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</si>
  <si>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</si>
  <si>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</si>
  <si>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41,16</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</si>
  <si>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</si>
  <si>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</si>
  <si>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46,08</t>
  </si>
  <si>
    <t>TERMINAL DE VENTILAÇÃO, PVC, SÉRIE NORMAL, ESGOTO PREDIAL, DN 50 MM, JUNTA SOLDÁVEL, FORNECIDO E INSTALADO EM PRUMADA DE ESGOTO SANITÁRIO OU VENTILAÇÃO. AF_08/2022</t>
  </si>
  <si>
    <t>11,29</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</si>
  <si>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</si>
  <si>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</si>
  <si>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23,09</t>
  </si>
  <si>
    <t>TE, PVC, SÉRIE NORMAL, ESGOTO PREDIAL, DN 100 X 50 MM, JUNTA ELÁSTICA, FORNECIDO E INSTALADO EM PRUMADA DE ESGOTO SANITÁRIO OU VENTILAÇÃO. AF_08/2022</t>
  </si>
  <si>
    <t>37,94</t>
  </si>
  <si>
    <t>JUNÇÃO DE REDUÇÃO INVERTIDA, PVC, SÉRIE NORMAL, ESGOTO PREDIAL, DN 100 X 50 MM, JUNTA ELÁSTICA, FORNECIDO E INSTALADO EM PRUMADA DE ESGOTO SANITÁRIO OU VENTILAÇÃO. AF_08/2022</t>
  </si>
  <si>
    <t>40,13</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</si>
  <si>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</si>
  <si>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</si>
  <si>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46,26</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</si>
  <si>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</si>
  <si>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</si>
  <si>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18,54</t>
  </si>
  <si>
    <t>CAIXA ENTERRADA HIDRÁULICA RETANGULAR, EM CONCRETO PRÉ-MOLDADO, DIMENSÕES INTERNAS: 0,3X0,3X0,3 M. AF_12/2020</t>
  </si>
  <si>
    <t>187,51</t>
  </si>
  <si>
    <t>CAIXA ENTERRADA HIDRÁULICA RETANGULAR, EM CONCRETO PRÉ-MOLDADO, DIMENSÕES INTERNAS: 0,4X0,4X0,4 M. AF_12/2020</t>
  </si>
  <si>
    <t>347,62</t>
  </si>
  <si>
    <t>CAIXA ENTERRADA HIDRÁULICA RETANGULAR, EM CONCRETO PRÉ-MOLDADO, DIMENSÕES INTERNAS: 0,6X0,6X0,5 M. AF_12/2020</t>
  </si>
  <si>
    <t>450,12</t>
  </si>
  <si>
    <t>CAIXA ENTERRADA HIDRÁULICA RETANGULAR, EM CONCRETO PRÉ-MOLDADO, DIMENSÕES INTERNAS: 0,8X0,8X0,5 M. AF_12/2020</t>
  </si>
  <si>
    <t>854,36</t>
  </si>
  <si>
    <t>CAIXA ENTERRADA HIDRÁULICA RETANGULAR EM ALVENARIA COM TIJOLOS CERÂMICOS MACIÇOS, DIMENSÕES INTERNAS: 0,3X0,3X0,3 M PARA REDE DE ESGOTO. AF_12/2020</t>
  </si>
  <si>
    <t>173,07</t>
  </si>
  <si>
    <t>CAIXA ENTERRADA HIDRÁULICA RETANGULAR EM ALVENARIA COM TIJOLOS CERÂMICOS MACIÇOS, DIMENSÕES INTERNAS: 0,4X0,4X0,4 M PARA REDE DE ESGOTO. AF_12/2020</t>
  </si>
  <si>
    <t>270,26</t>
  </si>
  <si>
    <t>CAIXA ENTERRADA HIDRÁULICA RETANGULAR EM ALVENARIA COM TIJOLOS CERÂMICOS MACIÇOS, DIMENSÕES INTERNAS: 0,6X0,6X0,6 M PARA REDE DE ESGOTO. AF_12/2020</t>
  </si>
  <si>
    <t>523,34</t>
  </si>
  <si>
    <t>CAIXA ENTERRADA HIDRÁULICA RETANGULAR EM ALVENARIA COM TIJOLOS CERÂMICOS MACIÇOS, DIMENSÕES INTERNAS: 0,8X0,8X0,6 M PARA REDE DE ESGOTO. AF_12/2020</t>
  </si>
  <si>
    <t>727,59</t>
  </si>
  <si>
    <t>CAIXA ENTERRADA HIDRÁULICA RETANGULAR EM ALVENARIA COM TIJOLOS CERÂMICOS MACIÇOS, DIMENSÕES INTERNAS: 1X1X0,6 M PARA REDE DE ESGOTO. AF_12/2020</t>
  </si>
  <si>
    <t>861,49</t>
  </si>
  <si>
    <t>CAIXA ENTERRADA HIDRÁULICA RETANGULAR, EM ALVENARIA COM BLOCOS DE CONCRETO, DIMENSÕES INTERNAS: 0,4X0,4X0,4 M PARA REDE DE ESGOTO. AF_12/2020</t>
  </si>
  <si>
    <t>220,22</t>
  </si>
  <si>
    <t>CAIXA ENTERRADA HIDRÁULICA RETANGULAR, EM ALVENARIA COM BLOCOS DE CONCRETO, DIMENSÕES INTERNAS: 0,6X0,6X0,6 M PARA REDE DE ESGOTO. AF_12/2020</t>
  </si>
  <si>
    <t>407,54</t>
  </si>
  <si>
    <t>CAIXA ENTERRADA HIDRÁULICA RETANGULAR, EM ALVENARIA COM BLOCOS DE CONCRETO, DIMENSÕES INTERNAS: 0,8X0,8X0,6 M PARA REDE DE ESGOTO. AF_12/2020</t>
  </si>
  <si>
    <t>579,81</t>
  </si>
  <si>
    <t>CAIXA ENTERRADA HIDRÁULICA RETANGULAR, EM ALVENARIA COM BLOCOS DE CONCRETO, DIMENSÕES INTERNAS: 1X1X0,6 M PARA REDE DE ESGOTO. AF_12/2020</t>
  </si>
  <si>
    <t>686,64</t>
  </si>
  <si>
    <t>CAIXA DE GORDURA SIMPLES, CIRCULAR, EM CONCRETO PRÉ-MOLDADO, DIÂMETRO INTERNO = 0,4 M, ALTURA INTERNA = 0,4 M. AF_12/2020</t>
  </si>
  <si>
    <t>177,66</t>
  </si>
  <si>
    <t>CAIXA DE GORDURA SIMPLES (CAPACIDADE: 36L), RETANGULAR, EM ALVENARIA COM TIJOLOS CERÂMICOS MACIÇOS, DIMENSÕES INTERNAS = 0,2X0,4 M, ALTURA INTERNA = 0,8 M. AF_12/2020</t>
  </si>
  <si>
    <t>336,63</t>
  </si>
  <si>
    <t>CAIXA DE GORDURA DUPLA (CAPACIDADE: 126 L), RETANGULAR, EM ALVENARIA COM TIJOLOS CERÂMICOS MACIÇOS, DIMENSÕES INTERNAS = 0,4X0,7 M, ALTURA INTERNA = 0,8 M. AF_12/2020</t>
  </si>
  <si>
    <t>585,26</t>
  </si>
  <si>
    <t>CAIXA DE GORDURA ESPECIAL (CAPACIDADE: 312 L - PARA ATÉ 146 PESSOAS SERVIDAS NO PICO), RETANGULAR, EM ALVENARIA COM TIJOLOS CERÂMICOS MACIÇOS, DIMENSÕES INTERNAS = 0,4X1,2 M, ALTURA INTERNA = 1 M. AF_12/2020</t>
  </si>
  <si>
    <t>964,49</t>
  </si>
  <si>
    <t>CAIXA DE GORDURA SIMPLES (CAPACIDADE: 36 L), RETANGULAR, EM ALVENARIA COM BLOCOS DE CONCRETO, DIMENSÕES INTERNAS = 0,2X0,4 M, ALTURA INTERNA = 0,8 M. AF_12/2020</t>
  </si>
  <si>
    <t>247,05</t>
  </si>
  <si>
    <t>CAIXA DE GORDURA DUPLA (CAPACIDADE: 126 L), RETANGULAR, EM ALVENARIA COM BLOCOS DE CONCRETO, DIMENSÕES INTERNAS = 0,4X0,7 M, ALTURA INTERNA = 0,8 M. AF_12/2020</t>
  </si>
  <si>
    <t>440,61</t>
  </si>
  <si>
    <t>CAIXA ENTERRADA HIDRÁULICA RETANGULAR EM ALVENARIA COM TIJOLOS CERÂMICOS MACIÇOS, DIMENSÕES INTERNAS: 0,3X0,3X0,3 M PARA REDE DE DRENAGEM. AF_12/2020</t>
  </si>
  <si>
    <t>169,16</t>
  </si>
  <si>
    <t>CAIXA ENTERRADA HIDRÁULICA RETANGULAR EM ALVENARIA COM TIJOLOS CERÂMICOS MACIÇOS, DIMENSÕES INTERNAS: 0,4X0,4X0,4 M PARA REDE DE DRENAGEM. AF_12/2020</t>
  </si>
  <si>
    <t>263,56</t>
  </si>
  <si>
    <t>CAIXA ENTERRADA HIDRÁULICA RETANGULAR EM ALVENARIA COM TIJOLOS CERÂMICOS MACIÇOS, DIMENSÕES INTERNAS: 0,6X0,6X0,6 M PARA REDE DE DRENAGEM. AF_12/2020</t>
  </si>
  <si>
    <t>508,30</t>
  </si>
  <si>
    <t>CAIXA ENTERRADA HIDRÁULICA RETANGULAR EM ALVENARIA COM TIJOLOS CERÂMICOS MACIÇOS, DIMENSÕES INTERNAS: 0,8X0,8X0,6 M PARA REDE DE DRENAGEM. AF_12/2020</t>
  </si>
  <si>
    <t>706,97</t>
  </si>
  <si>
    <t>CAIXA ENTERRADA HIDRÁULICA RETANGULAR EM ALVENARIA COM TIJOLOS CERÂMICOS MACIÇOS, DIMENSÕES INTERNAS: 1X1X0,6 M PARA REDE DE DRENAGEM. AF_12/2020</t>
  </si>
  <si>
    <t>834,82</t>
  </si>
  <si>
    <t>CAIXA ENTERRADA HIDRÁULICA RETANGULAR, EM ALVENARIA COM BLOCOS DE CONCRETO, DIMENSÕES INTERNAS: 0,4X0,4X0,4 M PARA REDE DE DRENAGEM. AF_12/2020</t>
  </si>
  <si>
    <t>215,96</t>
  </si>
  <si>
    <t>CAIXA ENTERRADA HIDRÁULICA RETANGULAR, EM ALVENARIA COM BLOCOS DE CONCRETO, DIMENSÕES INTERNAS: 0,6X0,6X0,6 M PARA REDE DE DRENAGEM. AF_12/2020</t>
  </si>
  <si>
    <t>398,07</t>
  </si>
  <si>
    <t>CAIXA ENTERRADA HIDRÁULICA RETANGULAR, EM ALVENARIA COM BLOCOS DE CONCRETO, DIMENSÕES INTERNAS: 0,8X0,8X0,6 M PARA REDE DE DRENAGEM. AF_12/2020</t>
  </si>
  <si>
    <t>566,29</t>
  </si>
  <si>
    <t>CAIXA ENTERRADA HIDRÁULICA RETANGULAR, EM ALVENARIA COM BLOCOS DE CONCRETO, DIMENSÕES INTERNAS: 1X1X0,6 M PARA REDE DE DRENAGEM. AF_12/2020</t>
  </si>
  <si>
    <t>668,38</t>
  </si>
  <si>
    <t>FURO EM CAIXA D'ÁGUA COM ESPESSURA DE 2 ATÉ 5 MM E DIÂMETRO DE 15 MM. AF_06/2021</t>
  </si>
  <si>
    <t>2,98</t>
  </si>
  <si>
    <t>FURO EM CAIXA D'ÁGUA COM ESPESSURA DE 6 ATÉ 8 MM E DIÂMETRO DE 15 MM. AF_06/2021</t>
  </si>
  <si>
    <t>FURO EM CAIXA D'ÁGUA COM ESPESSURA DE 2 ATÉ 5 MM E DIÂMETRO DE 20 MM. AF_06/2021</t>
  </si>
  <si>
    <t>FURO EM CAIXA D'ÁGUA COM ESPESSURA DE 6 ATÉ 8 MM E DIÂMETRO DE 20 MM. AF_06/2021</t>
  </si>
  <si>
    <t>4,66</t>
  </si>
  <si>
    <t>FURO EM CAIXA D'ÁGUA COM ESPESSURA DE 2 ATÉ 5 MM E DIÂMETRO DE 25 MM. AF_06/2021</t>
  </si>
  <si>
    <t>3,66</t>
  </si>
  <si>
    <t>FURO EM CAIXA D'ÁGUA COM ESPESSURA DE 6 ATÉ 8 MM E DIÂMETRO DE 25 MM. AF_06/2021</t>
  </si>
  <si>
    <t>4,98</t>
  </si>
  <si>
    <t>FURO EM CAIXA D'ÁGUA COM ESPESSURA DE 2 ATÉ 5 MM E DIÂMETRO DE 32 MM. AF_06/2021</t>
  </si>
  <si>
    <t>4,13</t>
  </si>
  <si>
    <t>FURO EM CAIXA D'ÁGUA COM ESPESSURA DE 6 ATÉ 8 MM E DIÂMETRO DE 32 MM. AF_06/2021</t>
  </si>
  <si>
    <t>5,47</t>
  </si>
  <si>
    <t>FURO EM CAIXA D'ÁGUA COM ESPESSURA DE 2 ATÉ 5 MM E DIÂMETRO DE 40 MM. AF_06/2021</t>
  </si>
  <si>
    <t>FURO EM CAIXA D'ÁGUA COM ESPESSURA DE 6 ATÉ 8 MM E DIÂMETRO DE 40 MM. AF_06/2021</t>
  </si>
  <si>
    <t>FURO EM CAIXA D'ÁGUA COM ESPESSURA DE 2 ATÉ 5 MM E DIÂMETRO DE 50 MM. AF_06/2021</t>
  </si>
  <si>
    <t>5,34</t>
  </si>
  <si>
    <t>FURO EM CAIXA D'ÁGUA COM ESPESSURA DE 6 ATÉ 8 MM E DIÂMETRO DE 50 MM. AF_06/2021</t>
  </si>
  <si>
    <t>6,68</t>
  </si>
  <si>
    <t>FURO EM CAIXA D'ÁGUA COM ESPESSURA DE 2 ATÉ 5 MM E DIÂMETRO DE 60 MM. AF_06/2021</t>
  </si>
  <si>
    <t>FURO EM CAIXA D'ÁGUA COM ESPESSURA DE 6 ATÉ 8 MM E DIÂMETRO DE 60 MM. AF_06/2021</t>
  </si>
  <si>
    <t>7,35</t>
  </si>
  <si>
    <t>FURO EM CAIXA D'ÁGUA COM ESPESSURA DE 2 ATÉ 5 MM E DIÂMETRO DE 75 MM. AF_06/2021</t>
  </si>
  <si>
    <t>7,02</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</si>
  <si>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</si>
  <si>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</si>
  <si>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</si>
  <si>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</si>
  <si>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294,71</t>
  </si>
  <si>
    <t>CAIXA D´ÁGUA EM POLIETILENO, 750 LITROS - FORNECIMENTO E INSTALAÇÃO. AF_06/2021</t>
  </si>
  <si>
    <t>454,45</t>
  </si>
  <si>
    <t>CAIXA D´ÁGUA EM POLIETILENO, 1000 LITROS - FORNECIMENTO E INSTALAÇÃO. AF_06/2021</t>
  </si>
  <si>
    <t>486,34</t>
  </si>
  <si>
    <t>CAIXA D´ÁGUA EM POLIETILENO, 1500 LITROS - FORNECIMENTO E INSTALAÇÃO. AF_06/2021</t>
  </si>
  <si>
    <t>1.116,26</t>
  </si>
  <si>
    <t>CAIXA D´ÁGUA EM POLIETILENO, 2000 LITROS - FORNECIMENTO E INSTALAÇÃO. AF_06/2021</t>
  </si>
  <si>
    <t>1.267,98</t>
  </si>
  <si>
    <t>CAIXA D´ÁGUA EM POLIETILENO, 3000 LITROS - FORNECIMENTO E INSTALAÇÃO. AF_06/2021</t>
  </si>
  <si>
    <t>2.180,54</t>
  </si>
  <si>
    <t>CAIXA D´ÁGUA EM POLIÉSTER REFORÇADO COM FIBRA DE VIDRO, 500 LITROS - FORNECIMENTO E INSTALAÇÃO. AF_06/2021</t>
  </si>
  <si>
    <t>490,25</t>
  </si>
  <si>
    <t>CAIXA D´ÁGUA EM POLIÉSTER REFORÇADO COM FIBRA DE VIDRO, 750 LITROS - FORNECIMENTO E INSTALAÇÃO. AF_06/2021</t>
  </si>
  <si>
    <t>704,23</t>
  </si>
  <si>
    <t>CAIXA D´ÁGUA EM POLIÉSTER REFORÇADO COM FIBRA DE VIDRO, 1000 LITROS - FORNECIMENTO E INSTALAÇÃO. AF_06/2021</t>
  </si>
  <si>
    <t>682,36</t>
  </si>
  <si>
    <t>CAIXA D´ÁGUA EM POLIÉSTER REFORÇADO COM FIBRA DE VIDRO, 1500 LITROS - FORNECIMENTO E INSTALAÇÃO. AF_06/2021</t>
  </si>
  <si>
    <t>1.049,59</t>
  </si>
  <si>
    <t>CAIXA D´ÁGUA EM POLIÉSTER REFORÇADO COM FIBRA DE VIDRO, 2000 LITROS - FORNECIMENTO E INSTALAÇÃO. AF_06/2021</t>
  </si>
  <si>
    <t>1.317,24</t>
  </si>
  <si>
    <t>CAIXA D´ÁGUA EM POLIÉSTER REFORÇADO COM FIBRA DE VIDRO, 3000 LITROS - FORNECIMENTO E INSTALAÇÃO. AF_06/2021</t>
  </si>
  <si>
    <t>1.950,36</t>
  </si>
  <si>
    <t>CAIXA D´ÁGUA EM POLIÉSTER REFORÇADO COM FIBRA DE VIDRO, 5000 LITROS - FORNECIMENTO E INSTALAÇÃO. AF_06/2021</t>
  </si>
  <si>
    <t>3.490,21</t>
  </si>
  <si>
    <t>CAIXA D´ÁGUA EM POLIÉSTER REFORÇADO COM FIBRA DE VIDRO, 7000 LITROS - FORNECIMENTO E INSTALAÇÃO. AF_06/2021</t>
  </si>
  <si>
    <t>4.223,02</t>
  </si>
  <si>
    <t>CAIXA D´ÁGUA EM POLIÉSTER REFORÇADO COM FIBRA DE VIDRO, 10000 LITROS - FORNECIMENTO E INSTALAÇÃO. AF_06/2021</t>
  </si>
  <si>
    <t>5.709,77</t>
  </si>
  <si>
    <t>CAIXA D´ÁGUA EM POLIÉSTER REFORÇADO COM FIBRA DE VIDRO, 15000 LITROS - FORNECIMENTO E INSTALAÇÃO. AF_06/2021</t>
  </si>
  <si>
    <t>8.349,09</t>
  </si>
  <si>
    <t>CAIXA D´ÁGUA EM POLIÉSTER REFORÇADO COM FIBRA DE VIDRO, 20000 LITROS - FORNECIMENTO E INSTALAÇÃO. AF_06/2021</t>
  </si>
  <si>
    <t>12.897,30</t>
  </si>
  <si>
    <t>CAIXA D´ÁGUA EM POLIETILENO, 500 LITROS (INCLUSOS TUBOS, CONEXÕES E TORNEIRA DE BÓIA) - FORNECIMENTO E INSTALAÇÃO. AF_06/2021</t>
  </si>
  <si>
    <t>596,82</t>
  </si>
  <si>
    <t>CAIXA D´ÁGUA EM POLIETILENO, 1000 LITROS (INCLUSOS TUBOS, CONEXÕES E TORNEIRA DE BÓIA) - FORNECIMENTO E INSTALAÇÃO. AF_06/2021</t>
  </si>
  <si>
    <t>844,84</t>
  </si>
  <si>
    <t>CAIXA SIFONADA, PVC, DN 100 X 100 X 50 MM, FORNECIDA E INSTALADA EM RAMAIS DE ENCAMINHAMENTO DE ÁGUA PLUVIAL. AF_06/2022</t>
  </si>
  <si>
    <t>33,84</t>
  </si>
  <si>
    <t>CAIXA SIFONADA, PVC, DN 150 X 185 X 75 MM, FORNECIDA E INSTALADA EM RAMAIS DE ENCAMINHAMENTO DE ÁGUA PLUVIAL. AF_06/2022</t>
  </si>
  <si>
    <t>85,74</t>
  </si>
  <si>
    <t>RALO SIFONADO, PVC, DN 100 X 40 MM, JUNTA SOLDÁVEL, FORNECIDO E INSTALADO EM RAMAIS DE ENCAMINHAMENTO DE ÁGUA PLUVIAL. AF_06/2022</t>
  </si>
  <si>
    <t>15,60</t>
  </si>
  <si>
    <t>CAIXA SIFONADA, PVC, DN 100 X 100 X 50 MM, JUNTA ELÁSTICA, FORNECIDA E INSTALADA EM RAMAL DE DESCARGA OU EM RAMAL DE ESGOTO SANITÁRIO. AF_08/2022</t>
  </si>
  <si>
    <t>41,61</t>
  </si>
  <si>
    <t>CAIXA SIFONADA, PVC, DN 150 X 185 X 75 MM, JUNTA ELÁSTICA, FORNECIDA E INSTALADA EM RAMAL DE DESCARGA OU EM RAMAL DE ESGOTO SANITÁRIO. AF_08/2022</t>
  </si>
  <si>
    <t>88,36</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</si>
  <si>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</si>
  <si>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</si>
  <si>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</si>
  <si>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</si>
  <si>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16,33</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</si>
  <si>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</si>
  <si>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</si>
  <si>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67,74</t>
  </si>
  <si>
    <t>TANQUE DE LOUÇA BRANCA COM COLUNA, 30L OU EQUIVALENTE - FORNECIMENTO E INSTALAÇÃO. AF_01/2020</t>
  </si>
  <si>
    <t>710,93</t>
  </si>
  <si>
    <t>TANQUE DE LOUÇA BRANCA SUSPENSO, 18L OU EQUIVALENTE - FORNECIMENTO E INSTALAÇÃO. AF_01/2020</t>
  </si>
  <si>
    <t>497,72</t>
  </si>
  <si>
    <t>TANQUE DE MÁRMORE SINTÉTICO COM COLUNA, 22L OU EQUIVALENTE   FORNECIMENTO E INSTALAÇÃO. AF_01/2020</t>
  </si>
  <si>
    <t>517,66</t>
  </si>
  <si>
    <t>TANQUE DE MÁRMORE SINTÉTICO SUSPENSO, 22L OU EQUIVALENTE - FORNECIMENTO E INSTALAÇÃO. AF_01/2020</t>
  </si>
  <si>
    <t>299,09</t>
  </si>
  <si>
    <t>VÁLVULA EM METAL CROMADO 1.1/2 X 1.1/2 PARA TANQUE OU LAVATÓRIO, COM OU SEM LADRÃO - FORNECIMENTO E INSTALAÇÃO. AF_01/2020</t>
  </si>
  <si>
    <t>81,97</t>
  </si>
  <si>
    <t>VÁLVULA EM METAL CROMADO TIPO AMERICANA 3.1/2 X 1.1/2 PARA PIA - FORNECIMENTO E INSTALAÇÃO. AF_01/2020</t>
  </si>
  <si>
    <t>88,54</t>
  </si>
  <si>
    <t>VÁLVULA EM PLÁSTICO 1 PARA PIA, TANQUE OU LAVATÓRIO, COM OU SEM LADRÃO - FORNECIMENTO E INSTALAÇÃO. AF_01/2020</t>
  </si>
  <si>
    <t>9,12</t>
  </si>
  <si>
    <t>VÁLVULA EM PLÁSTICO CROMADO TIPO AMERICANA 3.1/2 X 1.1/2 SEM ADAPTADOR PARA PIA - FORNECIMENTO E INSTALAÇÃO. AF_01/2020</t>
  </si>
  <si>
    <t>25,89</t>
  </si>
  <si>
    <t>SIFÃO DO TIPO GARRAFA EM METAL CROMADO 1 X 1.1/2 - FORNECIMENTO E INSTALAÇÃO. AF_01/2020</t>
  </si>
  <si>
    <t>251,98</t>
  </si>
  <si>
    <t>SIFÃO DO TIPO GARRAFA/COPO EM PVC 1.1/4  X 1.1/2 - FORNECIMENTO E INSTALAÇÃO. AF_01/2020</t>
  </si>
  <si>
    <t>SIFÃO DO TIPO FLEXÍVEL EM PVC 1  X 1.1/2  - FORNECIMENTO E INSTALAÇÃO. AF_01/2020</t>
  </si>
  <si>
    <t>11,79</t>
  </si>
  <si>
    <t>ENGATE FLEXÍVEL EM PLÁSTICO BRANCO, 1/2 X 30CM - FORNECIMENTO E INSTALAÇÃO. AF_01/2020</t>
  </si>
  <si>
    <t>ENGATE FLEXÍVEL EM PLÁSTICO BRANCO, 1/2 X 40CM - FORNECIMENTO E INSTALAÇÃO. AF_01/2020</t>
  </si>
  <si>
    <t>ENGATE FLEXÍVEL EM INOX, 1/2  X 30CM - FORNECIMENTO E INSTALAÇÃO. AF_01/2020</t>
  </si>
  <si>
    <t>60,45</t>
  </si>
  <si>
    <t>ENGATE FLEXÍVEL EM INOX, 1/2  X 40CM - FORNECIMENTO E INSTALAÇÃO. AF_01/2020</t>
  </si>
  <si>
    <t>65,74</t>
  </si>
  <si>
    <t>VASO SANITÁRIO SIFONADO COM CAIXA ACOPLADA LOUÇA BRANCA - FORNECIMENTO E INSTALAÇÃO. AF_01/2020</t>
  </si>
  <si>
    <t>474,92</t>
  </si>
  <si>
    <t>BANCADA DE GRANITO CINZA POLIDO, DE 1,50 X 0,60 M, PARA PIA DE COZINHA - FORNECIMENTO E INSTALAÇÃO. AF_01/2020</t>
  </si>
  <si>
    <t>579,19</t>
  </si>
  <si>
    <t>BANCADA DE MÁRMORE BRANCO POLIDO, DE 1,50 X 0,60 M, PARA PIA DE COZINHA - FORNECIMENTO E INSTALAÇÃO. AF_01/2020</t>
  </si>
  <si>
    <t>503,39</t>
  </si>
  <si>
    <t>BANCADA DE MÁRMORE SINTÉTICO, DE 120 X 60CM, COM CUBA INTEGRADA - FORNECIMENTO E INSTALAÇÃO. AF_01/2020</t>
  </si>
  <si>
    <t>282,40</t>
  </si>
  <si>
    <t>BANCADA DE GRANITO CINZA POLIDO, DE 0,50 X 0,60 M, PARA LAVATÓRIO - FORNECIMENTO E INSTALAÇÃO. AF_01/2020</t>
  </si>
  <si>
    <t>295,92</t>
  </si>
  <si>
    <t>BANCADA DE MÁRMORE BRANCO POLIDO, DE 0,50 X 0,60 M, PARA LAVATÓRIO - FORNECIMENTO E INSTALAÇÃO. AF_01/2020</t>
  </si>
  <si>
    <t>267,48</t>
  </si>
  <si>
    <t>CUBA DE EMBUTIR RETANGULAR DE AÇO INOXIDÁVEL, 46 X 30 X 12 CM - FORNECIMENTO E INSTALAÇÃO. AF_01/2020</t>
  </si>
  <si>
    <t>203,25</t>
  </si>
  <si>
    <t>CUBA DE EMBUTIR OVAL EM LOUÇA BRANCA, 35 X 50CM OU EQUIVALENTE - FORNECIMENTO E INSTALAÇÃO. AF_01/2020</t>
  </si>
  <si>
    <t>142,97</t>
  </si>
  <si>
    <t>LAVATÓRIO LOUÇA BRANCA COM COLUNA, *44 X 35,5* CM, PADRÃO POPULAR - FORNECIMENTO E INSTALAÇÃO. AF_01/2020</t>
  </si>
  <si>
    <t>323,88</t>
  </si>
  <si>
    <t>LAVATÓRIO LOUÇA BRANCA COM COLUNA, 45 X 55CM OU EQUIVALENTE, PADRÃO MÉDIO - FORNECIMENTO E INSTALAÇÃO. AF_01/2020</t>
  </si>
  <si>
    <t>361,44</t>
  </si>
  <si>
    <t>LAVATÓRIO LOUÇA BRANCA SUSPENSO, 29,5 X 39CM OU EQUIVALENTE, PADRÃO POPULAR - FORNECIMENTO E INSTALAÇÃO. AF_01/2020</t>
  </si>
  <si>
    <t>148,69</t>
  </si>
  <si>
    <t>APARELHO MISTURADOR DE MESA PARA LAVATÓRIO, PADRÃO MÉDIO - FORNECIMENTO E INSTALAÇÃO. AF_01/2020</t>
  </si>
  <si>
    <t>318,00</t>
  </si>
  <si>
    <t>TORNEIRA CROMADA DE MESA, 1/2 OU 3/4, PARA LAVATÓRIO, PADRÃO POPULAR - FORNECIMENTO E INSTALAÇÃO. AF_01/2020</t>
  </si>
  <si>
    <t>58,87</t>
  </si>
  <si>
    <t>APARELHO MISTURADOR DE MESA PARA PIA DE COZINHA, PADRÃO MÉDIO - FORNECIMENTO E INSTALAÇÃO. AF_01/2020</t>
  </si>
  <si>
    <t>379,48</t>
  </si>
  <si>
    <t>TORNEIRA CROMADA TUBO MÓVEL, DE MESA, 1/2 OU 3/4, PARA PIA DE COZINHA, PADRÃO ALTO - FORNECIMENTO E INSTALAÇÃO. AF_01/2020</t>
  </si>
  <si>
    <t>102,23</t>
  </si>
  <si>
    <t>TORNEIRA CROMADA TUBO MÓVEL, DE PAREDE, 1/2 OU 3/4, PARA PIA DE COZINHA, PADRÃO MÉDIO - FORNECIMENTO E INSTALAÇÃO. AF_01/2020</t>
  </si>
  <si>
    <t>100,45</t>
  </si>
  <si>
    <t>TORNEIRA CROMADA LONGA, DE PAREDE, 1/2 OU 3/4, PARA PIA DE COZINHA, PADRÃO POPULAR - FORNECIMENTO E INSTALAÇÃO. AF_01/2020</t>
  </si>
  <si>
    <t>68,91</t>
  </si>
  <si>
    <t>TORNEIRA CROMADA 1/2 OU 3/4 PARA TANQUE, PADRÃO POPULAR - FORNECIMENTO E INSTALAÇÃO. AF_01/2020</t>
  </si>
  <si>
    <t>43,48</t>
  </si>
  <si>
    <t>TORNEIRA CROMADA 1/2 OU 3/4 PARA TANQUE, PADRÃO MÉDIO - FORNECIMENTO E INSTALAÇÃO. AF_01/2020</t>
  </si>
  <si>
    <t>77,46</t>
  </si>
  <si>
    <t>TORNEIRA CROMADA DE MESA, 1/2 OU 3/4, PARA LAVATÓRIO, PADRÃO MÉDIO - FORNECIMENTO E INSTALAÇÃO. AF_01/2020</t>
  </si>
  <si>
    <t>112,33</t>
  </si>
  <si>
    <t>TORNEIRA PLÁSTICA 3/4 PARA TANQUE - FORNECIMENTO E INSTALAÇÃO. AF_01/2020</t>
  </si>
  <si>
    <t>22,19</t>
  </si>
  <si>
    <t>TANQUE DE LOUÇA BRANCA COM COLUNA, 30L OU EQUIVALENTE, INCLUSO SIFÃO FLEXÍVEL EM PVC, VÁLVULA METÁLICA E TORNEIRA DE METAL CROMADO PADRÃO MÉDIO - FORNECIMENTO E INSTALAÇÃO. AF_01/2020</t>
  </si>
  <si>
    <t>882,15</t>
  </si>
  <si>
    <t>TANQUE DE LOUÇA BRANCA COM COLUNA, 30L OU EQUIVALENTE, INCLUSO SIFÃO FLEXÍVEL EM PVC, VÁLVULA PLÁSTICA E TORNEIRA DE METAL CROMADO PADRÃO POPULAR - FORNECIMENTO E INSTALAÇÃO. AF_01/2020</t>
  </si>
  <si>
    <t>775,32</t>
  </si>
  <si>
    <t>TANQUE DE LOUÇA BRANCA COM COLUNA, 30L OU EQUIVALENTE, INCLUSO SIFÃO FLEXÍVEL EM PVC, VÁLVULA PLÁSTICA E TORNEIRA DE PLÁSTICO - FORNECIMENTO E INSTALAÇÃO. AF_01/2020</t>
  </si>
  <si>
    <t>754,03</t>
  </si>
  <si>
    <t>TANQUE DE LOUÇA BRANCA SUSPENSO, 18L OU EQUIVALENTE, INCLUSO SIFÃO TIPO GARRAFA EM METAL CROMADO, VÁLVULA METÁLICA E TORNEIRA DE METAL CROMADO PADRÃO MÉDIO - FORNECIMENTO E INSTALAÇÃO. AF_01/2020</t>
  </si>
  <si>
    <t>909,13</t>
  </si>
  <si>
    <t>TANQUE DE LOUÇA BRANCA SUSPENSO, 18L OU EQUIVALENTE, INCLUSO SIFÃO TIPO GARRAFA EM PVC, VÁLVULA PLÁSTICA E TORNEIRA DE METAL CROMADO PADRÃO POPULAR - FORNECIMENTO E INSTALAÇÃO. AF_01/2020</t>
  </si>
  <si>
    <t>572,11</t>
  </si>
  <si>
    <t>TANQUE DE LOUÇA BRANCA SUSPENSO, 18L OU EQUIVALENTE, INCLUSO SIFÃO TIPO GARRAFA EM PVC, VÁLVULA PLÁSTICA E TORNEIRA DE PLÁSTICO - FORNECIMENTO E INSTALAÇÃO. AF_01/2020</t>
  </si>
  <si>
    <t>550,82</t>
  </si>
  <si>
    <t>TANQUE DE MÁRMORE SINTÉTICO COM COLUNA, 22L OU EQUIVALENTE, INCLUSO SIFÃO FLEXÍVEL EM PVC, VÁLVULA PLÁSTICA E TORNEIRA DE METAL CROMADO PADRÃO POPULAR - FORNECIMENTO E INSTALAÇÃO. AF_01/2020</t>
  </si>
  <si>
    <t>582,05</t>
  </si>
  <si>
    <t>TANQUE DE MÁRMORE SINTÉTICO COM COLUNA, 22L OU EQUIVALENTE, INCLUSO SIFÃO FLEXÍVEL EM PVC, VÁLVULA PLÁSTICA E TORNEIRA DE PLÁSTICO - FORNECIMENTO E INSTALAÇÃO. AF_01/2020</t>
  </si>
  <si>
    <t>560,76</t>
  </si>
  <si>
    <t>TANQUE DE MÁRMORE SINTÉTICO SUSPENSO, 22L OU EQUIVALENTE, INCLUSO SIFÃO TIPO GARRAFA EM PVC, VÁLVULA PLÁSTICA E TORNEIRA DE METAL CROMADO PADRÃO POPULAR - FORNEC. E INSTALAÇÃO. AF_01/2020</t>
  </si>
  <si>
    <t>373,48</t>
  </si>
  <si>
    <t>TANQUE DE MÁRMORE SINTÉTICO SUSPENSO, 22L OU EQUIVALENTE, INCLUSO SIFÃO TIPO GARRAFA EM PVC, VÁLVULA PLÁSTICA E TORNEIRA DE PLÁSTICO - FORNECIMENTO E INSTALAÇÃO. AF_01/2020</t>
  </si>
  <si>
    <t>352,19</t>
  </si>
  <si>
    <t>TANQUE DE MÁRMORE SINTÉTICO SUSPENSO, 22L OU EQUIVALENTE, INCLUSO SIFÃO FLEXÍVEL EM PVC, VÁLVULA PLÁSTICA E TORNEIRA DE METAL CROMADO PADRÃO POPULAR - FORNECIMENTO E INSTALAÇÃO. AF_01/2020</t>
  </si>
  <si>
    <t>363,48</t>
  </si>
  <si>
    <t>TANQUE DE MÁRMORE SINTÉTICO SUSPENSO, 22L OU EQUIVALENTE, INCLUSO SIFÃO FLEXÍVEL EM PVC, VÁLVULA PLÁSTICA E TORNEIRA DE PLÁSTICO - FORNECIMENTO E INSTALAÇÃO. AF_01/2020</t>
  </si>
  <si>
    <t>342,19</t>
  </si>
  <si>
    <t>VASO SANITÁRIO SIFONADO COM CAIXA ACOPLADA LOUÇA BRANCA, INCLUSO ENGATE FLEXÍVEL EM PLÁSTICO BRANCO, 1/2  X 40CM - FORNECIMENTO E INSTALAÇÃO. AF_01/2020</t>
  </si>
  <si>
    <t>486,47</t>
  </si>
  <si>
    <t>VASO SANITÁRIO SIFONADO COM CAIXA ACOPLADA LOUÇA BRANCA - PADRÃO MÉDIO, INCLUSO ENGATE FLEXÍVEL EM METAL CROMADO, 1/2  X 40CM - FORNECIMENTO E INSTALAÇÃO. AF_01/2020</t>
  </si>
  <si>
    <t>540,66</t>
  </si>
  <si>
    <t>BANCADA DE MÁRMORE SINTÉTICO 120 X 60CM, COM CUBA INTEGRADA, INCLUSO SIFÃO TIPO GARRAFA EM PVC, VÁLVULA EM PLÁSTICO CROMADO TIPO AMERICANA E TORNEIRA CROMADA LONGA, DE PAREDE, PADRÃO POPULAR - FORNECIMENTO E INSTALAÇÃO. AF_01/2020</t>
  </si>
  <si>
    <t>398,99</t>
  </si>
  <si>
    <t>BANCADA DE MÁRMORE SINTÉTICO 120 X 60CM, COM CUBA INTEGRADA, INCLUSO SIFÃO TIPO FLEXÍVEL EM PVC, VÁLVULA EM PLÁSTICO CROMADO TIPO AMERICANA E TORNEIRA CROMADA LONGA, DE PAREDE, PADRÃO POPULAR - FORNECIMENTO E INSTALAÇÃO. AF_01/2020</t>
  </si>
  <si>
    <t>388,99</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</si>
  <si>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</si>
  <si>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</si>
  <si>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543,77</t>
  </si>
  <si>
    <t>CUBA DE EMBUTIR OVAL EM LOUÇA BRANCA, 35 X 50CM OU EQUIVALENTE, INCLUSO VÁLVULA EM METAL CROMADO E SIFÃO FLEXÍVEL EM PVC - FORNECIMENTO E INSTALAÇÃO. AF_01/2020</t>
  </si>
  <si>
    <t>236,73</t>
  </si>
  <si>
    <t>CUBA DE EMBUTIR OVAL EM LOUÇA BRANCA, 35 X 50CM OU EQUIVALENTE, INCLUSO VÁLVULA E SIFÃO TIPO GARRAFA EM METAL CROMADO - FORNECIMENTO E INSTALAÇÃO. AF_01/2020</t>
  </si>
  <si>
    <t>476,92</t>
  </si>
  <si>
    <t>LAVATÓRIO LOUÇA BRANCA COM COLUNA, *44 X 35,5* CM, PADRÃO POPULAR, INCLUSO SIFÃO FLEXÍVEL EM PVC, VÁLVULA E ENGATE FLEXÍVEL 30CM EM PLÁSTICO E COM TORNEIRA CROMADA PADRÃO POPULAR - FORNECIMENTO E INSTALAÇÃO. AF_01/2020</t>
  </si>
  <si>
    <t>413,75</t>
  </si>
  <si>
    <t>LAVATÓRIO LOUÇA BRANCA COM COLUNA, 45 X 55CM OU EQUIVALENTE, PADRÃO MÉDIO, INCLUSO SIFÃO TIPO GARRAFA, VÁLVULA E ENGATE FLEXÍVEL DE 40CM EM METAL CROMADO, COM APARELHO MISTURADOR PADRÃO MÉDIO - FORNECIMENTO E INSTALAÇÃO. AF_01/2020</t>
  </si>
  <si>
    <t>1.144,87</t>
  </si>
  <si>
    <t>LAVATÓRIO LOUÇA BRANCA COM COLUNA, 45 X 55CM OU EQUIVALENTE, PADRÃO MÉDIO, INCLUSO SIFÃO TIPO GARRAFA, VÁLVULA E ENGATE FLEXÍVEL DE 40CM EM METAL CROMADO, COM TORNEIRA CROMADA DE MESA, PADRÃO MÉDIO - FORNECIMENTO E INSTALAÇÃO. AF_01/2020</t>
  </si>
  <si>
    <t>873,46</t>
  </si>
  <si>
    <t>LAVATÓRIO LOUÇA BRANCA SUSPENSO, 29,5 X 39CM OU EQUIVALENTE, PADRÃO POPULAR, INCLUSO SIFÃO TIPO GARRAFA EM PVC, VÁLVULA E ENGATE FLEXÍVEL 30CM EM PLÁSTICO E TORNEIRA CROMADA DE MESA, PADRÃO POPULAR - FORNECIMENTO E INSTALAÇÃO. AF_01/2020</t>
  </si>
  <si>
    <t>248,56</t>
  </si>
  <si>
    <t>LAVATÓRIO LOUÇA BRANCA SUSPENSO, 29,5 X 39CM OU EQUIVALENTE, PADRÃO POPULAR, INCLUSO SIFÃO FLEXÍVEL EM PVC, VÁLVULA E ENGATE FLEXÍVEL 30CM EM PLÁSTICO E TORNEIRA CROMADA DE MESA, PADRÃO POPULAR - FORNECIMENTO E INSTALAÇÃO. AF_01/2020</t>
  </si>
  <si>
    <t>238,56</t>
  </si>
  <si>
    <t>BANCADA MÁRMORE BRANCO, 50 X 60 CM, INCLUSO CUBA DE EMBUTIR OVAL EM LOUÇA BRANCA 35 X 50 CM, VÁLVULA, SIFÃO TIPO GARRAFA E ENGATE FLEXÍVEL 40 CM EM METAL CROMADO E APARELHO MISTURADOR DE MESA, PADRÃO MÉDIO - FORNEC. E INSTALAÇÃO. AF_01/2020</t>
  </si>
  <si>
    <t>1.193,88</t>
  </si>
  <si>
    <t>BANCADA GRANITO CINZA,  50 X 60 CM, INCL. CUBA DE EMBUTIR OVAL LOUÇA BRANCA 35 X 50 CM, VÁLVULA METAL CROMADO, SIFÃO FLEXÍVEL PVC, ENGATE 30 CM FLEXÍVEL PLÁSTICO E TORNEIRA CROMADA DE MESA, PADRÃO POPULAR - FORNEC. E INSTALAÇÃO. AF_01/2020</t>
  </si>
  <si>
    <t>601,61</t>
  </si>
  <si>
    <t>BANCADA GRANITO CINZA  150 X 60 CM, COM CUBA DE EMBUTIR DE AÇO, VÁLVULA AMERICANA EM METAL, SIFÃO FLEXÍVEL EM PVC, ENGATE FLEXÍVEL 30 CM, TORNEIRA CROMADA LONGA, DE PAREDE, 1/2 OU 3/4, P/ COZINHA, PADRÃO POPULAR - FORNEC. E INSTALAÇÃO. AF_01/2020</t>
  </si>
  <si>
    <t>961,77</t>
  </si>
  <si>
    <t>BANCADA MÁRMORE BRANCO 150 X 60 CM, COM CUBA DE EMBUTIR DE AÇO, VÁLVULA AMERICANA E SIFÃO TIPO GARRAFA EM METAL , ENGATE FLEXÍVEL 30 CM, TORNEIRA CROMADA, DE MESA, 1/2 OU 3/4, PARA PIA COZINHA, PADRÃO ALTO - FORNEC. E INSTALAÇÃO. AF_01/2020</t>
  </si>
  <si>
    <t>1.159,48</t>
  </si>
  <si>
    <t>VASO SANITARIO SIFONADO CONVENCIONAL COM  LOUÇA BRANCA - FORNECIMENTO E INSTALAÇÃO. AF_01/2020</t>
  </si>
  <si>
    <t>293,08</t>
  </si>
  <si>
    <t>VASO SANITARIO SIFONADO CONVENCIONAL COM LOUÇA BRANCA, INCLUSO CONJUNTO DE LIGAÇÃO PARA BACIA SANITÁRIA AJUSTÁVEL - FORNECIMENTO E INSTALAÇÃO. AF_10/2016</t>
  </si>
  <si>
    <t>302,54</t>
  </si>
  <si>
    <t>VASO SANITARIO SIFONADO CONVENCIONAL PARA PCD SEM FURO FRONTAL COM  LOUÇA BRANCA SEM ASSENTO -  FORNECIMENTO E INSTALAÇÃO. AF_01/2020</t>
  </si>
  <si>
    <t>740,86</t>
  </si>
  <si>
    <t>VASO SANITARIO SIFONADO CONVENCIONAL PARA PCD SEM FURO FRONTAL COM LOUÇA BRANCA SEM ASSENTO, INCLUSO CONJUNTO DE LIGAÇÃO PARA BACIA SANITÁRIA AJUSTÁVEL - FORNECIMENTO E INSTALAÇÃO. AF_01/2020</t>
  </si>
  <si>
    <t>750,32</t>
  </si>
  <si>
    <t>PORTA TOALHA ROSTO EM METAL CROMADO, TIPO ARGOLA, INCLUSO FIXAÇÃO. AF_01/2020</t>
  </si>
  <si>
    <t>PORTA TOALHA BANHO EM METAL CROMADO, TIPO BARRA, INCLUSO FIXAÇÃO. AF_01/2020</t>
  </si>
  <si>
    <t>52,33</t>
  </si>
  <si>
    <t>PAPELEIRA DE PAREDE EM METAL CROMADO SEM TAMPA, INCLUSO FIXAÇÃO. AF_01/2020</t>
  </si>
  <si>
    <t>37,68</t>
  </si>
  <si>
    <t>SABONETEIRA DE PAREDE EM METAL CROMADO, INCLUSO FIXAÇÃO. AF_01/2020</t>
  </si>
  <si>
    <t>KIT DE ACESSORIOS PARA BANHEIRO EM METAL CROMADO, 5 PECAS, INCLUSO FIXAÇÃO. AF_01/2020</t>
  </si>
  <si>
    <t>128,63</t>
  </si>
  <si>
    <t>SABONETEIRA PLASTICA TIPO DISPENSER PARA SABONETE LIQUIDO COM RESERVATORIO 800 A 1500 ML, INCLUSO FIXAÇÃO. AF_01/2020</t>
  </si>
  <si>
    <t>43,55</t>
  </si>
  <si>
    <t>VASO SANITÁRIO INFANTIL LOUÇA BRANCA - FORNECIMENTO E INSTALACAO. AF_01/2020</t>
  </si>
  <si>
    <t>535,85</t>
  </si>
  <si>
    <t>ASSENTO SANITÁRIO CONVENCIONAL - FORNECIMENTO E INSTALACAO. AF_01/2020</t>
  </si>
  <si>
    <t>45,49</t>
  </si>
  <si>
    <t>ASSENTO SANITÁRIO INFANTIL - FORNECIMENTO E INSTALACAO. AF_01/2020</t>
  </si>
  <si>
    <t>91,74</t>
  </si>
  <si>
    <t>CUBA DE EMBUTIR RETANGULAR DE AÇO INOXIDÁVEL, 56 X 33 X 12 CM - FORNECIMENTO E INSTALAÇÃO. AF_01/2020</t>
  </si>
  <si>
    <t>222,81</t>
  </si>
  <si>
    <t>TORNEIRA CROMADA DE MESA PARA LAVATORIO, TIPO MONOCOMANDO. AF_01/2020</t>
  </si>
  <si>
    <t>270,53</t>
  </si>
  <si>
    <t>TORNEIRA CROMADA DE MESA PARA LAVATÓRIO COM SENSOR DE PRESENCA. AF_01/2020</t>
  </si>
  <si>
    <t>1.402,99</t>
  </si>
  <si>
    <t>MANOPLA E CANOPLA CROMADA  FORNECIMENTO E INSTALAÇÃO. AF_01/2020</t>
  </si>
  <si>
    <t>30,05</t>
  </si>
  <si>
    <t>ACABAMENTO MONOCOMANDO PARA CHUVEIRO  FORNECIMENTO E INSTALAÇÃO. AF_01/2020</t>
  </si>
  <si>
    <t>411,78</t>
  </si>
  <si>
    <t>MICTÓRIO SIFONADO LOUÇA BRANCA  PADRÃO MÉDIO  FORNECIMENTO E INSTALAÇÃO. AF_01/2020</t>
  </si>
  <si>
    <t>666,66</t>
  </si>
  <si>
    <t>MICTÓRIO SIFONADO LOUÇA BRANCA PARA ENTRADA DE ÁGUA EMBUTIDA  PADRÃO ALTO  FORNECIMENTO E INSTALAÇÃO. AF_01/2020</t>
  </si>
  <si>
    <t>972,30</t>
  </si>
  <si>
    <t>CHUVEIRO ELÉTRICO COMUM CORPO PLÁSTICO, TIPO DUCHA  FORNECIMENTO E INSTALAÇÃO. AF_01/2020</t>
  </si>
  <si>
    <t>SUPORTE MÃO FRANCESA EM AÇO, ABAS IGUAIS 30 CM, CAPACIDADE MINIMA 60 KG, BRANCO - FORNECIMENTO E INSTALAÇÃO. AF_01/2020</t>
  </si>
  <si>
    <t>35,80</t>
  </si>
  <si>
    <t>SUPORTE MÃO FRANCESA EM ACO, ABAS IGUAIS 40 CM, CAPACIDADE MINIMA 70 KG, BRANCO - FORNECIMENTO E INSTALAÇÃO. AF_01/2020</t>
  </si>
  <si>
    <t>39,78</t>
  </si>
  <si>
    <t>BARRA DE APOIO EM "L", EM ACO INOX POLIDO 70 X 70 CM, FIXADA NA PAREDE - FORNECIMENTO E INSTALACAO. AF_01/2020</t>
  </si>
  <si>
    <t>650,38</t>
  </si>
  <si>
    <t>BARRA DE APOIO EM "L", EM ACO INOX POLIDO 80 X 80 CM, FIXADA NA PAREDE - FORNECIMENTO E INSTALACAO. AF_01/2020</t>
  </si>
  <si>
    <t>711,60</t>
  </si>
  <si>
    <t>BARRA DE APOIO LATERAL ARTICULADA, COM TRAVA, EM ACO INOX POLIDO, FIXADA NA PAREDE - FORNECIMENTO E INSTALAÇÃO. AF_01/2020</t>
  </si>
  <si>
    <t>619,59</t>
  </si>
  <si>
    <t>BARRA DE APOIO RETA, EM ACO INOX POLIDO, COMPRIMENTO 60CM, FIXADA NA PAREDE - FORNECIMENTO E INSTALAÇÃO. AF_01/2020</t>
  </si>
  <si>
    <t>339,71</t>
  </si>
  <si>
    <t>BARRA DE APOIO RETA, EM ACO INOX POLIDO, COMPRIMENTO 70 CM,  FIXADA NA PAREDE - FORNECIMENTO E INSTALAÇÃO. AF_01/2020</t>
  </si>
  <si>
    <t>359,90</t>
  </si>
  <si>
    <t>BARRA DE APOIO RETA, EM ACO INOX POLIDO, COMPRIMENTO 80 CM,  FIXADA NA PAREDE - FORNECIMENTO E INSTALAÇÃO. AF_01/2020</t>
  </si>
  <si>
    <t>373,33</t>
  </si>
  <si>
    <t>BARRA DE APOIO RETA, EM ACO INOX POLIDO, COMPRIMENTO 90 CM,  FIXADA NA PAREDE - FORNECIMENTO E INSTALAÇÃO. AF_01/2020</t>
  </si>
  <si>
    <t>383,63</t>
  </si>
  <si>
    <t>BARRA DE APOIO RETA, EM ALUMINIO, COMPRIMENTO 60 CM,  FIXADA NA PAREDE - FORNECIMENTO E INSTALAÇÃO. AF_01/2020</t>
  </si>
  <si>
    <t>321,65</t>
  </si>
  <si>
    <t>BARRA DE APOIO RETA, EM ALUMINIO, COMPRIMENTO 70 CM,  FIXADA NA PAREDE - FORNECIMENTO E INSTALAÇÃO. AF_01/2020</t>
  </si>
  <si>
    <t>345,77</t>
  </si>
  <si>
    <t>BARRA DE APOIO RETA, EM ALUMINIO, COMPRIMENTO 80 CM,  FIXADA NA PAREDE - FORNECIMENTO E INSTALAÇÃO. AF_01/2020</t>
  </si>
  <si>
    <t>361,17</t>
  </si>
  <si>
    <t>BARRA DE APOIO RETA, EM ALUMINIO, COMPRIMENTO 90 CM,  FIXADA NA PAREDE - FORNECIMENTO E INSTALAÇÃO. AF_01/2020</t>
  </si>
  <si>
    <t>370,79</t>
  </si>
  <si>
    <t>PUXADOR PARA PCD, FIXADO NA PORTA - FORNECIMENTO E INSTALAÇÃO. AF_01/2020</t>
  </si>
  <si>
    <t>BANCO ARTICULADO, EM ACO INOX, PARA PCD, FIXADO NA PAREDE - FORNECIMENTO E INSTALAÇÃO. AF_01/2020</t>
  </si>
  <si>
    <t>1.145,62</t>
  </si>
  <si>
    <t>VASO SANITÁRIO SIFONADO COM CAIXA ACOPLADA, LOUÇA BRANCA - PADRÃO ALTO - FORNECIMENTO E INSTALAÇÃO. AF_01/2020</t>
  </si>
  <si>
    <t>633,95</t>
  </si>
  <si>
    <t>TANQUE SÉPTICO CIRCULAR, EM CONCRETO PRÉ-MOLDADO, DIÂMETRO INTERNO = 1,10 M, ALTURA INTERNA = 2,50 M, VOLUME ÚTIL: 2138,2 L (PARA 5 CONTRIBUINTES). AF_12/2020_PA</t>
  </si>
  <si>
    <t>2.034,01</t>
  </si>
  <si>
    <t>TANQUE SÉPTICO CIRCULAR, EM CONCRETO PRÉ-MOLDADO, DIÂMETRO INTERNO = 1,40 M, ALTURA INTERNA = 2,50 M, VOLUME ÚTIL: 3463,6 L (PARA 13 CONTRIBUINTES). AF_12/2020_PA</t>
  </si>
  <si>
    <t>2.795,65</t>
  </si>
  <si>
    <t>TANQUE SÉPTICO CIRCULAR, EM CONCRETO PRÉ-MOLDADO, DIÂMETRO INTERNO = 1,88 M, ALTURA INTERNA = 2,50 M, VOLUME ÚTIL: 6245,8 L (PARA 32 CONTRIBUINTES). AF_12/2020_PA</t>
  </si>
  <si>
    <t>4.564,57</t>
  </si>
  <si>
    <t>TANQUE SÉPTICO CIRCULAR, EM CONCRETO PRÉ-MOLDADO, DIÂMETRO INTERNO = 2,38 M, ALTURA INTERNA = 2,50 M, VOLUME ÚTIL: 10009,8 L (PARA 69 CONTRIBUINTES). AF_12/2020_PA</t>
  </si>
  <si>
    <t>6.196,99</t>
  </si>
  <si>
    <t>TANQUE SÉPTICO CIRCULAR, EM CONCRETO PRÉ-MOLDADO, DIÂMETRO INTERNO = 2,38 M, ALTURA INTERNA = 3,0 M, VOLUME ÚTIL: 12234,2 L (PARA 86 CONTRIBUINTES). AF_12/2020_PA</t>
  </si>
  <si>
    <t>7.249,41</t>
  </si>
  <si>
    <t>TANQUE SÉPTICO CIRCULAR, EM CONCRETO PRÉ-MOLDADO, DIÂMETRO INTERNO = 2,88 M, ALTURA INTERNA = 2,50 M, VOLUME ÚTIL: 14657,4 L (PARA 105 CONTRIBUINTES). AF_12/2020_PA</t>
  </si>
  <si>
    <t>8.614,15</t>
  </si>
  <si>
    <t>FILTRO ANAERÓBIO CIRCULAR, EM CONCRETO PRÉ-MOLDADO, DIÂMETRO INTERNO = 1,10 M, ALTURA INTERNA = 1,50 M, VOLUME ÚTIL: 1140,4 L (PARA 5 CONTRIBUINTES). AF_12/2020_PA</t>
  </si>
  <si>
    <t>1.733,37</t>
  </si>
  <si>
    <t>FILTRO ANAERÓBIO CIRCULAR, EM CONCRETO PRÉ-MOLDADO, DIÂMETRO INTERNO = 1,88 M, ALTURA INTERNA = 1,50 M, VOLUME ÚTIL: 3331,1 L (PARA 19 CONTRIBUINTES). AF_12/2020_PA</t>
  </si>
  <si>
    <t>3.746,07</t>
  </si>
  <si>
    <t>FILTRO ANAERÓBIO CIRCULAR, EM CONCRETO PRÉ-MOLDADO, DIÂMETRO INTERNO = 2,38 M, ALTURA INTERNA = 1,50 M, VOLUME ÚTIL: 5338,6 L (PARA 34 CONTRIBUINTES). AF_12/2020_PA</t>
  </si>
  <si>
    <t>5.220,99</t>
  </si>
  <si>
    <t>FILTRO ANAERÓBIO CIRCULAR, EM CONCRETO PRÉ-MOLDADO, DIÂMETRO INTERNO = 2,88 M, ALTURA INTERNA = 1,50 M, VOLUME ÚTIL: 7817,3 L (PARA 75 CONTRIBUINTES). AF_12/2020_PA</t>
  </si>
  <si>
    <t>7.280,72</t>
  </si>
  <si>
    <t>SUMIDOURO CIRCULAR, EM CONCRETO PRÉ-MOLDADO, DIÂMETRO INTERNO = 1,88 M, ALTURA INTERNA = 2,00 M, ÁREA DE INFILTRAÇÃO: 13,1 M² (PARA 5 CONTRIBUINTES). AF_12/2020_PA</t>
  </si>
  <si>
    <t>3.014,65</t>
  </si>
  <si>
    <t>SUMIDOURO CIRCULAR, EM CONCRETO PRÉ-MOLDADO, DIÂMETRO INTERNO = 2,38 M, ALTURA INTERNA = 2,50 M, ÁREA DE INFILTRAÇÃO: 21,3 M² (PARA 8 CONTRIBUINTES). AF_12/2020_PA</t>
  </si>
  <si>
    <t>4.600,96</t>
  </si>
  <si>
    <t>SUMIDOURO CIRCULAR, EM CONCRETO PRÉ-MOLDADO, DIÂMETRO INTERNO = 2,38 M, ALTURA INTERNA = 3,0 M, ÁREA DE INFILTRAÇÃO: 25 M² (PARA 10 CONTRIBUINTES). AF_12/2020_PA</t>
  </si>
  <si>
    <t>5.335,09</t>
  </si>
  <si>
    <t>SUMIDOURO CIRCULAR, EM CONCRETO PRÉ-MOLDADO, DIÂMETRO INTERNO = 2,88 M, ALTURA INTERNA = 3,0 M, ÁREA DE INFILTRAÇÃO: 31,4 M² (PARA 12 CONTRIBUINTES). AF_12/2020_PA</t>
  </si>
  <si>
    <t>7.414,20</t>
  </si>
  <si>
    <t>TANQUE SÉPTICO RETANGULAR, EM ALVENARIA COM TIJOLOS CERÂMICOS MACIÇOS, DIMENSÕES INTERNAS: 1,0 X 2,0 X H=1,4 M, VOLUME ÚTIL: 2000 L (PARA 5 CONTRIBUINTES). AF_12/2020</t>
  </si>
  <si>
    <t>4.368,03</t>
  </si>
  <si>
    <t>TANQUE SÉPTICO RETANGULAR, EM ALVENARIA COM TIJOLOS CERÂMICOS MACIÇOS, DIMENSÕES INTERNAS: 1,2 X 2,4 X H=1,6 M, VOLUME ÚTIL: 3456 L (PARA 13 CONTRIBUINTES). AF_12/2020</t>
  </si>
  <si>
    <t>5.809,79</t>
  </si>
  <si>
    <t>TANQUE SÉPTICO RETANGULAR, EM ALVENARIA COM TIJOLOS CERÂMICOS MACIÇOS, DIMENSÕES INTERNAS: 1,4 X 3,2 X H=1,8 M, VOLUME ÚTIL: 6272 L (PARA 32 CONTRIBUINTES). AF_12/2020</t>
  </si>
  <si>
    <t>8.192,38</t>
  </si>
  <si>
    <t>TANQUE SÉPTICO RETANGULAR, EM ALVENARIA COM TIJOLOS CERÂMICOS MACIÇOS, DIMENSÕES INTERNAS: 1,6 X 4,4 X H=1,8 M, VOLUME ÚTIL: 9856 L (PARA 68 CONTRIBUINTES). AF_12/2020</t>
  </si>
  <si>
    <t>11.015,31</t>
  </si>
  <si>
    <t>TANQUE SÉPTICO RETANGULAR, EM ALVENARIA COM TIJOLOS CERÂMICOS MACIÇOS, DIMENSÕES INTERNAS: 1,6 X 4,8 X H=2,0 M, VOLUME ÚTIL: 12288 L (PARA 86 CONTRIBUINTES). AF_12/2020</t>
  </si>
  <si>
    <t>12.568,62</t>
  </si>
  <si>
    <t>TANQUE SÉPTICO RETANGULAR, EM ALVENARIA COM TIJOLOS CERÂMICOS MACIÇOS, DIMENSÕES INTERNAS: 1,6 X 4,6 X H=2,4 M, VOLUME ÚTIL: 14720 L (PARA 105 CONTRIBUINTES). AF_12/2020</t>
  </si>
  <si>
    <t>13.682,87</t>
  </si>
  <si>
    <t>FILTRO ANAERÓBIO RETANGULAR, EM ALVENARIA COM TIJOLOS CERÂMICOS MACIÇOS, DIMENSÕES INTERNAS: 0,8 X 1,2 X H=1,67 M, VOLUME ÚTIL: 1152 L (PARA 5 CONTRIBUINTES). AF_12/2020</t>
  </si>
  <si>
    <t>3.700,28</t>
  </si>
  <si>
    <t>FILTRO ANAERÓBIO RETANGULAR, EM ALVENARIA COM TIJOLOS CERÂMICOS MACIÇOS, DIMENSÕES INTERNAS: 1,2 X 1,8 X H=1,67 M, VOLUME ÚTIL: 2592 L (PARA 13 CONTRIBUINTES). AF_12/2020</t>
  </si>
  <si>
    <t>5.807,55</t>
  </si>
  <si>
    <t>FILTRO ANAERÓBIO RETANGULAR, EM ALVENARIA COM TIJOLOS CERÂMICOS MACIÇOS, DIMENSÕES INTERNAS: 1,4 X 3,0 X H=1,67 M, VOLUME ÚTIL: 5040 L (PARA 32 CONTRIBUINTES). AF_12/2020</t>
  </si>
  <si>
    <t>9.046,53</t>
  </si>
  <si>
    <t>FILTRO ANAERÓBIO RETANGULAR, EM ALVENARIA COM TIJOLOS CERÂMICOS MACIÇOS, DIMENSÕES INTERNAS: 1,4 X 4,2 X H=1,67 M, VOLUME ÚTIL: 7056 L (PARA 67 CONTRIBUINTES). AF_12/2020</t>
  </si>
  <si>
    <t>11.779,13</t>
  </si>
  <si>
    <t>FILTRO ANAERÓBIO RETANGULAR, EM ALVENARIA COM TIJOLOS CERÂMICOS MACIÇOS, DIMENSÕES INTERNAS: 1,6 X 4,6 X H=1,67 M, VOLUME ÚTIL: 8832 L (PARA 84 CONTRIBUINTES). AF_12/2020</t>
  </si>
  <si>
    <t>13.592,50</t>
  </si>
  <si>
    <t>FILTRO ANAERÓBIO RETANGULAR, EM ALVENARIA COM TIJOLOS CERÂMICOS MACIÇOS, DIMENSÕES INTERNAS: 1,6 X 5,6 X H=1,67 M, VOLUME ÚTIL: 10752 L (PARA 103 CONTRIBUINTES). AF_12/2020</t>
  </si>
  <si>
    <t>16.013,35</t>
  </si>
  <si>
    <t>SUMIDOURO RETANGULAR, EM ALVENARIA COM TIJOLOS CERÂMICOS MACIÇOS, DIMENSÕES INTERNAS: 0,8 X 1,4 X H=3,0 M, ÁREA DE INFILTRAÇÃO: 13,2 M² (PARA 5 CONTRIBUINTES). AF_12/2020</t>
  </si>
  <si>
    <t>3.990,58</t>
  </si>
  <si>
    <t>SUMIDOURO RETANGULAR, EM ALVENARIA COM TIJOLOS CERÂMICOS MACIÇOS, DIMENSÕES INTERNAS: 1,0 X 3,0 X H=3,0 M, ÁREA DE INFILTRAÇÃO: 25 M² (PARA 10 CONTRIBUINTES). AF_12/2020</t>
  </si>
  <si>
    <t>6.998,73</t>
  </si>
  <si>
    <t>SUMIDOURO RETANGULAR, EM ALVENARIA COM TIJOLOS CERÂMICOS MACIÇOS, DIMENSÕES INTERNAS: 1,6 X 3,4 X H=3,0 M, ÁREA DE INFILTRAÇÃO: 32,9 M² (PARA 13 CONTRIBUINTES). AF_12/2020</t>
  </si>
  <si>
    <t>9.007,82</t>
  </si>
  <si>
    <t>SUMIDOURO RETANGULAR, EM ALVENARIA COM TIJOLOS CERÂMICOS MACIÇOS, DIMENSÕES INTERNAS: 1,6 X 5,8 X H=3,0 M, ÁREA DE INFILTRAÇÃO: 50 M² (PARA 20 CONTRIBUINTES). AF_12/2020</t>
  </si>
  <si>
    <t>13.351,27</t>
  </si>
  <si>
    <t>TANQUE SÉPTICO RETANGULAR, EM ALVENARIA COM BLOCOS DE CONCRETO, DIMENSÕES INTERNAS: 1,0 X 2,0 X H=1,4 M, VOLUME ÚTIL: 2000 L (PARA 5 CONTRIBUINTES). AF_12/2020</t>
  </si>
  <si>
    <t>3.375,37</t>
  </si>
  <si>
    <t>TANQUE SÉPTICO RETANGULAR, EM ALVENARIA COM BLOCOS DE CONCRETO, DIMENSÕES INTERNAS: 1,2 X 2,4 X H=1,6 M, VOLUME ÚTIL: 3456 L (PARA 13 CONTRIBUINTES). AF_12/2020</t>
  </si>
  <si>
    <t>4.441,64</t>
  </si>
  <si>
    <t>TANQUE SÉPTICO RETANGULAR, EM ALVENARIA COM BLOCOS DE CONCRETO, DIMENSÕES INTERNAS: 1,4 X 3,2 X H=1,8 M, VOLUME ÚTIL: 6272 L (PARA 32 CONTRIBUINTES). AF_12/2020</t>
  </si>
  <si>
    <t>6.217,41</t>
  </si>
  <si>
    <t>TANQUE SÉPTICO RETANGULAR, EM ALVENARIA COM BLOCOS DE CONCRETO, DIMENSÕES INTERNAS: 1,6 X 4,4 X H=1,8 M, VOLUME ÚTIL: 9856 L (PARA 68 CONTRIBUINTES). AF_12/2020</t>
  </si>
  <si>
    <t>8.436,69</t>
  </si>
  <si>
    <t>TANQUE SÉPTICO RETANGULAR, EM ALVENARIA COM BLOCOS DE CONCRETO, DIMENSÕES INTERNAS: 1,6 X 4,8 X H=2,0 M, VOLUME ÚTIL: 12288 L (PARA 86 CONTRIBUINTES). AF_12/2020</t>
  </si>
  <si>
    <t>9.505,29</t>
  </si>
  <si>
    <t>TANQUE SÉPTICO RETANGULAR, EM ALVENARIA COM BLOCOS DE CONCRETO, DIMENSÕES INTERNAS: 1,6 X 4,6 X H=2,4 M, VOLUME ÚTIL: 14720 L (PARA 105 CONTRIBUINTES). AF_12/2020</t>
  </si>
  <si>
    <t>10.110,52</t>
  </si>
  <si>
    <t>FILTRO ANAERÓBIO RETANGULAR, EM ALVENARIA COM BLOCOS DE CONCRETO, DIMENSÕES INTERNAS: 0,8 X 1,2 X H=1,67 M, VOLUME ÚTIL: 1152 L (PARA 5 CONTRIBUINTES). AF_12/2020</t>
  </si>
  <si>
    <t>2.927,84</t>
  </si>
  <si>
    <t>FILTRO ANAERÓBIO RETANGULAR, EM ALVENARIA COM BLOCOS DE CONCRETO, DIMENSÕES INTERNAS: 1,2 X 1,8 X H=1,67 M, VOLUME ÚTIL: 2592 L (PARA 13 CONTRIBUINTES). AF_12/2020</t>
  </si>
  <si>
    <t>4.643,33</t>
  </si>
  <si>
    <t>FILTRO ANAERÓBIO RETANGULAR, EM ALVENARIA COM BLOCOS DE CONCRETO, DIMENSÕES INTERNAS: 1,4 X 3,0 X H=1,67 M, VOLUME ÚTIL: 5040 L (PARA 32 CONTRIBUINTES). AF_12/2020</t>
  </si>
  <si>
    <t>7.318,36</t>
  </si>
  <si>
    <t>FILTRO ANAERÓBIO RETANGULAR, EM ALVENARIA COM BLOCOS DE CONCRETO, DIMENSÕES INTERNAS: 1,4 X 4,2 X H=1,67 M, VOLUME ÚTIL: 7056 L (PARA 67 CONTRIBUINTES). AF_12/2020</t>
  </si>
  <si>
    <t>9.572,90</t>
  </si>
  <si>
    <t>FILTRO ANAERÓBIO RETANGULAR, EM ALVENARIA COM BLOCOS DE CONCRETO, DIMENSÕES INTERNAS: 1,6 X 4,6 X H=1,67 M, VOLUME ÚTIL: 8832 L (PARA 84 CONTRIBUINTES). AF_12/2020</t>
  </si>
  <si>
    <t>11.135,08</t>
  </si>
  <si>
    <t>FILTRO ANAERÓBIO RETANGULAR, EM ALVENARIA COM BLOCOS DE CONCRETO, DIMENSÕES INTERNAS: 1,6 X 5,6 X H=1,67 M, VOLUME ÚTIL: 10752 L (PARA 103 CONTRIBUINTES). AF_12/2020</t>
  </si>
  <si>
    <t>13.153,46</t>
  </si>
  <si>
    <t>SUMIDOURO RETANGULAR, EM ALVENARIA COM BLOCOS DE CONCRETO, DIMENSÕES INTERNAS: 0,8 X 1,4 X H=3,0 M, ÁREA DE INFILTRAÇÃO: 13,2 M² (PARA 5 CONTRIBUINTES). AF_12/2020</t>
  </si>
  <si>
    <t>2.385,20</t>
  </si>
  <si>
    <t>SUMIDOURO RETANGULAR, EM ALVENARIA COM BLOCOS DE CONCRETO, DIMENSÕES INTERNAS: 1,0 X 3,0 X H=3,0 M, ÁREA DE INFILTRAÇÃO: 25 M² (PARA 10 CONTRIBUINTES). AF_12/2020</t>
  </si>
  <si>
    <t>4.074,72</t>
  </si>
  <si>
    <t>SUMIDOURO RETANGULAR, EM ALVENARIA COM BLOCOS DE CONCRETO, DIMENSÕES INTERNAS: 1,6 X 3,4 X H=3,0 M, ÁREA DE INFILTRAÇÃO: 32,9 M² (PARA 13 CONTRIBUINTES). . AF_12/2020</t>
  </si>
  <si>
    <t>5.351,20</t>
  </si>
  <si>
    <t>SUMIDOURO RETANGULAR, EM ALVENARIA COM BLOCOS DE CONCRETO, DIMENSÕES INTERNAS: 1,6 X 5,8 X H=3,0 M, ÁREA DE INFILTRAÇÃO: 50 M² (PARA 20 CONTRIBUINTES). . AF_12/2020</t>
  </si>
  <si>
    <t>7.914,38</t>
  </si>
  <si>
    <t>CAIXA DE GORDURA ESPECIAL (CAPACIDADE: 312 L - PARA ATÉ 146 PESSOAS SERVIDAS NO PICO), RETANGULAR, EM ALVENARIA COM BLOCOS DE CONCRETO, DIMENSÕES INTERNAS = 0,4X1,2 M, ALTURA INTERNA = 1 M. AF_12/2020</t>
  </si>
  <si>
    <t>713,77</t>
  </si>
  <si>
    <t>CAIXA DE GORDURA PEQUENA (CAPACIDADE: 19 L), CIRCULAR, EM PVC, DIÂMETRO INTERNO= 0,3 M. AF_12/2020</t>
  </si>
  <si>
    <t>329,65</t>
  </si>
  <si>
    <t>CAIXA DE INSPEÇÃO PARA ATERRAMENTO, CIRCULAR, EM POLIETILENO, DIÂMETRO INTERNO = 0,3 M. AF_12/2020</t>
  </si>
  <si>
    <t>44,69</t>
  </si>
  <si>
    <t>TIL (TUBO DE INSPEÇÃO E LIMPEZA) CONDOMINIAL PARA ESGOTO, EM PVC, DN 100 X 100 MM. AF_12/2020</t>
  </si>
  <si>
    <t>TAMPA CIRCULAR PARA ESGOTO E DRENAGEM, EM FERRO FUNDIDO, DIÂMETRO INTERNO = 0,6 M. AF_12/2020</t>
  </si>
  <si>
    <t>498,64</t>
  </si>
  <si>
    <t>TAMPA CIRCULAR PARA ESGOTO E DRENAGEM, EM CONCRETO PRÉ-MOLDADO, DIÂMETRO INTERNO = 0,60 M E ALTURA = 0,10 M. AF_12/2020</t>
  </si>
  <si>
    <t>90,09</t>
  </si>
  <si>
    <t>PONTO DE CONSUMO TERMINAL DE ÁGUA FRIA (SUBRAMAL) COM TUBULAÇÃO DE PVC, DN 25 MM, INSTALADO EM RAMAL DE ÁGUA, INCLUSOS RASGO E CHUMBAMENTO EM ALVENARIA. AF_12/2014</t>
  </si>
  <si>
    <t>134,67</t>
  </si>
  <si>
    <t>PONTO DE CONSUMO TERMINAL DE ÁGUA QUENTE (SUBRAMAL) COM TUBULAÇÃO DE CPVC, DN 22 MM, INSTALADO EM RAMAL DE ÁGUA, INCLUSOS RASGO E CHUMBAMENTO EM ALVENARIA. AF_12/2014</t>
  </si>
  <si>
    <t>229,54</t>
  </si>
  <si>
    <t>REGISTRO DE PRESSÃO BRUTO, LATÃO, ROSCÁVEL, 1/2" - FORNECIMENTO E INSTALAÇÃO. AF_08/2021</t>
  </si>
  <si>
    <t>35,21</t>
  </si>
  <si>
    <t>REGISTRO DE PRESSÃO BRUTO, LATÃO,  ROSCÁVEL, 3/4'' - FORNECIMENTO E INSTALAÇÃO. AF_08/2021</t>
  </si>
  <si>
    <t>REGISTRO DE GAVETA BRUTO, LATÃO, ROSCÁVEL, 1/2" - FORNECIMENTO E INSTALAÇÃO. AF_08/2021</t>
  </si>
  <si>
    <t>48,37</t>
  </si>
  <si>
    <t>REGISTRO DE GAVETA BRUTO, LATÃO, ROSCÁVEL, 3/4" - FORNECIMENTO E INSTALAÇÃO. AF_08/2021</t>
  </si>
  <si>
    <t>52,52</t>
  </si>
  <si>
    <t>MISTURADOR MONOCOMANDO PARA CHUVEIRO, BASE BRUTA E ACABAMENTO CROMADO - FORNECIMENTO E INSTALAÇÃO. AF_08/2021</t>
  </si>
  <si>
    <t>428,42</t>
  </si>
  <si>
    <t>KIT DE REGISTRO DE PRESSÃO BRUTO DE LATÃO ½", INCLUSIVE CONEXÕES,  ROSCÁVEL, INSTALADO EM RAMAL DE ÁGUA FRIA - FORNECIMENTO E INSTALAÇÃO. AF_12/2014</t>
  </si>
  <si>
    <t>50,65</t>
  </si>
  <si>
    <t>KIT DE REGISTRO DE PRESSÃO BRUTO DE LATÃO ¾", INCLUSIVE CONEXÕES, ROSCÁVEL, INSTALADO EM RAMAL DE ÁGUA FRIA - FORNECIMENTO E INSTALAÇÃO. AF_12/2014</t>
  </si>
  <si>
    <t>55,74</t>
  </si>
  <si>
    <t>KIT DE REGISTRO DE GAVETA BRUTO DE LATÃO ½", INCLUSIVE CONEXÕES, ROSCÁVEL, INSTALADO EM RAMAL DE ÁGUA FRIA - FORNECIMENTO E INSTALAÇÃO. AF_12/2014</t>
  </si>
  <si>
    <t>58,63</t>
  </si>
  <si>
    <t>KIT DE REGISTRO DE GAVETA BRUTO DE LATÃO ¾", INCLUSIVE CONEXÕES, ROSCÁVEL, INSTALADO EM RAMAL DE ÁGUA FRIA - FORNECIMENTO E INSTALAÇÃO. AF_12/2014</t>
  </si>
  <si>
    <t>64,42</t>
  </si>
  <si>
    <t>KIT DE MISTURADOR BASE BRUTA DE LATÃO ¾" MONOCOMANDO PARA CHUVEIRO, INCLUSIVE CONEXÕES, INSTALADO EM RAMAL DE ÁGUA - FORNECIMENTO E INSTALAÇÃO. AF_12/2014</t>
  </si>
  <si>
    <t>642,87</t>
  </si>
  <si>
    <t>KIT DE TÊ MISTURADOR EM CPVC ¾" COM DUPLO COMANDO PARA CHUVEIRO, INCLUSIVE CONEXÕES, INSTALADO EM RAMAL DE ÁGUA - FORNECIMENTO E INSTALAÇÃO. AF_12/2014</t>
  </si>
  <si>
    <t>319,20</t>
  </si>
  <si>
    <t>REGISTRO DE PRESSÃO BRUTO, LATÃO, ROSCÁVEL, 1/2", COM ACABAMENTO E CANOPLA CROMADOS - FORNECIMENTO E INSTALAÇÃO. AF_08/2021</t>
  </si>
  <si>
    <t>114,04</t>
  </si>
  <si>
    <t>REGISTRO DE PRESSÃO BRUTO, LATÃO, ROSCÁVEL, 3/4", COM ACABAMENTO E CANOPLA CROMADOS - FORNECIMENTO E INSTALAÇÃO. AF_08/2021</t>
  </si>
  <si>
    <t>119,28</t>
  </si>
  <si>
    <t>REGISTRO DE GAVETA BRUTO, LATÃO, ROSCÁVEL, 1/2", COM ACABAMENTO E CANOPLA CROMADOS - FORNECIMENTO E INSTALAÇÃO. AF_08/2021</t>
  </si>
  <si>
    <t>111,02</t>
  </si>
  <si>
    <t>REGISTRO DE GAVETA BRUTO, LATÃO, ROSCÁVEL, 3/4", COM ACABAMENTO E CANOPLA CROMADOS - FORNECIMENTO E INSTALAÇÃO. AF_08/2021</t>
  </si>
  <si>
    <t>125,89</t>
  </si>
  <si>
    <t>REGISTRO DE ESFERA, PVC, ROSCÁVEL, COM VOLANTE, 3/4" - FORNECIMENTO E INSTALAÇÃO. AF_08/2021</t>
  </si>
  <si>
    <t>22,45</t>
  </si>
  <si>
    <t>REGISTRO DE ESFERA, PVC, SOLDÁVEL, COM VOLANTE, DN  25 MM - FORNECIMENTO E INSTALAÇÃO. AF_08/2021</t>
  </si>
  <si>
    <t>REGISTRO DE ESFERA, PVC, SOLDÁVEL, COM VOLANTE, DN  32 MM - FORNECIMENTO E INSTALAÇÃO. AF_08/2021</t>
  </si>
  <si>
    <t>33,11</t>
  </si>
  <si>
    <t>REGISTRO DE ESFERA, PVC, SOLDÁVEL, COM VOLANTE, DN  40 MM - FORNECIMENTO E INSTALAÇÃO. AF_08/2021</t>
  </si>
  <si>
    <t>45,28</t>
  </si>
  <si>
    <t>REGISTRO DE ESFERA, PVC, SOLDÁVEL, COM VOLANTE, DN  50 MM - FORNECIMENTO E INSTALAÇÃO. AF_08/2021</t>
  </si>
  <si>
    <t>46,52</t>
  </si>
  <si>
    <t>REGISTRO DE ESFERA, PVC, SOLDÁVEL, COM VOLANTE, DN  60 MM - FORNECIMENTO E INSTALAÇÃO. AF_08/2021</t>
  </si>
  <si>
    <t>85,17</t>
  </si>
  <si>
    <t>REGISTRO DE GAVETA BRUTO, LATÃO, ROSCÁVEL, 1" - FORNECIMENTO E INSTALAÇÃO. AF_08/2021</t>
  </si>
  <si>
    <t>81,77</t>
  </si>
  <si>
    <t>REGISTRO DE GAVETA BRUTO, LATÃO, ROSCÁVEL, 1 1/4" - FORNECIMENTO E INSTALAÇÃO. AF_08/2021</t>
  </si>
  <si>
    <t>REGISTRO DE GAVETA BRUTO, LATÃO, ROSCÁVEL, 1 1/2" - FORNECIMENTO E INSTALAÇÃO. AF_08/2021</t>
  </si>
  <si>
    <t>140,98</t>
  </si>
  <si>
    <t>REGISTRO DE GAVETA BRUTO, LATÃO, ROSCÁVEL, 2" - FORNECIMENTO E INSTALAÇÃO. AF_08/2021</t>
  </si>
  <si>
    <t>195,17</t>
  </si>
  <si>
    <t>REGISTRO DE GAVETA BRUTO, LATÃO, ROSCÁVEL, 2 1/2" - FORNECIMENTO E INSTALAÇÃO. AF_08/2021</t>
  </si>
  <si>
    <t>393,84</t>
  </si>
  <si>
    <t>REGISTRO DE GAVETA BRUTO, LATÃO, ROSCÁVEL, 3" - FORNECIMENTO E INSTALAÇÃO. AF_08/2021</t>
  </si>
  <si>
    <t>477,63</t>
  </si>
  <si>
    <t>REGISTRO DE GAVETA BRUTO, LATÃO, ROSCÁVEL, 4" - FORNECIMENTO E INSTALAÇÃO. AF_08/2021</t>
  </si>
  <si>
    <t>974,96</t>
  </si>
  <si>
    <t>REGISTRO DE GAVETA BRUTO, LATÃO, ROSCÁVEL, 1", COM ACABAMENTO E CANOPLA CROMADOS - FORNECIMENTO E INSTALAÇÃO. AF_08/2021</t>
  </si>
  <si>
    <t>153,63</t>
  </si>
  <si>
    <t>REGISTRO DE GAVETA BRUTO, LATÃO, ROSCÁVEL, 1 1/4", COM ACABAMENTO E CANOPLA CROMADOS - FORNECIMENTO E INSTALAÇÃO. AF_08/2021</t>
  </si>
  <si>
    <t>211,54</t>
  </si>
  <si>
    <t>REGISTRO DE GAVETA BRUTO, LATÃO, ROSCÁVEL, 1 1/2", COM ACABAMENTO E CANOPLA CROMADOS - FORNECIMENTO E INSTALAÇÃO. AF_08/2021</t>
  </si>
  <si>
    <t>223,28</t>
  </si>
  <si>
    <t>TORNEIRA DE BOIA PARA CAIXA D'ÁGUA, ROSCÁVEL, 1/2" - FORNECIMENTO E INSTALAÇÃO. AF_08/2021</t>
  </si>
  <si>
    <t>26,89</t>
  </si>
  <si>
    <t>TORNEIRA DE BOIA PARA CAIXA D'ÁGUA, ROSCÁVEL, 3/4" - FORNECIMENTO E INSTALAÇÃO. AF_08/2021</t>
  </si>
  <si>
    <t>31,47</t>
  </si>
  <si>
    <t>TORNEIRA DE BOIA PARA CAIXA D'ÁGUA, ROSCÁVEL, 1" - FORNECIMENTO E INSTALAÇÃO. AF_08/2021</t>
  </si>
  <si>
    <t>63,38</t>
  </si>
  <si>
    <t>TORNEIRA DE BOIA PARA CAIXA D'ÁGUA, ROSCÁVEL, 1 1/4" - FORNECIMENTO E INSTALAÇÃO. AF_08/2021</t>
  </si>
  <si>
    <t>104,15</t>
  </si>
  <si>
    <t>TORNEIRA DE BOIA PARA CAIXA D'ÁGUA, ROSCÁVEL, 1 1/2" - FORNECIMENTO E INSTALAÇÃO. AF_08/2021</t>
  </si>
  <si>
    <t>128,21</t>
  </si>
  <si>
    <t>TORNEIRA DE BOIA PARA CAIXA D'ÁGUA, ROSCÁVEL, 2" - FORNECIMENTO E INSTALAÇÃO. AF_08/2021</t>
  </si>
  <si>
    <t>164,64</t>
  </si>
  <si>
    <t>VÁLVULA DE ESFERA BRUTA, BRONZE, ROSCÁVEL, 1/2" - FORNECIMENTO E INSTALAÇÃO. AF_08/2021</t>
  </si>
  <si>
    <t>VÁLVULA DE ESFERA BRUTA, BRONZE, ROSCÁVEL, 3/4'' - FORNECIMENTO E INSTALAÇÃO. AF_08/2021</t>
  </si>
  <si>
    <t>83,05</t>
  </si>
  <si>
    <t>VÁLVULA DE ESFERA BRUTA, BRONZE, ROSCÁVEL, 1'' - FORNECIMENTO E INSTALAÇÃO. AF_08/2021</t>
  </si>
  <si>
    <t>VÁLVULA DE ESFERA BRUTA, BRONZE, ROSCÁVEL, 1 1/4'' - FORNECIMENTO E INSTALAÇÃO. AF_08/2021</t>
  </si>
  <si>
    <t>166,20</t>
  </si>
  <si>
    <t>VÁLVULA DE ESFERA BRUTA, BRONZE, ROSCÁVEL, 1 1/2'' - FORNECIMENTO E INSTALAÇÃO. AF_08/2021</t>
  </si>
  <si>
    <t>201,12</t>
  </si>
  <si>
    <t>VÁLVULA DE ESFERA BRUTA, BRONZE, ROSCÁVEL, 2'' - FORNECIMENTO E INSTALAÇÃO. AF_08/2021</t>
  </si>
  <si>
    <t>307,22</t>
  </si>
  <si>
    <t>VÁLVULA DE RETENÇÃO HORIZONTAL, DE BRONZE, ROSCÁVEL, 3/4" - FORNECIMENTO E INSTALAÇÃO. AF_08/2021</t>
  </si>
  <si>
    <t>89,27</t>
  </si>
  <si>
    <t>VÁLVULA DE RETENÇÃO HORIZONTAL, DE BRONZE, ROSCÁVEL, 1" - FORNECIMENTO E INSTALAÇÃO. AF_08/2021</t>
  </si>
  <si>
    <t>121,26</t>
  </si>
  <si>
    <t>VÁLVULA DE RETENÇÃO HORIZONTAL, DE BRONZE, ROSCÁVEL, 1 1/4" - FORNECIMENTO E INSTALAÇÃO. AF_08/2021</t>
  </si>
  <si>
    <t>180,62</t>
  </si>
  <si>
    <t>VÁLVULA DE RETENÇÃO HORIZONTAL, DE BRONZE, ROSCÁVEL, 1 1/2"  - FORNECIMENTO E INSTALAÇÃO. AF_08/2021</t>
  </si>
  <si>
    <t>203,48</t>
  </si>
  <si>
    <t>VÁLVULA DE RETENÇÃO HORIZONTAL, DE BRONZE, ROSCÁVEL, 2"  - FORNECIMENTO E INSTALAÇÃO. AF_08/2021</t>
  </si>
  <si>
    <t>283,78</t>
  </si>
  <si>
    <t>VÁLVULA DE RETENÇÃO HORIZONTAL, DE BRONZE, ROSCÁVEL, 2 1/2" - FORNECIMENTO E INSTALAÇÃO. AF_08/2021</t>
  </si>
  <si>
    <t>404,44</t>
  </si>
  <si>
    <t>VÁLVULA DE RETENÇÃO HORIZONTAL, DE BRONZE, ROSCÁVEL, 3" - FORNECIMENTO E INSTALAÇÃO. AF_08/2021</t>
  </si>
  <si>
    <t>556,06</t>
  </si>
  <si>
    <t>VÁLVULA DE RETENÇÃO HORIZONTAL, DE BRONZE, ROSCÁVEL, 4" - FORNECIMENTO E INSTALAÇÃO. AF_08/2021</t>
  </si>
  <si>
    <t>855,42</t>
  </si>
  <si>
    <t>VÁLVULA DE RETENÇÃO VERTICAL, DE BRONZE, ROSCÁVEL, 1/2" - FORNECIMENTO E INSTALAÇÃO. AF_08/2021</t>
  </si>
  <si>
    <t>53,89</t>
  </si>
  <si>
    <t>VÁLVULA DE RETENÇÃO VERTICAL, DE BRONZE, ROSCÁVEL, 3/4" - FORNECIMENTO E INSTALAÇÃO. AF_08/2021</t>
  </si>
  <si>
    <t>58,97</t>
  </si>
  <si>
    <t>VÁLVULA DE RETENÇÃO VERTICAL, DE BRONZE, ROSCÁVEL, 1" - FORNECIMENTO E INSTALAÇÃO. AF_08/2021</t>
  </si>
  <si>
    <t>VÁLVULA DE RETENÇÃO VERTICAL, DE BRONZE, ROSCÁVEL, 1 1/4" - FORNECIMENTO E INSTALAÇÃO. AF_08/2021</t>
  </si>
  <si>
    <t>97,56</t>
  </si>
  <si>
    <t>VÁLVULA DE RETENÇÃO VERTICAL, DE BRONZE, ROSCÁVEL, 1 1/2" - FORNECIMENTO E INSTALAÇÃO. AF_08/2021</t>
  </si>
  <si>
    <t>113,71</t>
  </si>
  <si>
    <t>VÁLVULA DE RETENÇÃO VERTICAL, DE BRONZE, ROSCÁVEL, 2" - FORNECIMENTO E INSTALAÇÃO. AF_08/2021</t>
  </si>
  <si>
    <t>163,74</t>
  </si>
  <si>
    <t>VÁLVULA DE RETENÇÃO VERTICAL, DE BRONZE, ROSCÁVEL, 3" - FORNECIMENTO E INSTALAÇÃO. AF_08/2021</t>
  </si>
  <si>
    <t>350,67</t>
  </si>
  <si>
    <t>VÁLVULA DE RETENÇÃO VERTICAL, DE BRONZE, ROSCÁVEL, 4" - FORNECIMENTO E INSTALAÇÃO. AF_08/2021</t>
  </si>
  <si>
    <t>597,01</t>
  </si>
  <si>
    <t>VÁLVULA DE DESCARGA METÁLICA, BASE 1 1/2", ACABAMENTO METALICO CROMADO - FORNECIMENTO E INSTALAÇÃO. AF_08/2021</t>
  </si>
  <si>
    <t>314,80</t>
  </si>
  <si>
    <t>VÁLVULA DE RETENÇÃO HORIZONTAL, DE BRONZE, ROSCÁVEL, 1/2" - FORNECIMENTO E INSTALAÇÃO. AF_08/2021</t>
  </si>
  <si>
    <t>VÁLVULA DE RETENÇÃO VERTICAL, DE BRONZE, ROSCÁVEL, 2 1/2" - FORNECIMENTO E INSTALAÇÃO. AF_08/2021</t>
  </si>
  <si>
    <t>258,44</t>
  </si>
  <si>
    <t>VÁLVULA DE RETENÇÃO, DE BRONZE, PÉ COM CRIVOS, ROSCÁVEL, 3/4" - FORNECIMENTO E INSTALAÇÃO. AF_08/2021</t>
  </si>
  <si>
    <t>55,24</t>
  </si>
  <si>
    <t>VÁLVULA DE RETENÇÃO, DE BRONZE, PÉ COM CRIVOS, ROSCÁVEL, 1" - FORNECIMENTO E INSTALAÇÃO. AF_08/2021</t>
  </si>
  <si>
    <t>61,65</t>
  </si>
  <si>
    <t>VÁLVULA DE RETENÇÃO, DE BRONZE, PÉ COM CRIVOS, ROSCÁVEL, 1 1/4" - FORNECIMENTO E INSTALAÇÃO. AF_08/2021</t>
  </si>
  <si>
    <t>97,14</t>
  </si>
  <si>
    <t>VÁLVULA DE RETENÇÃO, DE BRONZE, PÉ COM CRIVOS, ROSCÁVEL, 1 1/2" - FORNECIMENTO E INSTALAÇÃO. AF_08/2021</t>
  </si>
  <si>
    <t>104,68</t>
  </si>
  <si>
    <t>VÁLVULA DE RETENÇÃO, DE BRONZE, PÉ COM CRIVOS, ROSCÁVEL, 2" - FORNECIMENTO E INSTALAÇÃO. AF_08/2021</t>
  </si>
  <si>
    <t>157,28</t>
  </si>
  <si>
    <t>VÁLVULA DE RETENÇÃO, DE BRONZE, PÉ COM CRIVOS, ROSCÁVEL, 2 1/2" - FORNECIMENTO E INSTALAÇÃO. AF_08/2021</t>
  </si>
  <si>
    <t>VÁLVULA DE RETENÇÃO, DE BRONZE, PÉ COM CRIVOS, ROSCÁVEL, 3" - FORNECIMENTO E INSTALAÇÃO. AF_08/2021</t>
  </si>
  <si>
    <t>379,56</t>
  </si>
  <si>
    <t>VÁLVULA DE RETENÇÃO, DE BRONZE, PÉ COM CRIVOS, ROSCÁVEL, 4" - FORNECIMENTO E INSTALAÇÃO. AF_08/2021</t>
  </si>
  <si>
    <t>661,90</t>
  </si>
  <si>
    <t>VÁLVULA DE DESCARGA METÁLICA, BASE 1 1/4", ACABAMENTO METALICO CROMADO - FORNECIMENTO E INSTALAÇÃO. AF_08/2021</t>
  </si>
  <si>
    <t>257,30</t>
  </si>
  <si>
    <t>REGISTRO OU VÁLVULA GLOBO ANGULAR EM LATÃO, PARA HIDRANTES EM INSTALAÇÃO PREDIAL DE INCÊNDIO, 45 GRAUS, 2 1/2" - FORNECIMENTO E INSTALAÇÃO. AF_08/2021</t>
  </si>
  <si>
    <t>219,83</t>
  </si>
  <si>
    <t>REGISTRO OU REGULADOR DE GÁS DE COZINHA - FORNECIMENTO E INSTALAÇÃO. AF_08/2021</t>
  </si>
  <si>
    <t>60,39</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</si>
  <si>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</si>
  <si>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</si>
  <si>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</si>
  <si>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47,20</t>
  </si>
  <si>
    <t>REGISTRO DE ESFERA, PVC, ROSCÁVEL, COM VOLANTE, 1 1/2" - FORNECIMENTO E INSTALAÇÃO. AF_08/2021</t>
  </si>
  <si>
    <t>51,78</t>
  </si>
  <si>
    <t>REGISTRO DE ESFERA, PVC, ROSCÁVEL, COM VOLANTE, 2" - FORNECIMENTO E INSTALAÇÃO. AF_08/2021</t>
  </si>
  <si>
    <t>76,46</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</si>
  <si>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</si>
  <si>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</si>
  <si>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</si>
  <si>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17,22</t>
  </si>
  <si>
    <t>REGISTRO DE ESFERA, PVC, ROSCÁVEL, COM CABEÇA QUADRADA, 3/4" - FORNECIMENTO E INSTALAÇÃO. AF_08/2021</t>
  </si>
  <si>
    <t>23,36</t>
  </si>
  <si>
    <t>REGISTRO DE PRESSÃO, PVC, ROSCÁVEL, VOLANTE SIMPLES, 1/2" - FORNECIMENTO E INSTALAÇÃO. AF_08/2021</t>
  </si>
  <si>
    <t>REGISTRO DE PRESSÃO, PVC, ROSCÁVEL, VOLANTE SIMPLES, 3/4" - FORNECIMENTO E INSTALAÇÃO. AF_08/2021</t>
  </si>
  <si>
    <t>17,82</t>
  </si>
  <si>
    <t>REGISTRO DE ESFERA, PVC, SOLDÁVEL, COM VOLANTE, DN  20 MM - FORNECIMENTO E INSTALAÇÃO. AF_08/2021</t>
  </si>
  <si>
    <t>18,55</t>
  </si>
  <si>
    <t>REGISTRO DE PRESSÃO, PVC, SOLDÁVEL, VOLANTE SIMPLES, DN  20 MM - FORNECIMENTO E INSTALAÇÃO. AF_08/2021</t>
  </si>
  <si>
    <t>14,15</t>
  </si>
  <si>
    <t>REGISTRO DE PRESSÃO, PVC, SOLDÁVEL, VOLANTE SIMPLES, DN  25 MM - FORNECIMENTO E INSTALAÇÃO. AF_08/2021</t>
  </si>
  <si>
    <t>15,29</t>
  </si>
  <si>
    <t>SUBSTITUIÇÃO DE REGISTRO OU VÁLVULA, ROSCÁVEL, DN  20 MM. AF_08/2021</t>
  </si>
  <si>
    <t>SUBSTITUIÇÃO DE REGISTRO OU VÁLVULA, ROSCÁVEL, DN  25 MM. AF_08/2021</t>
  </si>
  <si>
    <t>SUBSTITUIÇÃO DE REGISTRO OU VÁLVULA, ROSCÁVEL, DN  32 MM. AF_08/2021</t>
  </si>
  <si>
    <t>36,91</t>
  </si>
  <si>
    <t>KIT CAVALETE PARA MEDIÇÃO DE ÁGUA - ENTRADA PRINCIPAL, EM PVC SOLDÁVEL DN 20 (½")   FORNECIMENTO E INSTALAÇÃO (EXCLUSIVE HIDRÔMETRO). AF_11/2016</t>
  </si>
  <si>
    <t>237,45</t>
  </si>
  <si>
    <t>KIT CAVALETE PARA MEDIÇÃO DE ÁGUA - ENTRADA PRINCIPAL, EM PVC SOLDÁVEL DN 25 (¾")   FORNECIMENTO E INSTALAÇÃO (EXCLUSIVE HIDRÔMETRO). AF_11/2016</t>
  </si>
  <si>
    <t>249,49</t>
  </si>
  <si>
    <t>KIT CAVALETE PARA MEDIÇÃO DE ÁGUA - ENTRADA PRINCIPAL, EM AÇO GALVANIZADO DN 25 (1 )   FORNECIMENTO E INSTALAÇÃO (EXCLUSIVE HIDRÔMETRO). AF_11/2016</t>
  </si>
  <si>
    <t>372,52</t>
  </si>
  <si>
    <t>KIT CAVALETE PARA MEDIÇÃO DE ÁGUA - ENTRADA PRINCIPAL, EM AÇO GALVANIZADO DN 32 (1 ¼)  FORNECIMENTO E INSTALAÇÃO (EXCLUSIVE HIDRÔMETRO). AF_11/2016</t>
  </si>
  <si>
    <t>570,46</t>
  </si>
  <si>
    <t>KIT CAVALETE PARA MEDIÇÃO DE ÁGUA - ENTRADA PRINCIPAL, EM AÇO GALVANIZADO DN 40 (1 ½)  FORNECIMENTO E INSTALAÇÃO (EXCLUSIVE HIDRÔMETRO). AF_11/2016</t>
  </si>
  <si>
    <t>696,64</t>
  </si>
  <si>
    <t>KIT CAVALETE PARA MEDIÇÃO DE ÁGUA - ENTRADA PRINCIPAL, EM AÇO GALVANIZADO DN 50 (2)  FORNECIMENTO E INSTALAÇÃO (EXCLUSIVE HIDRÔMETRO). AF_11/2016</t>
  </si>
  <si>
    <t>906,24</t>
  </si>
  <si>
    <t>KIT CAVALETE PARA MEDIÇÃO DE ÁGUA - ENTRADA INDIVIDUALIZADA, EM PVC DN 25 (¾), PARA 2 MEDIDORES  FORNECIMENTO E INSTALAÇÃO (EXCLUSIVE HIDRÔMETRO). AF_11/2016</t>
  </si>
  <si>
    <t>323,80</t>
  </si>
  <si>
    <t>KIT CAVALETE PARA MEDIÇÃO DE ÁGUA - ENTRADA INDIVIDUALIZADA, EM PVC DN 25 (¾), PARA 3 MEDIDORES  FORNECIMENTO E INSTALAÇÃO (EXCLUSIVE HIDRÔMETRO). AF_11/2016</t>
  </si>
  <si>
    <t>479,48</t>
  </si>
  <si>
    <t>KIT CAVALETE PARA MEDIÇÃO DE ÁGUA - ENTRADA INDIVIDUALIZADA, EM PVC DN 25 (¾), PARA 4 MEDIDORES  FORNECIMENTO E INSTALAÇÃO (EXCLUSIVE HIDRÔMETRO). AF_11/2016</t>
  </si>
  <si>
    <t>628,57</t>
  </si>
  <si>
    <t>KIT CAVALETE PARA MEDIÇÃO DE ÁGUA - ENTRADA INDIVIDUALIZADA, EM PVC DN 32 (1), PARA 1 MEDIDOR  FORNECIMENTO E INSTALAÇÃO (EXCLUSIVE HIDRÔMETRO). AF_11/2016</t>
  </si>
  <si>
    <t>241,87</t>
  </si>
  <si>
    <t>KIT CAVALETE PARA MEDIÇÃO DE ÁGUA - ENTRADA INDIVIDUALIZADA, EM PVC DN 32 (1), PARA 2 MEDIDORES  FORNECIMENTO E INSTALAÇÃO (EXCLUSIVE HIDRÔMETRO). AF_11/2016</t>
  </si>
  <si>
    <t>447,07</t>
  </si>
  <si>
    <t>KIT CAVALETE PARA MEDIÇÃO DE ÁGUA - ENTRADA INDIVIDUALIZADA, EM PVC DN 32 (1), PARA 3 MEDIDORES  FORNECIMENTO E INSTALAÇÃO (EXCLUSIVE HIDRÔMETRO). AF_11/2016</t>
  </si>
  <si>
    <t>667,14</t>
  </si>
  <si>
    <t>KIT CAVALETE PARA MEDIÇÃO DE ÁGUA - ENTRADA INDIVIDUALIZADA, EM PVC DN 32 (1), PARA 4 MEDIDORES  FORNECIMENTO E INSTALAÇÃO (EXCLUSIVE HIDRÔMETRO). AF_11/2016</t>
  </si>
  <si>
    <t>876,59</t>
  </si>
  <si>
    <t>KIT CAVALETE PARA MEDIÇÃO DE ÁGUA - ENTRADA INDIVIDUALIZADA, EM CPVC DN 28 (1"), PARA 1 MEDIDOR - FORNECIMENTO E INSTALAÇÃO (EXCLUSIVE HIDRÔMETRO). AF_11/2016</t>
  </si>
  <si>
    <t>584,58</t>
  </si>
  <si>
    <t>KIT CAVALETE PARA MEDIÇÃO DE ÁGUA - ENTRADA INDIVIDUALIZADA, EM CPVC DN 28 (1"), PARA 2 MEDIDORES - FORNECIMENTO E INSTALAÇÃO (EXCLUSIVE HIDRÔMETRO). AF_11/2016</t>
  </si>
  <si>
    <t>1.009,96</t>
  </si>
  <si>
    <t>KIT CAVALETE PARA MEDIÇÃO DE ÁGUA - ENTRADA INDIVIDUALIZADA, EM CPVC DN 28 (1"), PARA 3 MEDIDORES - FORNECIMENTO E INSTALAÇÃO (EXCLUSIVE HIDRÔMETRO). AF_11/2016</t>
  </si>
  <si>
    <t>1.475,88</t>
  </si>
  <si>
    <t>KIT CAVALETE PARA MEDIÇÃO DE ÁGUA - ENTRADA INDIVIDUALIZADA, EM CPVC DN 28 (1"), PARA 4 MEDIDORES - FORNECIMENTO E INSTALAÇÃO (EXCLUSIVE HIDRÔMETRO). AF_11/2016</t>
  </si>
  <si>
    <t>1.917,94</t>
  </si>
  <si>
    <t>KIT CAVALETE PARA MEDIÇÃO DE ÁGUA - ENTRADA INDIVIDUALIZADA, EM CPVC DN 35 (1 ¼"), PARA 1 MEDIDOR - FORNECIMENTO E INSTALAÇÃO (EXCLUSIVE HIDRÔMETRO). AF_11/2016</t>
  </si>
  <si>
    <t>730,71</t>
  </si>
  <si>
    <t>KIT CAVALETE PARA MEDIÇÃO DE ÁGUA - ENTRADA INDIVIDUALIZADA, EM CPVC DN 35 (1 ¼"), PARA 2 MEDIDORES - FORNECIMENTO E INSTALAÇÃO (EXCLUSIVE HIDRÔMETRO). AF_11/2016</t>
  </si>
  <si>
    <t>1.300,37</t>
  </si>
  <si>
    <t>KIT CAVALETE PARA MEDIÇÃO DE ÁGUA - ENTRADA INDIVIDUALIZADA, EM CPVC DN 35 (1 ¼"), PARA 3 MEDIDORES - FORNECIMENTO E INSTALAÇÃO (EXCLUSIVE HIDRÔMETRO). AF_11/2016</t>
  </si>
  <si>
    <t>1.916,17</t>
  </si>
  <si>
    <t>KIT CAVALETE PARA MEDIÇÃO DE ÁGUA - ENTRADA INDIVIDUALIZADA, EM CPVC DN 35 (1 ¼"), PARA 4 MEDIDORES - FORNECIMENTO E INSTALAÇÃO (EXCLUSIVE HIDRÔMETRO). AF_11/2016</t>
  </si>
  <si>
    <t>2.501,24</t>
  </si>
  <si>
    <t>KIT CAVALETE PARA MEDIÇÃO DE ÁGUA - ENTRADA INDIVIDUALIZADA, EM PPR PN20 DN 25 (¾") PARA 1 MEDIDOR - FORNECIMENTO E INSTALAÇÃO (EXCLUSIVE HIDRÔMETRO). AF_11/2016</t>
  </si>
  <si>
    <t>252,18</t>
  </si>
  <si>
    <t>KIT CAVALETE PARA MEDIÇÃO DE ÁGUA - ENTRADA INDIVIDUALIZADA, EM PPR PN20 DN 25 (¾" ) PARA 2 MEDIDORES - FORNECIMENTO E INSTALAÇÃO (EXCLUSIVE HIDRÔMETRO). AF_11/2016</t>
  </si>
  <si>
    <t>475,63</t>
  </si>
  <si>
    <t>KIT CAVALETE PARA MEDIÇÃO DE ÁGUA - ENTRADA INDIVIDUALIZADA, EM PPR PN20 DN 25 (¾") PARA 3 MEDIDORES - FORNECIMENTO E INSTALAÇÃO (EXCLUSIVE HIDRÔMETRO). AF_11/2016</t>
  </si>
  <si>
    <t>669,20</t>
  </si>
  <si>
    <t>KIT CAVALETE PARA MEDIÇÃO DE ÁGUA - ENTRADA INDIVIDUALIZADA, EM PPR PN20 DN 25 (¾") PARA 4 MEDIDORES - FORNECIMENTO E INSTALAÇÃO (EXCLUSIVE HIDRÔMETRO). AF_11/2016</t>
  </si>
  <si>
    <t>947,43</t>
  </si>
  <si>
    <t>KIT CAVALETE PARA MEDIÇÃO DE ÁGUA - ENTRADA INDIVIDUALIZADA, EM PPR PN20 DN 32 (1") PARA 1 MEDIDOR - FORNECIMENTO E INSTALAÇÃO (EXCLUSIVE HIDRÔMETRO). AF_11/2016</t>
  </si>
  <si>
    <t>329,16</t>
  </si>
  <si>
    <t>KIT CAVALETE PARA MEDIÇÃO DE ÁGUA - ENTRADA INDIVIDUALIZADA, EM PPR PN20 DN 32 (1") PARA 2 MEDIDORES - FORNECIMENTO E INSTALAÇÃO (EXCLUSIVE HIDRÔMETRO). AF_11/2016</t>
  </si>
  <si>
    <t>630,68</t>
  </si>
  <si>
    <t>KIT CAVALETE PARA MEDIÇÃO DE ÁGUA - ENTRADA INDIVIDUALIZADA, EM PPR PN20 DN 32 (1") PARA 3 MEDIDORES - FORNECIMENTO E INSTALAÇÃO (EXCLUSIVE HIDRÔMETRO). AF_11/2016</t>
  </si>
  <si>
    <t>951,44</t>
  </si>
  <si>
    <t>KIT CAVALETE PARA MEDIÇÃO DE ÁGUA - ENTRADA INDIVIDUALIZADA, EM PPR PN20 DN 32 (1") PARA 4 MEDIDORES - FORNECIMENTO E INSTALAÇÃO (EXCLUSIVE HIDRÔMETRO). AF_11/2016</t>
  </si>
  <si>
    <t>1.254,46</t>
  </si>
  <si>
    <t>KIT CAVALETE PARA MEDIÇÃO DE ÁGUA - ENTRADA INDIVIDUALIZADA, EM PPR PN25 DN 25 (¾") PARA 1 MEDIDOR - FORNECIMENTO E INSTALAÇÃO (EXCLUSIVE HIDRÔMETRO). AF_11/2016</t>
  </si>
  <si>
    <t>263,31</t>
  </si>
  <si>
    <t>KIT CAVALETE PARA MEDIÇÃO DE ÁGUA - ENTRADA INDIVIDUALIZADA, EM PPR PN25 DN 25 (¾") PARA 2 MEDIDORES - FORNECIMENTO E INSTALAÇÃO (EXCLUSIVE HIDRÔMETRO). AF_11/2016</t>
  </si>
  <si>
    <t>501,87</t>
  </si>
  <si>
    <t>KIT CAVALETE PARA MEDIÇÃO DE ÁGUA - ENTRADA INDIVIDUALIZADA, EM PPR PN25 DN 25 (¾") PARA 3 MEDIDORES - FORNECIMENTO E INSTALAÇÃO (EXCLUSIVE HIDRÔMETRO). AF_11/2016</t>
  </si>
  <si>
    <t>750,25</t>
  </si>
  <si>
    <t>KIT CAVALETE PARA MEDIÇÃO DE ÁGUA - ENTRADA INDIVIDUALIZADA, EM PPR PN25 DN 25 (¾") PARA 4 MEDIDORES - FORNECIMENTO E INSTALAÇÃO (EXCLUSIVE HIDRÔMETRO). AF_11/2016</t>
  </si>
  <si>
    <t>985,05</t>
  </si>
  <si>
    <t>KIT CAVALETE PARA MEDIÇÃO DE ÁGUA - ENTRADA INDIVIDUALIZADA, EM PPR PN25 DN 32 (1") PARA 1 MEDIDOR - FORNECIMENTO E INSTALAÇÃO (EXCLUSIVE HIDRÔMETRO). AF_11/2016</t>
  </si>
  <si>
    <t>350,94</t>
  </si>
  <si>
    <t>KIT CAVALETE PARA MEDIÇÃO DE ÁGUA - ENTRADA INDIVIDUALIZADA, EM PPR PN25 DN 32 (1") PARA 2 MEDIDORES - FORNECIMENTO E INSTALAÇÃO (EXCLUSIVE HIDRÔMETRO). AF_11/2016</t>
  </si>
  <si>
    <t>655,57</t>
  </si>
  <si>
    <t>KIT CAVALETE PARA MEDIÇÃO DE ÁGUA - ENTRADA INDIVIDUALIZADA, EM PPR PN25 DN 32 (1") PARA 3 MEDIDORES - FORNECIMENTO E INSTALAÇÃO (EXCLUSIVE HIDRÔMETRO). AF_11/2016</t>
  </si>
  <si>
    <t>984,06</t>
  </si>
  <si>
    <t>KIT CAVALETE PARA MEDIÇÃO DE ÁGUA - ENTRADA INDIVIDUALIZADA, EM PPR PN25 DN 32 (1") PARA 4 MEDIDORES - FORNECIMENTO E INSTALAÇÃO (EXCLUSIVE HIDRÔMETRO). AF_11/2016</t>
  </si>
  <si>
    <t>1.315,09</t>
  </si>
  <si>
    <t>HIDRÔMETRO DN 20 (½), 1,5 M³/H  FORNECIMENTO E INSTALAÇÃO. AF_11/2016</t>
  </si>
  <si>
    <t>168,58</t>
  </si>
  <si>
    <t>HIDRÔMETRO DN 20 (½), 3,0 M³/H  FORNECIMENTO E INSTALAÇÃO. AF_11/2016</t>
  </si>
  <si>
    <t>179,53</t>
  </si>
  <si>
    <t>219,87</t>
  </si>
  <si>
    <t>CAIXA EM CONCRETO PRÉ-MOLDADO PARA ABRIGO DE HIDRÔMETRO COM DN 20 (½)  FORNECIMENTO E INSTALAÇÃO. AF_11/2016</t>
  </si>
  <si>
    <t>129,72</t>
  </si>
  <si>
    <t>KIT CAVALETE PARA MEDIÇÃO DE ÁGUA - ENTRADA INDIVIDUALIZADA, EM PVC DN 25 (¾), PARA 1 MEDIDOR  FORNECIMENTO E INSTALAÇÃO (EXCLUSIVE HIDRÔMETRO). AF_11/2016</t>
  </si>
  <si>
    <t>179,68</t>
  </si>
  <si>
    <t>FURO EM ALVENARIA PARA DIÂMETROS MENORES OU IGUAIS A 40 MM. AF_05/2015</t>
  </si>
  <si>
    <t>13,16</t>
  </si>
  <si>
    <t>FURO EM ALVENARIA PARA DIÂMETROS MAIORES QUE 40 MM E MENORES OU IGUAIS A 75 MM. AF_05/2015</t>
  </si>
  <si>
    <t>31,98</t>
  </si>
  <si>
    <t>FURO EM ALVENARIA PARA DIÂMETROS MAIORES QUE 75 MM. AF_05/2015</t>
  </si>
  <si>
    <t>FURO EM CONCRETO PARA DIÂMETROS MENORES OU IGUAIS A 40 MM. AF_05/2015</t>
  </si>
  <si>
    <t>FURO EM CONCRETO PARA DIÂMETROS MAIORES QUE 40 MM E MENORES OU IGUAIS A 75 MM. AF_05/2015</t>
  </si>
  <si>
    <t>95,85</t>
  </si>
  <si>
    <t>FURO EM CONCRETO PARA DIÂMETROS MAIORES QUE 75 MM. AF_05/2015</t>
  </si>
  <si>
    <t>122,42</t>
  </si>
  <si>
    <t>RASGO EM ALVENARIA PARA RAMAIS/ DISTRIBUIÇÃO COM DIAMETROS MENORES OU IGUAIS A 40 MM. AF_05/2015</t>
  </si>
  <si>
    <t>11,96</t>
  </si>
  <si>
    <t>RASGO EM CONTRAPISO PARA RAMAIS/ DISTRIBUIÇÃO COM DIÂMETROS MENORES OU IGUAIS A 40 MM. AF_05/2015</t>
  </si>
  <si>
    <t>RASGO EM CONTRAPISO PARA RAMAIS/ DISTRIBUIÇÃO COM DIÂMETROS MAIORES QUE 40 MM E MENORES OU IGUAIS A 75 MM. AF_05/2015</t>
  </si>
  <si>
    <t>27,42</t>
  </si>
  <si>
    <t>RASGO EM CONTRAPISO PARA RAMAIS/ DISTRIBUIÇÃO COM DIÂMETROS MAIORES QUE 75 MM. AF_05/2015</t>
  </si>
  <si>
    <t>29,79</t>
  </si>
  <si>
    <t>RASGO EM ALVENARIA PARA ELETRODUTOS COM DIAMETROS MENORES OU IGUAIS A 40 MM. AF_05/2015</t>
  </si>
  <si>
    <t>6,02</t>
  </si>
  <si>
    <t>PASSANTE TIPO PEÇA EM POLIESTIRENO PARA ABERTURA PARA PASSAGEM DE 1 TUBO, FIXADO EM LAJE. AF_05/2015</t>
  </si>
  <si>
    <t>PASSANTE TIPO PEÇA EM POLIESTIRENO PARA ABERTURA PARA PASSAGEM DE MAIS DE 1 TUBO, FIXADO EM LAJE. AF_05/2015</t>
  </si>
  <si>
    <t>14,60</t>
  </si>
  <si>
    <t>PASSANTE TIPO TUBO DE DIÂMETRO MENOR OU IGUAL A 40 MM, FIXADO EM LAJE. AF_05/2015</t>
  </si>
  <si>
    <t>2,90</t>
  </si>
  <si>
    <t>PASSANTE TIPO TUBO DE DIÂMETRO MAIORES QUE 40 MM E MENORES OU IGUAIS A 75 MM, FIXADO EM LAJE. AF_05/2015</t>
  </si>
  <si>
    <t>PASSANTE TIPO TUBO DE DIÂMETRO MAIOR QUE 75 MM, FIXADO EM LAJE. AF_05/2015</t>
  </si>
  <si>
    <t>6,39</t>
  </si>
  <si>
    <t>QUEBRA EM ALVENARIA PARA INSTALAÇÃO DE CAIXA DE TOMADA (4X4 OU 4X2). AF_05/2015</t>
  </si>
  <si>
    <t>3,84</t>
  </si>
  <si>
    <t>QUEBRA EM ALVENARIA PARA INSTALAÇÃO DE QUADRO DISTRIBUIÇÃO PEQUENO (19X25 CM). AF_05/2015</t>
  </si>
  <si>
    <t>8,76</t>
  </si>
  <si>
    <t>QUEBRA EM ALVENARIA PARA INSTALAÇÃO DE QUADRO DISTRIBUIÇÃO GRANDE (76X40 CM). AF_05/2015</t>
  </si>
  <si>
    <t>QUEBRA EM ALVENARIA PARA INSTALAÇÃO DE ABRIGO PARA MANGUEIRAS (90X60 CM). AF_05/2015</t>
  </si>
  <si>
    <t>35,05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</si>
  <si>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</si>
  <si>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</si>
  <si>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7,56</t>
  </si>
  <si>
    <t>SUPORTE PARA ATÉ 3 TUBOS VERTICAIS, ESPAÇADO A CADA 3 M, EM PERFILADO DE SEÇÃO 38X38 MM, POR METRO DE TUBULAÇÃO FIXADA. AF_05/2015</t>
  </si>
  <si>
    <t>1,64</t>
  </si>
  <si>
    <t>SUPORTE PARA MAIS DE 3 TUBOS VERTICAIS, ESPAÇADO A CADA 3 M, EM PERFILADO DE SEÇÃO 38X38 MM, POR METRO DE TUBULAÇÃO FIXADA. AF_05/2015</t>
  </si>
  <si>
    <t>1,40</t>
  </si>
  <si>
    <t>CHUMBAMENTO LINEAR EM ALVENARIA PARA RAMAIS/DISTRIBUIÇÃO COM DIÂMETROS MENORES OU IGUAIS A 40 MM. AF_05/2015</t>
  </si>
  <si>
    <t>12,19</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</si>
  <si>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</si>
  <si>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</si>
  <si>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</si>
  <si>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</si>
  <si>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</si>
  <si>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3,48</t>
  </si>
  <si>
    <t>FIXAÇÃO DE TUBOS HORIZONTAIS DE PPR DIÂMETROS MENORES OU IGUAIS A 40 MM COM ABRAÇADEIRA METÁLICA RÍGIDA TIPO D 1/2", FIXADA EM PERFILADO EM LAJE. AF_05/2015</t>
  </si>
  <si>
    <t>11,76</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</si>
  <si>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</si>
  <si>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</si>
  <si>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10,59</t>
  </si>
  <si>
    <t>FIXAÇÃO DE TUBOS HORIZONTAIS DE PVC, CPVC OU COBRE DIÂMETROS MENORES OU IGUAIS A 40 MM OU ELETROCALHAS ATÉ 150MM DE LARGURA, COM ABRAÇADEIRA METÁLICA RÍGIDA TIPO D 1/2, FIXADA EM PERFILADO EM LAJE. AF_05/2015</t>
  </si>
  <si>
    <t>3,03</t>
  </si>
  <si>
    <t>FIXAÇÃO DE TUBOS HORIZONTAIS DE PVC, CPVC OU COBRE DIÂMETROS MAIORES QUE 40 MM E MENORES OU IGUAIS A 75 MM COM ABRAÇADEIRA METÁLICA RÍGIDA TIPO D 1 1/2", FIXADA EM PERFILADO EM LAJE. AF_05/2015</t>
  </si>
  <si>
    <t>3,80</t>
  </si>
  <si>
    <t>FIXAÇÃO DE TUBOS HORIZONTAIS DE PVC, CPVC OU COBRE DIÂMETROS MAIORES QUE 75 MM COM ABRAÇADEIRA METÁLICA RÍGIDA TIPO D 3", FIXADA EM PERFILADO EM LAJE. AF_05/2015</t>
  </si>
  <si>
    <t>5,59</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</si>
  <si>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</si>
  <si>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</si>
  <si>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</si>
  <si>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</si>
  <si>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28,83</t>
  </si>
  <si>
    <t>FIXAÇÃO DE TUBOS HORIZONTAIS DE PPR DIÂMETROS MAIORES QUE 40 MM E MENORES OU IGUAIS A 75 MM COM ABRAÇADEIRA METÁLICA RÍGIDA TIPO  D  1 1/2" , FIXADA DIRETAMENTE NA LAJE. AF_05/2015</t>
  </si>
  <si>
    <t>13,63</t>
  </si>
  <si>
    <t>FIXAÇÃO DE TUBOS HORIZONTAIS DE PPR DIÂMETROS MAIORES QUE 75 MM COM ABRAÇADEIRA METÁLICA RÍGIDA TIPO  D  3" , FIXADA DIRETAMENTE NA LAJE. AF_05/2015</t>
  </si>
  <si>
    <t>15,39</t>
  </si>
  <si>
    <t>FIXAÇÃO DE TUBOS HORIZONTAIS DE PVC, CPVC OU COBRE DIÂMETROS MENORES OU IGUAIS A 40 MM COM ABRAÇADEIRA METÁLICA RÍGIDA TIPO  D  1/2" , FIXADA DIRETAMENTE NA LAJE. AF_05/2015</t>
  </si>
  <si>
    <t>7,41</t>
  </si>
  <si>
    <t>FIXAÇÃO DE TUBOS HORIZONTAIS DE PVC, CPVC OU COBRE DIÂMETROS MAIORES QUE 40 MM E MENORES OU IGUAIS A 75 MM COM ABRAÇADEIRA METÁLICA RÍGIDA TIPO D 1 1/2, FIXADA DIRETAMENTE NA LAJE. AF_05/2015</t>
  </si>
  <si>
    <t>6,60</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</si>
  <si>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</si>
  <si>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</si>
  <si>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</si>
  <si>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</si>
  <si>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12,51</t>
  </si>
  <si>
    <t>FIXAÇÃO DE TUBOS HORIZONTAIS DE PVC, CPVC OU COBRE DIÂMETROS MENORES OU IGUAIS A 40 MM COM ABRAÇADEIRA METÁLICA FLEXÍVEL 18 MM, FIXADA DIRETAMENTE NA LAJE. AF_05/2015</t>
  </si>
  <si>
    <t>7,11</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</si>
  <si>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</si>
  <si>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</si>
  <si>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</si>
  <si>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6,77</t>
  </si>
  <si>
    <t>CHUMBAMENTO PONTUAL DE ABERTURA EM LAJE COM PASSAGEM DE MAIS DE 1 TUBO DE  DIAMETRO EQUIVALENTE IGUAL À  50 MM. AF_05/2015</t>
  </si>
  <si>
    <t>48,86</t>
  </si>
  <si>
    <t>CHUMBAMENTO PONTUAL EM PASSAGEM DE TUBO COM DIÂMETRO MENOR OU IGUAL A 40 MM. AF_05/2015</t>
  </si>
  <si>
    <t>4,71</t>
  </si>
  <si>
    <t>CHUMBAMENTO PONTUAL EM PASSAGEM DE TUBO COM DIÂMETROS ENTRE 40 MM E 75 MM. AF_05/2015</t>
  </si>
  <si>
    <t>4,99</t>
  </si>
  <si>
    <t>CHUMBAMENTO PONTUAL EM PASSAGEM DE TUBO COM DIÂMETRO MAIOR QUE 75 MM. AF_05/2015</t>
  </si>
  <si>
    <t>RASGO EM ALVENARIA PARA RAMAIS/ DISTRIBUIÇÃO COM DIÂMETROS MAIORES QUE 40 MM E MENORES OU IGUAIS A 75 MM. AF_05/2015</t>
  </si>
  <si>
    <t>12,88</t>
  </si>
  <si>
    <t>CONJUNTO HIDRÁULICO PARA INSTALAÇÃO DE BOMBA EM AÇO ROSCÁVEL, DN SUCÇÃO 65 (2½) E DN RECALQUE 50 (2), PARA EDIFICAÇÃO ENTRE 12 E 18 PAVIMENTOS  FORNECIMENTO E INSTALAÇÃO. AF_06/2016</t>
  </si>
  <si>
    <t>2.733,80</t>
  </si>
  <si>
    <t>CONJUNTO HIDRÁULICO PARA INSTALAÇÃO DE BOMBA EM AÇO ROSCÁVEL, DN SUCÇÃO 50 (2) E DN RECALQUE 40 (1 1/2), PARA EDIFICAÇÃO ENTRE 8 E 12 PAVIMENTOS  FORNECIMENTO E INSTALAÇÃO. AF_06/2016</t>
  </si>
  <si>
    <t>1.888,34</t>
  </si>
  <si>
    <t>CONJUNTO HIDRÁULICO PARA INSTALAÇÃO DE BOMBA EM AÇO ROSCÁVEL, DN SUCÇÃO 40 (1 1/2) E DN RECALQUE 32 (1 1/4), PARA EDIFICAÇÃO ENTRE 4 E 8 PAVIMENTOS  FORNECIMENTO E INSTALAÇÃO. AF_06/2016</t>
  </si>
  <si>
    <t>1.480,61</t>
  </si>
  <si>
    <t>CONJUNTO HIDRÁULICO PARA INSTALAÇÃO DE BOMBA EM AÇO ROSCÁVEL, DN SUCÇÃO 32 (1 1/4) E DN RECALQUE 25 (1), PARA EDIFICAÇÃO ATÉ 4 PAVIMENTOS  FORNECIMENTO E INSTALAÇÃO. AF_06/2016</t>
  </si>
  <si>
    <t>1.236,54</t>
  </si>
  <si>
    <t>FIXAÇÃO UTILIZANDO PARAFUSO E BUCHA DE NYLON, SOMENTE MÃO DE OBRA. AF_10/2016</t>
  </si>
  <si>
    <t>4,27</t>
  </si>
  <si>
    <t>SUPORTE PARA DUTO EM CHAPA GALVANIZADA BITOLA 26, ESPAÇADO A CADA 1 M, EM PERFILADO DE SEÇÃO 38X76 MM, POR ÁREA DE DUTO FIXADO. AF_07/2017</t>
  </si>
  <si>
    <t>34,27</t>
  </si>
  <si>
    <t>SUPORTE PARA DUTO EM CHAPA GALVANIZADA BITOLA 24, ESPAÇADO A CADA 1 M, EM PERFILADO DE SEÇÃO 38X76 MM, POR ÁREA DE DUTO FIXADO. AF_07/2017</t>
  </si>
  <si>
    <t>21,28</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</si>
  <si>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</si>
  <si>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</si>
  <si>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</si>
  <si>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</si>
  <si>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1.649,53</t>
  </si>
  <si>
    <t>CAIXA ENTERRADA RETENTORA DE AREIA RETANGULAR, EM ALVENARIA COM BLOCOS DE CONCRETO, DIMENSÕES INTERNAS: 1,00 X 1,00 X 1,20 M, EXCLUINDO TAMPÃO. AF_12/2020</t>
  </si>
  <si>
    <t>1.563,79</t>
  </si>
  <si>
    <t>CAIXA ENTERRADA SEPARADORA DE ÓLEO RETANGULAR, EM ALVENARIA COM BLOCOS DE CONCRETO, DIMENSÕES INTERNAS: 0,6 X 0,6 X 1,00 M, EXCLUINDO TAMPÃO. AF_12/2020</t>
  </si>
  <si>
    <t>991,60</t>
  </si>
  <si>
    <t>CAIXA ENTERRADA SEPARADORA DE ÓLEO RETANGULAR, EM ALVENARIA COM BLOCOS DE CONCRETO, DIMENSÕES INTERNAS: 0,8 X 0,8 X 1,00 M, EXCLUINDO TAMPÃO. AF_12/2020</t>
  </si>
  <si>
    <t>1.250,20</t>
  </si>
  <si>
    <t>CAIXA ENTERRADA SEPARADORA DE ÓLEO RETANGULAR, EM ALVENARIA COM BLOCOS DE CONCRETO, DIMENSÕES INTERNAS: 1,00 X 1,00 X 1,00 M, EXCLUINDO TAMPÃO. AF_12/2020</t>
  </si>
  <si>
    <t>1.592,15</t>
  </si>
  <si>
    <t>BOMBA CENTRÍFUGA, MONOFÁSICA, 0,5 CV OU 0,49 HP, HM 6 A 20 M, Q 1,2 A 8,3 M3/H - FORNECIMENTO E INSTALAÇÃO. AF_12/2020</t>
  </si>
  <si>
    <t>1.121,73</t>
  </si>
  <si>
    <t>BOMBA CENTRÍFUGA, MONOFÁSICA, 0,5 CV OU 0,49 HP, HM 6 A 20 M, Q 1,2 A 8,3 M3/H (NÃO INCLUI O FORNECIMENTO DA BOMBA). AF_12/2020</t>
  </si>
  <si>
    <t>124,15</t>
  </si>
  <si>
    <t>BOMBA CENTRÍFUGA, TRIFÁSICA, 1 CV OU 0,99 HP, HM 14 A 40 M, Q 0,6 A 8,4 M3/H - FORNECIMENTO E INSTALAÇÃO. AF_12/2020</t>
  </si>
  <si>
    <t>1.808,81</t>
  </si>
  <si>
    <t>BOMBA CENTRÍFUGA, TRIFÁSICA, 1 CV OU 0,99 HP, HM 14 A 40 M, Q 0,6 A 8,4 M3/H (NÃO INCLUI O FORNECIMENTO DA BOMBA). AF_12/2020</t>
  </si>
  <si>
    <t>127,23</t>
  </si>
  <si>
    <t>BOMBA CENTRÍFUGA, TRIFÁSICA, 1,5 CV OU 1,48 HP, HM 10 A 70 M, Q 1,8 A 5,3 M3/H - FORNECIMENTO E INSTALAÇÃO. AF_12/2020</t>
  </si>
  <si>
    <t>3.168,90</t>
  </si>
  <si>
    <t>BOMBA CENTRÍFUGA, TRIFÁSICA, 1,5 CV OU 1,48 HP, HM 10 A 24 M, Q 6,1 A 21,9 M3/H - FORNECIMENTO E INSTALAÇÃO. AF_12/2020</t>
  </si>
  <si>
    <t>1.933,62</t>
  </si>
  <si>
    <t>BOMBA CENTRÍFUGA, TRIFÁSICA, 1,5 CV OU 1,48 HP (NÃO INCLUI O FORNECIMENTO DA BOMBA). AF_12/2020</t>
  </si>
  <si>
    <t>130,97</t>
  </si>
  <si>
    <t>BOMBA CENTRÍFUGA, TRIFÁSICA, 3 CV OU 2,96 HP, HM 34 A 40 M, Q 8,6 A 14,8 M3/H - FORNECIMENTO E INSTALAÇÃO. AF_12/2020</t>
  </si>
  <si>
    <t>2.649,47</t>
  </si>
  <si>
    <t>BOMBA CENTRÍFUGA, TRIFÁSICA, 3 CV OU 2,96 HP, HM 34 A 40 M, Q 8,6 A 14,8 M3/H (NÃO INCLUI O FORNECIMENTO DA BOMBA). AF_12/2020</t>
  </si>
  <si>
    <t>134,20</t>
  </si>
  <si>
    <t>MOTO BOMBA HORIZONTAL ATÉ 10 CV, HM 75 A 80 M, Q 25,4 A 48 (NÃO INCLUI O FORNECIMENTO DA BOMBA). AF_12/2020</t>
  </si>
  <si>
    <t>167,86</t>
  </si>
  <si>
    <t>BOMBA CENTRÍFUGA, TRIFÁSICA, 10 CV OU 9,86 HP, HM 85 A 140 M, Q 4,2 A 14,9 M3/H - FORNECIMENTO E INSTALAÇÃO. AF_12/2020</t>
  </si>
  <si>
    <t>9.048,44</t>
  </si>
  <si>
    <t>BOMBA CENTRÍFUGA, TRIFÁSICA, 10 CV OU 9,86 HP, HM 85 A 140 M, Q 4,2 A 14,9 M3/H (NÃO INCLUI O FORNECIMENTO DA BOMBA). AF_12/2020</t>
  </si>
  <si>
    <t>177,45</t>
  </si>
  <si>
    <t>INSTALAÇÃO DE QUADRO ELÉTRICO PARA BOMBAS TRIFÁSICAS ATÉ 25 CV (NÃO INCLUI O FORNECIMENTO DO QUADRO). AF_12/2020</t>
  </si>
  <si>
    <t>CHAVE DE BOIA AUTOMÁTICA SUPERIOR/INFERIOR 15A/250V - FORNECIMENTO E INSTALAÇÃO. AF_12/2020</t>
  </si>
  <si>
    <t>80,83</t>
  </si>
  <si>
    <t>MOTO BOMBA HORIZONTAL DE 12,5 A 25 CV, HM 140 M (NÃO INCLUI O FORNECIMENTO DA BOMBA). AF_12/2020</t>
  </si>
  <si>
    <t>193,06</t>
  </si>
  <si>
    <t>AQUECEDOR SOLAR COMPACTO, KIT PARA 1 COLETOR SOLAR EM VIDRO TEMPERADO E SERPENTINA EM TUBO DE COBRE COM SUPORTE, RESERVATÓRIO, FIXAÇÕES E TUBOS - FORNECIMENTO E INSTALAÇÃO. AF_12/2021</t>
  </si>
  <si>
    <t>3.104,03</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</si>
  <si>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</si>
  <si>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</si>
  <si>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5.124,66</t>
  </si>
  <si>
    <t>RESERVATÓRIO TÉRMICO/BOILER SOLAR EM AÇO INOX 600 L COM 3 PLACAS COLETORAS EM VIDRO TEMPERADO COM SERPENTINA EM TUBO DE COBRE 2 X 1 M - FORNECIMENTO E INSTALAÇÃO. AF_12/2021</t>
  </si>
  <si>
    <t>6.804,33</t>
  </si>
  <si>
    <t>RESERVATÓRIO TÉRMICO/BOILER SOLAR EM AÇO INOX 800 L COM 4 PLACAS COLETORAS EM VIDRO TEMPERADO COM SERPENTINA EM TUBO DE COBRE 2 X 1 M - FORNECIMENTO E INSTALAÇÃO. AF_12/2021</t>
  </si>
  <si>
    <t>6.865,18</t>
  </si>
  <si>
    <t>RESERVATÓRIO TÉRMICO/BOILER SOLAR EM AÇO INOX 1000 L COM 5 PLACAS COLETORAS EM VIDRO TEMPERADO COM SERPENTINA EM TUBO DE COBRE 2 X 1 M - FORNECIMENTO E INSTALAÇÃO. AF_12/2021</t>
  </si>
  <si>
    <t>10.328,40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</si>
  <si>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</si>
  <si>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</si>
  <si>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</si>
  <si>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24,06</t>
  </si>
  <si>
    <t>COLAR DE TOMADA, PVC, COM TRAVAS, DE 110 MM X 1/2" OU 110 MM X 3/4", PARA LIGAÇÃO PREDIAL DE ÁGUA. AF_06/2022</t>
  </si>
  <si>
    <t>31,87</t>
  </si>
  <si>
    <t>COLAR DE TOMADA, POLIPROPILENO, COM PARAFUSOS, 63 MM X 1/2", PARA LIGAÇÃO PREDIAL DE ÁGUA. AF_06/2022</t>
  </si>
  <si>
    <t>38,35</t>
  </si>
  <si>
    <t>COLAR DE TOMADA, POLIPROPILENO, COM PARAFUSOS, 63 MM X 3/4", PARA LIGAÇÃO PREDIAL DE ÁGUA. AF_06/2022</t>
  </si>
  <si>
    <t>39,57</t>
  </si>
  <si>
    <t>TÊ DE SERVIÇO INTEGRADO, POLIPROPILENO, PARA TUBOS EM PEAD, 63 MM X 20 MM, PARA LIGAÇÃO PREDIAL DE ÁGUA. AF_06/2022</t>
  </si>
  <si>
    <t>75,68</t>
  </si>
  <si>
    <t>ADAPTADOR, POLIPROPILENO, PARA TUBOS EM PEAD, 20 MM X 1/2", PARA LIGAÇÃO PREDIAL DE ÁGUA. AF_06/2022</t>
  </si>
  <si>
    <t>8,56</t>
  </si>
  <si>
    <t>ADAPTADOR, POLIPROPILENO, PARA TUBOS EM PEAD, 20 MM X 3/4", PARA LIGAÇÃO PREDIAL DE ÁGUA. AF_06/2022</t>
  </si>
  <si>
    <t>ADAPTADOR, POLIPROPILENO, PARA TUBOS EM PEAD, 32 MM X 1", PARA LIGAÇÃO PREDIAL DE ÁGUA. AF_06/2022</t>
  </si>
  <si>
    <t>14,38</t>
  </si>
  <si>
    <t>COTOVELO/JOELHO COM ADAPTADOR, POLIPROPILENO, PARA TUBOS EM PEAD, 20 MM X 1/2", PARA LIGAÇÃO PREDIAL DE ÁGUA. AF_06/2022</t>
  </si>
  <si>
    <t>COTOVELO/JOELHO COM ADAPTADOR, POLIPROPILENO, PARA TUBOS EM PEAD, 20 MM X 3/4", PARA LIGAÇÃO PREDIAL DE ÁGUA. AF_06/2022</t>
  </si>
  <si>
    <t>9,47</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</si>
  <si>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</si>
  <si>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</si>
  <si>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</si>
  <si>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</si>
  <si>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</si>
  <si>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</si>
  <si>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8,93</t>
  </si>
  <si>
    <t>UNIÃO, POLIPROPILENO, PARA TUBOS EM PEAD, 32 MM, PARA LIGAÇÃO PREDIAL DE ÁGUA. AF_06/2022</t>
  </si>
  <si>
    <t>REGISTRO ESFERA, PVC, DE PASSEIO, PARA POLIETILENO, 20 MM, PARA LIGAÇÃO PREDIAL DE ÁGUA. AF_06/2022</t>
  </si>
  <si>
    <t>12,45</t>
  </si>
  <si>
    <t>REGISTRO ESFERA, PVC, COM ROSCA, 1/2", PARA LIGAÇÃO PREDIAL DE ÁGUA. AF_06/2022</t>
  </si>
  <si>
    <t>18,35</t>
  </si>
  <si>
    <t>LUVA, PVC, ROSCÁVEL, 1/2", PARA LIGAÇÃO PREDIAL DE ÁGUA. AF_06/2022</t>
  </si>
  <si>
    <t>LUVA, PVC, ROSCÁVEL, 1", PARA LIGAÇÃO PREDIAL DE ÁGUA. AF_06/2022</t>
  </si>
  <si>
    <t>11,39</t>
  </si>
  <si>
    <t>TUBO, PEAD, PE-80, DE = 20 MM X 2,3 MM, PARA LIGAÇÃO PREDIAL DE ÁGUA. AF_06/2022</t>
  </si>
  <si>
    <t>9,09</t>
  </si>
  <si>
    <t>TUBO, PEAD, PE-80, DE = 32 MM X 3,0 MM, PARA LIGAÇÃO PREDIAL DE ÁGUA. AF_06/2022</t>
  </si>
  <si>
    <t>16,37</t>
  </si>
  <si>
    <t>(COMPOSIÇÃO REPRESENTATIVA) LIGAÇÃO PREDIAL DE ÁGUA, REDE DN 50 MM, RAMAL PREDIAL DE 20 MM, L = 2,0 M, LARGURA DA VALA = 0,65 M; COM COLAR DE TOMADA DE PVC; ESCAVAÇÃO MECANIZADA, PREPARO DE FUNDO DE VALA E REATERRO COMPACTADO. AF_06/2022</t>
  </si>
  <si>
    <t>146,42</t>
  </si>
  <si>
    <t>(COMPOSIÇÃO REPRESENTATIVA) LIGAÇÃO PREDIAL DE ÁGUA, REDE DN 50 MM, RAMAL PREDIAL DE 20 MM, L = 4,0 M, LARGURA DA VALA = 0,65 M; COM COLAR DE TOMADA DE PVC; ESCAVAÇÃO MECANIZADA, PREPARO DE FUNDO DE VALA E REATERRO COMPACTADO. AF_06/2022</t>
  </si>
  <si>
    <t>219,60</t>
  </si>
  <si>
    <t>(COMPOSIÇÃO REPRESENTATIVA) LIGAÇÃO PREDIAL DE ÁGUA, REDE DN 50 MM, RAMAL PREDIAL DE 20 MM, L = 6,0 M, LARGURA DA VALA = 0,65 M; COM COLAR DE TOMADA DE PVC; ESCAVAÇÃO MECANIZADA, PREPARO DE FUNDO DE VALA E REATERRO COMPACTADO. AF_06/2022</t>
  </si>
  <si>
    <t>292,75</t>
  </si>
  <si>
    <t>(COMPOSIÇÃO REPRESENTATIVA) LIGAÇÃO PREDIAL DE ÁGUA, REDE DN 50 MM, RAMAL PREDIAL DE 20 MM, L = 2,0 M, LARGURA DA VALA = 0,65 M; COM COLAR DE TOMADA DE PVC; ESCAVAÇÃO MANUAL, PREPARO DE FUNDO DE VALA E REATERRO COMPACTADO. AF_06/2022</t>
  </si>
  <si>
    <t>227,94</t>
  </si>
  <si>
    <t>(COMPOSIÇÃO REPRESENTATIVA) LIGAÇÃO PREDIAL DE ÁGUA, REDE DN 50 MM, RAMAL PREDIAL DE 20 MM, L = 4,0 M, LARGURA DA VALA = 0,65 M; COM COLAR DE TOMADA DE PVC; ESCAVAÇÃO MANUAL, PREPARO DE FUNDO DE VALA E REATERRO COMPACTADO. AF_06/2022</t>
  </si>
  <si>
    <t>357,70</t>
  </si>
  <si>
    <t>(COMPOSIÇÃO REPRESENTATIVA) LIGAÇÃO PREDIAL DE ÁGUA, REDE DN 50 MM, RAMAL PREDIAL DE 20 MM, L = 6,0 M, LARGURA DA VALA = 0,65 M; COM COLAR DE TOMADA DE PVC; ESCAVAÇÃO MANUAL, PREPARO DE FUNDO DE VALA E REATERRO COMPACTADO. AF_06/2022</t>
  </si>
  <si>
    <t>487,45</t>
  </si>
  <si>
    <t>CURVA LONGA, 90 GRAUS, PVC OCRE, JUNTA ELÁSTICA, DN 100 MM, PARA COLETOR PREDIAL DE ESGOTO. AF_06/2022</t>
  </si>
  <si>
    <t>CURVA LONGA, 45 GRAUS, PVC OCRE, JUNTA ELÁSTICA, DN 100 MM, PARA COLETOR PREDIAL DE ESGOTO. AF_06/2022</t>
  </si>
  <si>
    <t>70,63</t>
  </si>
  <si>
    <t>CURVA LONGA, 90 GRAUS, PVC OCRE, JUNTA ELÁSTICA, DN 150 MM, PARA COLETOR PREDIAL DE ESGOTO. AF_06/2022</t>
  </si>
  <si>
    <t>181,88</t>
  </si>
  <si>
    <t>CURVA LONGA, 45 GRAUS, PVC OCRE, JUNTA ELÁSTICA, DN 150 MM, PARA COLETOR PREDIAL DE ESGOTO. AF_06/2022</t>
  </si>
  <si>
    <t>153,79</t>
  </si>
  <si>
    <t>TÊ, PVC OCRE, JUNTA ELÁSTICA, DN 200 MM, PARA COLETOR PREDIAL DE ESGOTO. AF_06/2022</t>
  </si>
  <si>
    <t>281,41</t>
  </si>
  <si>
    <t>SELIM, PVC OCRE, COM TRAVA, DN 125 X 100 MM OU 150 X 100 MM, PARA COLETOR PREDIAL DE ESGOTO. AF_06/2022</t>
  </si>
  <si>
    <t>46,85</t>
  </si>
  <si>
    <t>PLUG, PVC OCRE, JUNTA ELÁSTICA, DN 100 MM, PARA COLETOR PREDIAL DE ESGOTO. AF_06/2022</t>
  </si>
  <si>
    <t>30,43</t>
  </si>
  <si>
    <t>PLUG, PVC OCRE, JUNTA ELÁSTICA, DN 150 MM, PARA COLETOR PREDIAL DE ESGOTO. AF_06/2022</t>
  </si>
  <si>
    <t>CAP, PVC OCRE, JUNTA ELÁSTICA, DN 150 MM, PARA COLETOR PREDIAL DE ESGOTO. AF_06/2022</t>
  </si>
  <si>
    <t>TUBO, PVC OCRE, JUNTA ELÁSTICA, DN 100 MM, PARA COLETOR PREDIAL DE ESGOTO. AF_06/2022</t>
  </si>
  <si>
    <t>55,64</t>
  </si>
  <si>
    <t>TUBO, PVC OCRE, JUNTA ELÁSTICA, DN 150 MM, PARA COLETOR PREDIAL DE ESGOTO. AF_06/2022</t>
  </si>
  <si>
    <t>100,06</t>
  </si>
  <si>
    <t>(COMPOSIÇÃO REPRESENTATIVA) LIGAÇÃO PREDIAL DE ESGOTO, REDE DN 150 MM, COLETOR PREDIAL DN 100 MM, L = 2,0 M, LARGURA DA VALA = 0,65 M; COM SELIM E CURVA 90 GRAUS; ESCAVAÇÃO MECANIZADA, PREPARO DE FUNDO DE VALA E REATERRO COMPACTADO. AF_06/2022</t>
  </si>
  <si>
    <t>348,20</t>
  </si>
  <si>
    <t>(COMPOSIÇÃO REPRESENTATIVA) LIGAÇÃO PREDIAL DE ESGOTO, REDE DN 150 MM, COLETOR PREDIAL DN 100 MM, L = 4,0 M, LARGURA DA VALA = 0,65 M; COM SELIM E CURVA 90 GRAUS; ESCAVAÇÃO MECANIZADA, PREPARO DE FUNDO DE VALA E REATERRO COMPACTADO. AF_06/2022</t>
  </si>
  <si>
    <t>532,19</t>
  </si>
  <si>
    <t>(COMPOSIÇÃO REPRESENTATIVA) LIGAÇÃO PREDIAL DE ESGOTO, REDE DN 150 MM, COLETOR PREDIAL DN 100 MM, L = 6,0 M, LARGURA DA VALA = 0,65 M; COM SELIM E CURVA 90 GRAUS; ESCAVAÇÃO MECANIZADA, PREPARO DE FUNDO DE VALA E REATERRO COMPACTADO. AF_06/2022</t>
  </si>
  <si>
    <t>717,32</t>
  </si>
  <si>
    <t>(COMPOSIÇÃO REPRESENTATIVA) LIGAÇÃO PREDIAL DE ESGOTO, REDE DN 150 MM, COLETOR PREDIAL DN 100 MM, L = 2,0 M, LARGURA DA VALA = 0,65 M; COM SELIM E CURVA 90 GRAUS; ESCAVAÇÃO MANUAL, PREPARO DE FUNDO DE VALA E REATERRO COMPACTADO. AF_06/2022</t>
  </si>
  <si>
    <t>467,54</t>
  </si>
  <si>
    <t>(COMPOSIÇÃO REPRESENTATIVA) LIGAÇÃO PREDIAL DE ESGOTO, REDE DN 150 MM, COLETOR PREDIAL DN 100 MM, L = 4,0 M, LARGURA DA VALA = 0,65 M; COM SELIM E CURVA 90 GRAUS; ESCAVAÇÃO MANUAL, PREPARO DE FUNDO DE VALA E REATERRO COMPACTADO. AF_06/2022</t>
  </si>
  <si>
    <t>730,87</t>
  </si>
  <si>
    <t>(COMPOSIÇÃO REPRESENTATIVA) LIGAÇÃO PREDIAL DE ESGOTO, REDE DN 150 MM, COLETOR PREDIAL DN 100 MM, L = 6,0 M, LARGURA DA VALA = 0,65 M; COM SELIM E CURVA 90 GRAUS; ESCAVAÇÃO MANUAL, PREPARO DE FUNDO DE VALA E REATERRO COMPACTADO. AF_06/2022</t>
  </si>
  <si>
    <t>996,79</t>
  </si>
  <si>
    <t>ESCAVAÇÃO MECANIZADA PARA BLOCO DE COROAMENTO OU SAPATA COM RETROESCAVADEIRA (SEM ESCAVAÇÃO PARA COLOCAÇÃO DE FÔRMAS). AF_06/2017</t>
  </si>
  <si>
    <t>95,12</t>
  </si>
  <si>
    <t>ESCAVAÇÃO MECANIZADA PARA BLOCO DE COROAMENTO OU SAPATA COM RETROESCAVADEIRA (INCLUINDO ESCAVAÇÃO PARA COLOCAÇÃO DE FÔRMAS). AF_06/2017</t>
  </si>
  <si>
    <t>43,11</t>
  </si>
  <si>
    <t>ESCAVAÇÃO MANUAL PARA BLOCO DE COROAMENTO OU SAPATA (SEM ESCAVAÇÃO PARA COLOCAÇÃO DE FÔRMAS). AF_06/2017</t>
  </si>
  <si>
    <t>131,36</t>
  </si>
  <si>
    <t>ESCAVAÇÃO MANUAL PARA BLOCO DE COROAMENTO OU SAPATA (INCLUINDO ESCAVAÇÃO PARA COLOCAÇÃO DE FÔRMAS). AF_06/2017</t>
  </si>
  <si>
    <t>83,29</t>
  </si>
  <si>
    <t>ESCAVAÇÃO MECANIZADA PARA VIGA BALDRAME COM MINI-ESCAVADEIRA (SEM ESCAVAÇÃO PARA COLOCAÇÃO DE FÔRMAS). AF_06/2017</t>
  </si>
  <si>
    <t>168,60</t>
  </si>
  <si>
    <t>ESCAVAÇÃO MECANIZADA PARA VIGA BALDRAME COM MINI-ESCAVADEIRA (INCLUINDO ESCAVAÇÃO PARA COLOCAÇÃO DE FÔRMAS). AF_06/2017</t>
  </si>
  <si>
    <t>41,49</t>
  </si>
  <si>
    <t>ESCAVAÇÃO MANUAL DE VALA PARA VIGA BALDRAME (SEM ESCAVAÇÃO PARA COLOCAÇÃO DE FÔRMAS). AF_06/2017</t>
  </si>
  <si>
    <t>265,84</t>
  </si>
  <si>
    <t>ESCAVAÇÃO MANUAL DE VALA PARA VIGA BALDRAME (INCLUINDO ESCAVAÇÃO PARA COLOCAÇÃO DE FÔRMAS). AF_06/2017</t>
  </si>
  <si>
    <t>109,17</t>
  </si>
  <si>
    <t>FABRICAÇÃO, MONTAGEM E DESMONTAGEM DE FÔRMA PARA BLOCO DE COROAMENTO, EM MADEIRA SERRADA, E=25 MM, 1 UTILIZAÇÃO. AF_06/2017</t>
  </si>
  <si>
    <t>269,98</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</si>
  <si>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</si>
  <si>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</si>
  <si>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</si>
  <si>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1,98</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</si>
  <si>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</si>
  <si>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</si>
  <si>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</si>
  <si>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7,21</t>
  </si>
  <si>
    <t>ESCAVAÇÃO HORIZONTAL, INCLUINDO ESCARIFICAÇÃO EM SOLO DE 2A CATEGORIA COM TRATOR DE ESTEIRAS (150HP/LÂMINA: 3,18M3). AF_07/2020</t>
  </si>
  <si>
    <t>6,08</t>
  </si>
  <si>
    <t>ESCAVAÇÃO HORIZONTAL, INCLUINDO ESCARIFICAÇÃO EM SOLO DE 2A CATEGORIA COM TRATOR DE ESTEIRAS (170HP/LÂMINA: 5,20M3). AF_07/2020</t>
  </si>
  <si>
    <t>ESCAVAÇÃO HORIZONTAL, INCLUINDO ESCARIFICAÇÃO EM SOLO DE 2A CATEGORIA COM TRATOR DE ESTEIRAS (347HP/LÂMINA: 8,70M3). AF_07/2020</t>
  </si>
  <si>
    <t>5,31</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</si>
  <si>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</si>
  <si>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</si>
  <si>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</si>
  <si>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</si>
  <si>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</si>
  <si>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13,01</t>
  </si>
  <si>
    <t>ESCAVAÇÃO HORIZONTAL, INCLUINDO CARGA E DESCARGA EM SOLO DE 1A CATEGORIA COM TRATOR DE ESTEIRAS (125HP/LÂMINA: 2,70M3). AF_07/2020</t>
  </si>
  <si>
    <t>13,48</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</si>
  <si>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</si>
  <si>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</si>
  <si>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</si>
  <si>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14,44</t>
  </si>
  <si>
    <t>ESCAVAÇÃO HORIZONTAL, INCLUINDO ESCARIFICAÇÃO, CARGA E DESCARGA EM SOLO DE 2A CATEGORIA COM TRATOR DE ESTEIRAS (347HP/LÂMINA: 8,70M3). AF_07/2020</t>
  </si>
  <si>
    <t>15,95</t>
  </si>
  <si>
    <t>ESCAVAÇÃO HORIZONTAL, INCLUINDO ESCARIFICAÇÃO, CARGA E DESCARGA EM SOLO DE 2A CATEGORIA COM TRATOR DE ESTEIRAS (125HP/LÂMINA: 2,70M3). AF_07/2020</t>
  </si>
  <si>
    <t>16,85</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</si>
  <si>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</si>
  <si>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</si>
  <si>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14,00</t>
  </si>
  <si>
    <t>ESCAVAÇÃO HORIZONTAL, INCLUINDO CARGA, DESCARGA E TRANSPORTE EM SOLO DE 1A CATEGORIA COM TRATOR DE ESTEIRAS (170HP/LÂMINA: 5,20M3) E CAMINHÃO BASCULANTE DE 10M3, DMT ATÉ 200M. AF_07/2020</t>
  </si>
  <si>
    <t>12,81</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</si>
  <si>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</si>
  <si>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</si>
  <si>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14,08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</si>
  <si>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</si>
  <si>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</si>
  <si>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17,34</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</si>
  <si>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</si>
  <si>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</si>
  <si>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16,57</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</si>
  <si>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</si>
  <si>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</si>
  <si>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14,81</t>
  </si>
  <si>
    <t>ESCAVAÇÃO HORIZONTAL, INCLUINDO CARGA, DESCARGA E TRANSPORTE EM SOLO DE 1A CATEGORIA COM TRATOR DE ESTEIRAS (150HP/LÂMINA: 3,18M3) E CAMINHÃO BASCULANTE DE 14M3, DMT ATÉ 200M. AF_07/2020</t>
  </si>
  <si>
    <t>14,20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</si>
  <si>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</si>
  <si>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</si>
  <si>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13,81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</si>
  <si>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</si>
  <si>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</si>
  <si>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</si>
  <si>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</si>
  <si>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</si>
  <si>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</si>
  <si>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17,68</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</si>
  <si>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</si>
  <si>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</si>
  <si>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</si>
  <si>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9,95</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</si>
  <si>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</si>
  <si>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</si>
  <si>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</si>
  <si>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17,67</t>
  </si>
  <si>
    <t>ESCAVAÇÃO VERTICAL PARA  EDIFICAÇÃO, COM CARGA, DESCARGA E TRANSPORTE DE SOLO DE 1ª CATEGORIA, COM ESCAVADEIRA HIDRÁULICA (CAÇAMBA: 0,8 M³ / 111 HP), FROTA DE 5 CAMINHÕES BASCULANTES DE 14 M³, DMT DE 3 KM E VELOCIDADE MÉDIA 20 KM/H. AF_05/2020</t>
  </si>
  <si>
    <t>20,60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</si>
  <si>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</si>
  <si>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</si>
  <si>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27,83</t>
  </si>
  <si>
    <t>ESCAVAÇÃO VERTICAL PARA  EDIFICAÇÃO, COM CARGA, DESCARGA E TRANSPORTE DE SOLO DE 1ª CATEGORIA, COM ESCAVADEIRA HIDRÁULICA (CAÇAMBA: 0,8 M³ / 111 HP), FROTA DE 4 CAMINHÕES BASCULANTES DE 18 M³, DMT DE 1,5 KM E VELOCIDADE MÉDIA 18 KM/H. AF_05/2020</t>
  </si>
  <si>
    <t>15,77</t>
  </si>
  <si>
    <t>ESCAVAÇÃO VERTICAL PARA  EDIFICAÇÃO, COM CARGA, DESCARGA E TRANSPORTE DE SOLO DE 1ª CATEGORIA, COM ESCAVADEIRA HIDRÁULICA (CAÇAMBA: 0,8 M³ / 111 HP), FROTA DE 4 CAMINHÕES BASCULANTES DE 18 M³, DMT DE 2 KM E VELOCIDADE MÉDIA 19 KM/H. AF_05/2020</t>
  </si>
  <si>
    <t>16,55</t>
  </si>
  <si>
    <t>ESCAVAÇÃO VERTICAL PARA  EDIFICAÇÃO, COM CARGA, DESCARGA E TRANSPORTE DE SOLO DE 1ª CATEGORIA, COM ESCAVADEIRA HIDRÁULICA (CAÇAMBA: 0,8 M³ / 111 HP), FROTA DE 5 CAMINHÕES BASCULANTES DE 18 M³, DMT DE 3 KM E VELOCIDADE MÉDIA 20 KM/H. AF_05/2020</t>
  </si>
  <si>
    <t>19,26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</si>
  <si>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</si>
  <si>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</si>
  <si>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24,73</t>
  </si>
  <si>
    <t>ESCAVAÇÃO VERTICAL PARA  EDIFICAÇÃO, COM CARGA, DESCARGA E TRANSPORTE DE SOLO DE 1ª CATEGORIA, COM ESCAVADEIRA HIDRÁULICA (CAÇAMBA: 1,2 M³ / 155 HP), FROTA DE 5 CAMINHÕES BASCULANTES DE 14 M³, DMT DE 1,5 KM E VELOCIDADE MÉDIA 18 KM/H. AF_05/2020</t>
  </si>
  <si>
    <t>15,52</t>
  </si>
  <si>
    <t>ESCAVAÇÃO VERTICAL PARA  EDIFICAÇÃO, COM CARGA, DESCARGA E TRANSPORTE DE SOLO DE 1ª CATEGORIA, COM ESCAVADEIRA HIDRÁULICA (CAÇAMBA: 1,2 M³ / 155 HP), FROTA DE 5 CAMINHÕES BASCULANTES DE 14 M³, DMT DE 2 KM E VELOCIDADE MÉDIA 19 KM/H. AF_05/2020</t>
  </si>
  <si>
    <t>16,41</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</si>
  <si>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</si>
  <si>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</si>
  <si>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</si>
  <si>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26,60</t>
  </si>
  <si>
    <t>ESCAVAÇÃO VERTICAL PARA  EDIFICAÇÃO, COM CARGA, DESCARGA E TRANSPORTE DE SOLO DE 1ª CATEGORIA, COM ESCAVADEIRA HIDRÁULICA (CAÇAMBA: 1,2 M³ / 155 HP), FROTA DE 5 CAMINHÕES BASCULANTES DE 18 M³, DMT DE 1,5 KM E VELOCIDADE MÉDIA 18 KM/H. AF_05/2020</t>
  </si>
  <si>
    <t>14,22</t>
  </si>
  <si>
    <t>ESCAVAÇÃO VERTICAL PARA  EDIFICAÇÃO, COM CARGA, DESCARGA E TRANSPORTE DE SOLO DE 1ª CATEGORIA, COM ESCAVADEIRA HIDRÁULICA (CAÇAMBA: 1,2 M³ / 155 HP), FROTA DE 5 CAMINHÕES BASCULANTES DE 18 M³, DMT DE 2 KM E VELOCIDADE MÉDIA 19 KM/H. AF_05/2020</t>
  </si>
  <si>
    <t>15,00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</si>
  <si>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</si>
  <si>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</si>
  <si>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18,56</t>
  </si>
  <si>
    <t>ESCAVAÇÃO VERTICAL PARA  EDIFICAÇÃO, COM CARGA, DESCARGA E TRANSPORTE DE SOLO DE 1ª CATEGORIA, COM ESCAVADEIRA HIDRÁULICA (CAÇAMBA: 1,2 M³ / 155 HP), FROTA DE 8 CAMINHÕES BASCULANTES DE 18 M³, DMT DE 6 KM E VELOCIDADE MÉDIA 22 KM/H. AF_05/2020</t>
  </si>
  <si>
    <t>23,39</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</si>
  <si>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</si>
  <si>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</si>
  <si>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9,85</t>
  </si>
  <si>
    <t>ESCAVAÇÃO VERTICAL PARA INFRAESTRUTURA, COM CARGA, DESCARGA E TRANSPORTE DE SOLO DE 1ª CATEGORIA, COM ESCAVADEIRA HIDRÁULICA (CAÇAMBA: 1,2 M³ / 155 HP), FROTA DE 3 CAMINHÕES BASCULANTES DE 14 M³, DMT ATÉ 1 KM E VELOCIDADE MÉDIA14 KM/H. AF_05/2020</t>
  </si>
  <si>
    <t>8,90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</si>
  <si>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</si>
  <si>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</si>
  <si>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</si>
  <si>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</si>
  <si>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19,79</t>
  </si>
  <si>
    <t>ESCAVAÇÃO VERTICAL PARA INFRAESTRUTURA, COM CARGA, DESCARGA E TRANSPORTE DE SOLO DE 1ª CATEGORIA, COM ESCAVADEIRA HIDRÁULICA (CAÇAMBA: 0,8 M³ / 111HP), FROTA DE 6 CAMINHÕES BASCULANTES DE 14 M³, DMT DE 4 KM E VELOCIDADE MÉDIA 22 KM/H. AF_05/2020</t>
  </si>
  <si>
    <t>21,10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</si>
  <si>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</si>
  <si>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</si>
  <si>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</si>
  <si>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14,96</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</si>
  <si>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</si>
  <si>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</si>
  <si>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</si>
  <si>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23,65</t>
  </si>
  <si>
    <t>ESCAVAÇÃO VERTICAL PARA INFRAESTRUTURA, COM CARGA, DESCARGA E TRANSPORTE DE SOLO DE 1ª CATEGORIA, COM ESCAVADEIRA HIDRÁULICA (CAÇAMBA: 1,2M³ / 155HP), FROTA DE 6 CAMINHÕES BASCULANTES DE 14 M³, DMT DE 1,5 KM E VELOCIDADE MÉDIA18 KM/H. AF_05/2020</t>
  </si>
  <si>
    <t>14,91</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</si>
  <si>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</si>
  <si>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</si>
  <si>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18,34</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</si>
  <si>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</si>
  <si>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</si>
  <si>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25,48</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</si>
  <si>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</si>
  <si>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</si>
  <si>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</si>
  <si>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</si>
  <si>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17,79</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</si>
  <si>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</si>
  <si>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</si>
  <si>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11,71</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</si>
  <si>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</si>
  <si>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</si>
  <si>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</si>
  <si>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18,99</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</si>
  <si>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</si>
  <si>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</si>
  <si>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24,40</t>
  </si>
  <si>
    <t>ESCAVAÇÃO VERTICAL PARA  EDIFICAÇÃO, COM CARGA, DESCARGA E TRANSPORTE DE SOLO DE 1ª CATEGORIA, COM ESCAVADEIRA HIDRÁULICA (CAÇAMBA: 0,8 M³ / 111HP), FROTA DE 9 CAMINHÕES BASCULANTES DE 10 M³, DMT DE 6 KM E VELOCIDADE MÉDIA 22 KM/H. AF_05/2020</t>
  </si>
  <si>
    <t>30,47</t>
  </si>
  <si>
    <t>ESCAVAÇÃO VERTICAL PARA  EDIFICAÇÃO, COM CARGA, DESCARGA E TRANSPORTE DE SOLO DE 1ª CATEGORIA, COM ESCAVADEIRA HIDRÁULICA (CAÇAMBA: 1,2 M³ / 155HP), FROTA DE 6 CAMINHÕES BASCULANTES DE 10 M³, DMT DE 1,5 KM E VELOCIDADE MÉDIA 18 KM/H. AF_05/2020</t>
  </si>
  <si>
    <t>17,01</t>
  </si>
  <si>
    <t>ESCAVAÇÃO VERTICAL PARA  EDIFICAÇÃO, COM CARGA, DESCARGA E TRANSPORTE DE SOLO DE 1ª CATEGORIA, COM ESCAVADEIRA HIDRÁULICA (CAÇAMBA: 1,2 M³ / 155HP), FROTA DE 6 CAMINHÕES BASCULANTES DE 10 M³, DMT DE 2 KM E VELOCIDADE MÉDIA 19 KM/H. AF_05/2020</t>
  </si>
  <si>
    <t>17,98</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</si>
  <si>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</si>
  <si>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</si>
  <si>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</si>
  <si>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28,67</t>
  </si>
  <si>
    <t>ESCAVAÇÃO VERTICAL PARA INFRAESTRUTURA, COM CARGA, DESCARGA E TRANSPORTE DE SOLO DE 1ª CATEGORIA, COM ESCAVADEIRA HIDRÁULICA (CAÇAMBA: 0,8 M³ / 111HP), FROTA DE 3 CAMINHÕES BASCULANTES DE 10 M³, DMT ATÉ 1 KM E VELOCIDADE MÉDIA14 KM/H. AF_05/2020</t>
  </si>
  <si>
    <t>10,40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</si>
  <si>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</si>
  <si>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</si>
  <si>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</si>
  <si>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18,18</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</si>
  <si>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</si>
  <si>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</si>
  <si>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23,32</t>
  </si>
  <si>
    <t>ESCAVAÇÃO VERTICAL PARA INFRAESTRUTURA, COM CARGA, DESCARGA E TRANSPORTE DE SOLO DE 1ª CATEGORIA, COM ESCAVADEIRA HIDRÁULICA (CAÇAMBA: 0,8 M³ / 111HP), FROTA DE 10 CAMINHÕES BASCULANTES DE 10 M³, DMT DE 6 KM E VELOCIDADE MÉDIA22 KM/H. AF_05/2020</t>
  </si>
  <si>
    <t>29,09</t>
  </si>
  <si>
    <t>ESCAVAÇÃO VERTICAL PARA INFRAESTRUTURA, COM CARGA, DESCARGA E TRANSPORTE DE SOLO DE 1ª CATEGORIA, COM ESCAVADEIRA HIDRÁULICA (CAÇAMBA: 1,2 M³ / 155HP), FROTA DE 6 CAMINHÕES BASCULANTES DE 10 M³, DMT DE 1,5 KM E VELOCIDADE MÉDIA18 KM/H. AF_05/2020</t>
  </si>
  <si>
    <t>15,64</t>
  </si>
  <si>
    <t>ESCAVAÇÃO VERTICAL PARA INFRAESTRUTURA, COM CARGA, DESCARGA E TRANSPORTE DE SOLO DE 1ª CATEGORIA, COM ESCAVADEIRA HIDRÁULICA (CAÇAMBA: 1,2 M³ / 155HP), FROTA DE 7 CAMINHÕES BASCULANTES DE 10 M³, DMT DE 2 KM E VELOCIDADE MÉDIA 19 KM/H. AF_05/2020</t>
  </si>
  <si>
    <t>17,26</t>
  </si>
  <si>
    <t>ESCAVAÇÃO VERTICAL PARA INFRAESTRUTURA, COM CARGA, DESCARGA E TRANSPORTE DE SOLO DE 1ª CATEGORIA, COM ESCAVADEIRA HIDRÁULICA (CAÇAMBA: 1,2 M³ / 155HP), FROTA DE 8 CAMINHÕES BASCULANTES DE 10 M³, DMT DE 3 KM E VELOCIDADE MÉDIA 20 KM/H. AF_05/2020</t>
  </si>
  <si>
    <t>19,99</t>
  </si>
  <si>
    <t>ESCAVAÇÃO VERTICAL PARA INFRAESTRUTURA, COM CARGA, DESCARGA E TRANSPORTE DE SOLO DE 1ª CATEGORIA, COM ESCAVADEIRA HIDRÁULICA (CAÇAMBA: 1,2 M³ / 155HP), FROTA DE 9 CAMINHÕES BASCULANTES DE 10 M³, DMT DE 4 KM E VELOCIDADE MÉDIA 22 KM/H. AF_05/2020</t>
  </si>
  <si>
    <t>22,08</t>
  </si>
  <si>
    <t>ESCAVAÇÃO VERTICAL PARA INFRAESTRUTURA, COM CARGA, DESCARGA E TRANSPORTE DE SOLO DE 1ª CATEGORIA, COM ESCAVADEIRA HIDRÁULICA (CAÇAMBA: 1,2 M³ / 155HP), FROTA DE 12 CAMINHÕES BASCULANTES DE 10 M³, DMT DE 6 KM E VELOCIDADE MÉDIA22 KM/H. AF_05/2020</t>
  </si>
  <si>
    <t>28,18</t>
  </si>
  <si>
    <t>DESMONTE DE MATERIAL DE 3ª CATEGORIA (BLOCOS DE ROCHAS OU MATACOS), COM MARTELETE PNEUMÁTICO MANUAL  EXCLUSIVE CARGA E TRANSPORTE. AF_03/2021</t>
  </si>
  <si>
    <t>144,45</t>
  </si>
  <si>
    <t>DESMONTE DE MATERIAL DE 3ª CATEGORIA (BLOCOS DE ROCHAS OU MATACOS), EM VALA, COM MARTELETE PNEUMÁTICO MANUAL   EXCLUSIVE RETIRADA, CARGA E TRANSPORTE. AF_03/2021</t>
  </si>
  <si>
    <t>169,56</t>
  </si>
  <si>
    <t>RETIRADA DE MATERIAL DE 3ª CATEGORIA (APÓS ESCAVAÇÃO/DESMONTE) EM VALAS, COM ESCAVADEIRA HIDRÁULICA - EXCLUSIVE CARGA E TRANSPORTE. AF_03/2021</t>
  </si>
  <si>
    <t>23,33</t>
  </si>
  <si>
    <t>RETIRADA DE MATERIAL DE 3ª CATEGORIA (APÓS ESCAVAÇÃO/DESMONTE) EM VALAS, COM RETROESCAVADEIRA - EXCLUSIVE CARGA E TRANSPORTE. AF_03/2021</t>
  </si>
  <si>
    <t>35,39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</si>
  <si>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</si>
  <si>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</si>
  <si>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</si>
  <si>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</si>
  <si>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8,98</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</si>
  <si>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</si>
  <si>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</si>
  <si>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</si>
  <si>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5,73</t>
  </si>
  <si>
    <t>ESCAVAÇÃO MECANIZADA DE VALA COM PROF. MAIOR QUE 3,0 M ATÉ 4,5 M (MÉDIA MONTANTE E JUSANTE/UMA COMPOSIÇÃO POR TRECHO), ESCAVADEIRA (0,8 M3), LARG. MENOR QUE 1,5 M, EM SOLO DE 1A CATEGORIA, LOCAIS COM BAIXO NÍVEL DE INTERFERÊNCIA. AF_02/2021</t>
  </si>
  <si>
    <t>5,44</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</si>
  <si>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</si>
  <si>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</si>
  <si>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4,85</t>
  </si>
  <si>
    <t>ESCAVAÇÃO MECANIZADA DE VALA COM PROF. ATÉ 1,5 M (MÉDIA MONTANTE E JUSANTE/UMA COMPOSIÇÃO POR TRECHO), RETROESCAV. (0,26 M3), LARG. MENOR QUE 0,8 M, EM SOLO DE 1A CATEGORIA, EM LOCAIS COM ALTO NÍVEL DE INTERFERÊNCIA. AF_02/2021</t>
  </si>
  <si>
    <t>14,98</t>
  </si>
  <si>
    <t>ESCAVAÇÃO MECANIZADA DE VALA COM PROF. ATÉ 1,5 M (MÉDIA MONTANTE E JUSANTE/UMA COMPOSIÇÃO POR TRECHO), RETROESCAV. (0,26 M3), LARG. DE 0,8 M A 1,5 M, EM SOLO DE 1A CATEGORIA, EM LOCAIS COM ALTO NÍVEL DE INTERFERÊNCIA. AF_02/2021</t>
  </si>
  <si>
    <t>12,73</t>
  </si>
  <si>
    <t>ESCAVAÇÃO MECANIZADA DE VALA COM PROF. MAIOR QUE 1,5 M ATÉ 3,0 M (MÉDIA MONTANTE E JUSANTE/UMA COMPOSIÇÃO POR TRECHO), RETROESCAV. (0,26 M3), LARG. MENOR QUE 0,8 M, EM SOLO DE 1A CATEGORIA, EM LOCAIS COM ALTO NÍVEL DE INTERFERÊNCIA. AF_02/2021</t>
  </si>
  <si>
    <t>12,56</t>
  </si>
  <si>
    <t>ESCAVAÇÃO MECANIZADA DE VALA COM PROF. MAIOR QUE 1,5 M ATÉ 3,0 M (MÉDIA MONTANTE E JUSANTE/UMA COMPOSIÇÃO POR TRECHO), RETROESCAV. (0,26 M3), LARGURA DE 0,8 M A 1,5 M, EM SOLO DE 1A CATEGORIA, EM LOCAIS COM ALTO NÍVEL DE INTERFERÊNCIA. AF_02/2021</t>
  </si>
  <si>
    <t>11,44</t>
  </si>
  <si>
    <t>ESCAVAÇÃO MECANIZADA DE VALA COM PROFUNDIDADE ATÉ 1,5 M (MÉDIA MONTANTE E JUSANTE/UMA COMPOSIÇÃO POR TRECHO), RETROESCAV. (0,26 M3), LARGURA MENOR QUE 0,8 M, EM SOLO DE 1A CATEGORIA, LOCAIS COM BAIXO NÍVEL DE INTERFERÊNCIA. AF_02/2021</t>
  </si>
  <si>
    <t>8,26</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</si>
  <si>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</si>
  <si>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</si>
  <si>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</si>
  <si>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6,31</t>
  </si>
  <si>
    <t>ESCAVAÇÃO MANUAL DE VALA COM PROFUNDIDADE MENOR OU IGUAL A 1,30 M. AF_02/2021</t>
  </si>
  <si>
    <t>70,29</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</si>
  <si>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</si>
  <si>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</si>
  <si>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9,56</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</si>
  <si>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</si>
  <si>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</si>
  <si>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</si>
  <si>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</si>
  <si>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</si>
  <si>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</si>
  <si>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11,93</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</si>
  <si>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</si>
  <si>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</si>
  <si>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</si>
  <si>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10,61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</si>
  <si>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</si>
  <si>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</si>
  <si>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9,99</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</si>
  <si>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</si>
  <si>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</si>
  <si>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</si>
  <si>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6,58</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</si>
  <si>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</si>
  <si>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</si>
  <si>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6,04</t>
  </si>
  <si>
    <t>ESCAVAÇÃO MECANIZADA DE VALA COM PROF. MAIOR QUE 4,5 M ATÉ 6,0 M (MÉDIA MONTANTE E JUSANTE/UMA COMPOSIÇÃO POR TRECHO),COM ESCAVADEIRA (0,8 M3), LARG. MENOR QUE 1,5 M, EM SOLO MOLE, LOCAIS COM BAIXO NÍVEL DE INTERFERÊNCIA. AF_02/2021</t>
  </si>
  <si>
    <t>5,87</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</si>
  <si>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</si>
  <si>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</si>
  <si>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</si>
  <si>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</si>
  <si>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</si>
  <si>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14,14</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</si>
  <si>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</si>
  <si>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</si>
  <si>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</si>
  <si>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</si>
  <si>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</si>
  <si>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</si>
  <si>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</si>
  <si>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</si>
  <si>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</si>
  <si>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13,02</t>
  </si>
  <si>
    <t>ESCAVAÇÃO MECANIZADA DE VALA COM PROF. MAIOR QUE 3,0 M ATÉ 4,5 M (MÉDIA MONTANTE E JUSANTE/UMA COMPOSIÇÃO POR TRECHO), ESCAVADEIRA (0,8 M3), LARG. MENOR QUE 1,5 M, EM SOLO DE 2A CATEGORIA, EM LOCAIS COM ALTO NÍVEL DE INTERFERÊNCIA. AF_02/2021</t>
  </si>
  <si>
    <t>12,32</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</si>
  <si>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</si>
  <si>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</si>
  <si>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11,70</t>
  </si>
  <si>
    <t>ESCAVAÇÃO MECANIZADA DE VALA COM PROF. DE 3,0 M ATÉ 4,5 M (MÉDIA MONTANTE E JUSANTE/UMA COMPOSIÇÃO POR TRECHO), ESCAVADEIRA (1,2 M3), LARG. DE 1,5 M A 2,5 M, EM SOLO DE 2A CATEGORIA, EM LOCAIS COM ALTO NÍVEL DE INTERFERÊNCIA. AF_02/2021</t>
  </si>
  <si>
    <t>11,24</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</si>
  <si>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</si>
  <si>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</si>
  <si>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</si>
  <si>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</si>
  <si>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</si>
  <si>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6,78</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</si>
  <si>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</si>
  <si>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</si>
  <si>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6,44</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</si>
  <si>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</si>
  <si>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</si>
  <si>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</si>
  <si>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18,73</t>
  </si>
  <si>
    <t>ESCAVAÇÃO MECANIZADA DE VALA COM PROF. ATÉ 1,5 M (MÉDIA MONTANTE E JUSANTE/UMA COMPOSIÇÃO POR TRECHO), RETROESCAV. (0,26 M3), LARG. DE 0,8 M A 1,5 M, EM SOLO DE 2A CATEGORIA, EM LOCAIS COM ALTO NÍVEL DE INTERFERÊNCIA. AF_02/2021</t>
  </si>
  <si>
    <t>15,90</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</si>
  <si>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</si>
  <si>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</si>
  <si>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</si>
  <si>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10,34</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</si>
  <si>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</si>
  <si>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</si>
  <si>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8,66</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</si>
  <si>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</si>
  <si>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</si>
  <si>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66,06</t>
  </si>
  <si>
    <t>ATERRO MECANIZADO DE VALA COM ESCAVADEIRA HIDRÁULICA (CAPACIDADE DA CAÇAMBA: 0,8 M³ / POTÊNCIA: 111 HP), LARGURA ATÉ 1,5 M, PROFUNDIDADE DE 1,5 A 3,0 M, COM SOLO ARGILO-ARENOSO. AF_05/2016</t>
  </si>
  <si>
    <t>62,25</t>
  </si>
  <si>
    <t>ATERRO MECANIZADO DE VALA COM ESCAVADEIRA HIDRÁULICA (CAPACIDADE DA CAÇAMBA: 0,8 M³ / POTÊNCIA: 111 HP), LARGURA DE 1,5 A 2,5 M, PROFUNDIDADE DE 1,5 A 3,0 M, COM SOLO ARGILO-ARENOSO. AF_05/2016</t>
  </si>
  <si>
    <t>57,43</t>
  </si>
  <si>
    <t>ATERRO MECANIZADO DE VALA COM ESCAVADEIRA HIDRÁULICA (CAPACIDADE DA CAÇAMBA: 0,8 M³ / POTÊNCIA: 111 HP), LARGURA ATÉ 1,5 M, PROFUNDIDADE DE 3,0 A 4,5 M, COM SOLO ARGILO-ARENOSO. AF_05/2016</t>
  </si>
  <si>
    <t>58,54</t>
  </si>
  <si>
    <t>ATERRO MECANIZADO DE VALA COM ESCAVADEIRA HIDRÁULICA (CAPACIDADE DA CAÇAMBA: 0,8 M³ / POTÊNCIA: 111 HP), LARGURA DE 1,5 A 2,5 M, PROFUNDIDADE DE 3,0 A 4,5 M, COM SOLO ARGILO-ARENOSO. AF_05/2016</t>
  </si>
  <si>
    <t>55,56</t>
  </si>
  <si>
    <t>ATERRO MECANIZADO DE VALA COM ESCAVADEIRA HIDRÁULICA (CAPACIDADE DA CAÇAMBA: 0,8 M³ / POTÊNCIA: 111 HP), LARGURA ATÉ 1,5 M, PROFUNDIDADE DE 4,5 A 6,0 M, COM SOLO ARGILO-ARENOSO. AF_05/2016</t>
  </si>
  <si>
    <t>56,93</t>
  </si>
  <si>
    <t>ATERRO MECANIZADO DE VALA COM ESCAVADEIRA HIDRÁULICA (CAPACIDADE DA CAÇAMBA: 0,8 M³ / POTÊNCIA: 111 HP), LARGURA DE 1,5 A 2,5 M, PROFUNDIDADE DE 4,5 A 6,0 M, COM SOLO ARGILO-ARENOSO. AF_05/2016</t>
  </si>
  <si>
    <t>54,61</t>
  </si>
  <si>
    <t>ATERRO MECANIZADO DE VALA COM RETROESCAVADEIRA (CAPACIDADE DA CAÇAMBA DA RETRO: 0,26 M³ / POTÊNCIA: 88 HP), LARGURA ATÉ 0,8 M, PROFUNDIDADE ATÉ 1,5 M, COM SOLO ARGILO-ARENOSO. AF_05/2016</t>
  </si>
  <si>
    <t>73,11</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</si>
  <si>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</si>
  <si>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</si>
  <si>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60,57</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</si>
  <si>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</si>
  <si>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</si>
  <si>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74,79</t>
  </si>
  <si>
    <t>ATERRO MECANIZADO DE VALA COM ESCAVADEIRA HIDRÁULICA (CAPACIDADE DA CAÇAMBA: 0,8 M³ / POTÊNCIA: 111 HP), LARGURA DE 1,5 A 2,5 M, PROFUNDIDADE ATÉ 1,5 M, COM AREIA PARA ATERRO. AF_05/2016</t>
  </si>
  <si>
    <t>81,36</t>
  </si>
  <si>
    <t>ATERRO MECANIZADO DE VALA COM ESCAVADEIRA HIDRÁULICA (CAPACIDADE DA CAÇAMBA: 0,8 M³ / POTÊNCIA: 111 HP), LARGURA ATÉ 1,5 M, PROFUNDIDADE DE 1,5 A 3,0 M, COM AREIA PARA ATERRO. AF_05/2016</t>
  </si>
  <si>
    <t>77,55</t>
  </si>
  <si>
    <t>ATERRO MECANIZADO DE VALA COM ESCAVADEIRA HIDRÁULICA (CAPACIDADE DA CAÇAMBA: 0,8 M³ / POTÊNCIA: 111 HP), LARGURA DE 1,5 A 2,5 M, PROFUNDIDADE DE 1,5 A 3,0 M, COM AREIA PARA ATERRO. AF_05/2016</t>
  </si>
  <si>
    <t>72,73</t>
  </si>
  <si>
    <t>ATERRO MECANIZADO DE VALA COM ESCAVADEIRA HIDRÁULICA (CAPACIDADE DA CAÇAMBA: 0,8 M³ / POTÊNCIA: 111 HP), LARGURA ATÉ 1,5 M, PROFUNDIDADE DE 3,0 A 4,5 M, COM AREIA PARA ATERRO. AF_05/2016</t>
  </si>
  <si>
    <t>73,84</t>
  </si>
  <si>
    <t>ATERRO MECANIZADO DE VALA COM ESCAVADEIRA HIDRÁULICA (CAPACIDADE DA CAÇAMBA: 0,8 M³ / POTÊNCIA: 111 HP), LARGURA DE 1,5 A 2,5 M, PROFUNDIDADE DE 3,0 A 4,5 M, COM AREIA PARA ATERRO. AF_05/2016</t>
  </si>
  <si>
    <t>70,86</t>
  </si>
  <si>
    <t>ATERRO MECANIZADO DE VALA COM ESCAVADEIRA HIDRÁULICA (CAPACIDADE DA CAÇAMBA: 0,8 M³ / POTÊNCIA: 111 HP), LARGURA ATÉ 1,5 M, PROFUNDIDADE DE 4,5 A 6,0 M, COM AREIA PARA ATERRO. AF_05/2016</t>
  </si>
  <si>
    <t>72,23</t>
  </si>
  <si>
    <t>ATERRO MECANIZADO DE VALA COM ESCAVADEIRA HIDRÁULICA (CAPACIDADE DA CAÇAMBA: 0,8 M³ / POTÊNCIA: 111 HP), LARGURA DE 1,5 A 2,5 M, PROFUNDIDADE DE 4,5 A 6,0 M, COM AREIA PARA ATERRO. AF_05/2016</t>
  </si>
  <si>
    <t>69,91</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</si>
  <si>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</si>
  <si>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</si>
  <si>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79,72</t>
  </si>
  <si>
    <t>ATERRO MECANIZADO DE VALA COM RETROESCAVADEIRA (CAPACIDADE DA CAÇAMBA DA RETRO: 0,26 M³ / POTÊNCIA: 88 HP), LARGURA ATÉ 0,8 M, PROFUNDIDADE DE 1,5 A 3,0 M, COM AREIA PARA ATERRO. AF_05/2016</t>
  </si>
  <si>
    <t>75,87</t>
  </si>
  <si>
    <t>ATERRO MECANIZADO DE VALA COM RETROESCAVADEIRA (CAPACIDADE DA CAÇAMBA DA RETRO: 0,26 M³ / POTÊNCIA: 88 HP), LARGURA DE 0,8 A 1,5 M, PROFUNDIDADE DE 1,5 A 3,0 M, COM AREIA PARA ATERRO. AF_05/2016</t>
  </si>
  <si>
    <t>70,94</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</si>
  <si>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</si>
  <si>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</si>
  <si>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</si>
  <si>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8,00</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</si>
  <si>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</si>
  <si>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</si>
  <si>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18,15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</si>
  <si>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</si>
  <si>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</si>
  <si>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14,32</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</si>
  <si>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</si>
  <si>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</si>
  <si>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</si>
  <si>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</si>
  <si>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</si>
  <si>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</si>
  <si>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</si>
  <si>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12,90</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</si>
  <si>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</si>
  <si>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</si>
  <si>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</si>
  <si>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</si>
  <si>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</si>
  <si>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19,42</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</si>
  <si>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</si>
  <si>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</si>
  <si>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10,68</t>
  </si>
  <si>
    <t>REATERRO MECANIZADO DE VALA COM RETROESCAVADEIRA (CAPACIDADE DA CAÇAMBA DA RETRO: 0,26 M³ / POTÊNCIA: 88 HP), LARGURA ATÉ 0,8 M, PROFUNDIDADE ATÉ 1,5 M, COM SOLO DE 1ª CATEGORIA EM LOCAIS COM BAIXO NÍVEL DE INTERFERÊNCIA. AF_04/2016</t>
  </si>
  <si>
    <t>23,54</t>
  </si>
  <si>
    <t>REATERRO MECANIZADO DE VALA COM RETROESCAVADEIRA (CAPACIDADE DA CAÇAMBA DA RETRO: 0,26 M³ / POTÊNCIA: 88 HP), LARGURA DE 0,8 A 1,5 M, PROFUNDIDADE ATÉ 1,5 M, COM SOLO DE 1ª CATEGORIA EM LOCAIS COM BAIXO NÍVEL DE INTERFERÊNCIA. AF_04/2016</t>
  </si>
  <si>
    <t>18,16</t>
  </si>
  <si>
    <t>REATERRO MECANIZADO DE VALA COM RETROESCAVADEIRA (CAPACIDADE DA CAÇAMBA DA RETRO: 0,26 M³ / POTÊNCIA: 88 HP), LARGURA ATÉ 0,8 M, PROFUNDIDADE DE 1,5 A 3,0 M, COM SOLO DE 1ª CATEGORIA EM LOCAIS COM BAIXO NÍVEL DE INTERFERÊNCIA. AF_04/2016</t>
  </si>
  <si>
    <t>14,92</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</si>
  <si>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</si>
  <si>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</si>
  <si>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29,15</t>
  </si>
  <si>
    <t>REATERRO MANUAL APILOADO COM SOQUETE. AF_10/2017</t>
  </si>
  <si>
    <t>42,62</t>
  </si>
  <si>
    <t>TRANSPORTE COM CAMINHÃO BASCULANTE DE 6 M³, EM VIA URBANA EM LEITO NATURAL (UNIDADE: TXKM). AF_07/2020</t>
  </si>
  <si>
    <t>TXKM</t>
  </si>
  <si>
    <t>2,23</t>
  </si>
  <si>
    <t>TRANSPORTE COM CAMINHÃO BASCULANTE DE 6 M³, EM VIA URBANA EM REVESTIMENTO PRIMÁRIO (UNIDADE: TXKM). AF_07/2020</t>
  </si>
  <si>
    <t>1,93</t>
  </si>
  <si>
    <t>TRANSPORTE COM CAMINHÃO BASCULANTE DE 6 M³, EM VIA URBANA PAVIMENTADA, DMT ATÉ 30 KM (UNIDADE: TXKM). AF_07/2020</t>
  </si>
  <si>
    <t>TRANSPORTE COM CAMINHÃO BASCULANTE DE 6 M³, EM VIA URBANA PAVIMENTADA, ADICIONAL PARA DMT EXCEDENTE A 30 KM (UNIDADE: TXKM). AF_07/2020</t>
  </si>
  <si>
    <t>0,70</t>
  </si>
  <si>
    <t>PREPARO DE FUNDO DE VALA COM LARGURA MENOR QUE 1,5 M (ACERTO DO SOLO NATURAL). AF_08/2020</t>
  </si>
  <si>
    <t>5,41</t>
  </si>
  <si>
    <t>PREPARO DE FUNDO DE VALA COM LARGURA MAIOR OU IGUAL A 1,5 M E MENOR QUE 2,5 M (ACERTO DO SOLO NATURAL). AF_08/2020</t>
  </si>
  <si>
    <t>2,67</t>
  </si>
  <si>
    <t>PREPARO DE FUNDO DE VALA COM LARGURA MENOR QUE 1,5 M, COM CAMADA DE AREIA, LANÇAMENTO MANUAL. AF_08/2020</t>
  </si>
  <si>
    <t>214,59</t>
  </si>
  <si>
    <t>PREPARO DE FUNDO DE VALA COM LARGURA MENOR QUE 1,5 M, COM CAMADA DE BRITA, LANÇAMENTO MANUAL. AF_08/2020</t>
  </si>
  <si>
    <t>269,04</t>
  </si>
  <si>
    <t>PREPARO DE FUNDO DE VALA COM LARGURA MAIOR OU IGUAL A 1,5 M E MENOR QUE 2,5 M, COM CAMADA DE AREIA, LANÇAMENTO MANUAL. AF_08/2020</t>
  </si>
  <si>
    <t>192,72</t>
  </si>
  <si>
    <t>PREPARO DE FUNDO DE VALA COM LARGURA MAIOR OU IGUAL A 1,5 M E MENOR QUE 2,5 M, COM CAMADA DE BRITA, LANÇAMENTO MANUAL. AF_08/2020</t>
  </si>
  <si>
    <t>247,16</t>
  </si>
  <si>
    <t>PREPARO DE FUNDO DE VALA COM LARGURA MENOR QUE 1,5 M, COM CAMADA DE AREIA, LANÇAMENTO MECANIZADO. AF_08/2020</t>
  </si>
  <si>
    <t>195,78</t>
  </si>
  <si>
    <t>PREPARO DE FUNDO DE VALA COM LARGURA MENOR QUE 1,5 M, COM CAMADA DE BRITA, LANÇAMENTO MECANIZADO. AF_08/2020</t>
  </si>
  <si>
    <t>245,87</t>
  </si>
  <si>
    <t>PREPARO DE FUNDO DE VALA COM LARGURA MAIOR OU IGUAL A 1,5 M E MENOR QUE 2,5 M, COM CAMADA DE BRITA, LANÇAMENTO MECANIZADO. AF_08/2020</t>
  </si>
  <si>
    <t>204,11</t>
  </si>
  <si>
    <t>PREPARO DE FUNDO DE VALA COM LARGURA MAIOR OU IGUAL A 1,5 M E MENOR QUE 2,5 M, COM CAMADA DE AREIA, LANÇAMENTO MECANIZADO. AF_08/2020</t>
  </si>
  <si>
    <t>159,30</t>
  </si>
  <si>
    <t>UMIDIFICAÇÃO DE MATERIAL PARA VALAS COM CAMINHÃO PIPA 10000L. AF_11/2016</t>
  </si>
  <si>
    <t>2,08</t>
  </si>
  <si>
    <t>ALVENARIA DE VEDAÇÃO DE BLOCOS CERÂMICOS MACIÇOS DE 5X10X20CM (ESPESSURA 10CM) E ARGAMASSA DE ASSENTAMENTO COM PREPARO EM BETONEIRA. AF_05/2020</t>
  </si>
  <si>
    <t>127,02</t>
  </si>
  <si>
    <t>ALVENARIA DE VEDAÇÃO DE BLOCOS CERÂMICOS FURADOS NA VERTICAL DE 9X19X39 CM (ESPESSURA 9 CM) E ARGAMASSA DE ASSENTAMENTO COM PREPARO EM BETONEIRA. AF_12/2021</t>
  </si>
  <si>
    <t>53,45</t>
  </si>
  <si>
    <t>ALVENARIA DE VEDAÇÃO DE BLOCOS CERÂMICOS FURADOS NA VERTICAL DE 9X19X39 CM (ESPESSURA 9 CM) E ARGAMASSA DE ASSENTAMENTO COM PREPARO MANUAL. AF_12/2021</t>
  </si>
  <si>
    <t>54,34</t>
  </si>
  <si>
    <t>ALVENARIA DE VEDAÇÃO DE BLOCOS CERÂMICOS FURADOS NA VERTICAL DE 14X19X39 CM (ESPESSURA 14 CM) E ARGAMASSA DE ASSENTAMENTO COM PREPARO EM BETONEIRA. AF_12/2021</t>
  </si>
  <si>
    <t>71,43</t>
  </si>
  <si>
    <t>ALVENARIA DE VEDAÇÃO DE BLOCOS CERÂMICOS FURADOS NA VERTICAL DE 14X19X39 CM (ESPESSURA 14 CM) E ARGAMASSA DE ASSENTAMENTO COM PREPARO MANUAL. AF_12/2021</t>
  </si>
  <si>
    <t>72,45</t>
  </si>
  <si>
    <t>ALVENARIA DE VEDAÇÃO DE BLOCOS CERÂMICOS FURADOS NA VERTICAL DE 19X19X39 CM (ESPESSURA 19 CM) E ARGAMASSA DE ASSENTAMENTO COM PREPARO EM BETONEIRA. AF_12/2021</t>
  </si>
  <si>
    <t>86,37</t>
  </si>
  <si>
    <t>ALVENARIA DE VEDAÇÃO DE BLOCOS CERÂMICOS FURADOS NA VERTICAL DE 19X19X39 CM (ESPESSURA 19 CM) E ARGAMASSA DE ASSENTAMENTO COM PREPARO MANUAL. AF_12/2021</t>
  </si>
  <si>
    <t>87,56</t>
  </si>
  <si>
    <t>ALVENARIA DE VEDAÇÃO DE BLOCOS CERÂMICOS FURADOS NA HORIZONTAL DE 9X19X19 CM (ESPESSURA 9 CM) E ARGAMASSA DE ASSENTAMENTO COM PREPARO EM BETONEIRA. AF_12/2021</t>
  </si>
  <si>
    <t>81,56</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</si>
  <si>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</si>
  <si>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</si>
  <si>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76,13</t>
  </si>
  <si>
    <t>ALVENARIA DE VEDAÇÃO DE BLOCOS CERÂMICOS FURADOS NA HORIZONTAL DE 11,5X19X19 CM (ESPESSURA 11,5 CM) E ARGAMASSA DE ASSENTAMENTO COM PREPARO MANUAL. AF_12/2021</t>
  </si>
  <si>
    <t>76,97</t>
  </si>
  <si>
    <t>ALVENARIA DE VEDAÇÃO DE BLOCOS CERÂMICOS FURADOS NA HORIZONTAL DE 9X14X19 CM (ESPESSURA 9 CM) E ARGAMASSA DE ASSENTAMENTO COM PREPARO EM BETONEIRA. AF_12/2021</t>
  </si>
  <si>
    <t>107,07</t>
  </si>
  <si>
    <t>ALVENARIA DE VEDAÇÃO DE BLOCOS CERÂMICOS FURADOS NA HORIZONTAL DE 9X14X19 CM (ESPESSURA 9 CM) E ARGAMASSA DE ASSENTAMENTO COM PREPARO MANUAL. AF_12/2021</t>
  </si>
  <si>
    <t>107,98</t>
  </si>
  <si>
    <t>ALVENARIA DE VEDAÇÃO DE BLOCOS CERÂMICOS FURADOS NA HORIZONTAL DE 14X9X19 CM (ESPESSURA 14 CM, BLOCO DEITADO) E ARGAMASSA DE ASSENTAMENTO COM PREPARO EM BETONEIRA. AF_12/2021</t>
  </si>
  <si>
    <t>131,32</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</si>
  <si>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</si>
  <si>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</si>
  <si>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160,84</t>
  </si>
  <si>
    <t>ALVENARIA DE VEDAÇÃO DE BLOCOS CERÂMICOS FURADOS NA HORIZONTAL DE 9X9X19 CM (ESPESSURA 9 CM) E ARGAMASSA DE ASSENTAMENTO COM PREPARO MANUAL. AF_12/2021</t>
  </si>
  <si>
    <t>161,99</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</si>
  <si>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</si>
  <si>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</si>
  <si>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51,87</t>
  </si>
  <si>
    <t>ALVENARIA ESTRUTURAL DE BLOCOS CERÂMICOS 14X19X39, (ESPESSURA DE 14 CM), UTILIZANDO PALHETA E ARGAMASSA DE ASSENTAMENTO COM PREPARO EM BETONEIRA. AF_03/2023</t>
  </si>
  <si>
    <t>65,68</t>
  </si>
  <si>
    <t>ALVENARIA ESTRUTURAL DE BLOCOS CERÂMICOS 14X19X39, (ESPESSURA DE 14 CM), UTILIZANDO PALHETA E ARGAMASSA DE ASSENTAMENTO COM PREPARO MANUAL. AF_03/2023</t>
  </si>
  <si>
    <t>66,68</t>
  </si>
  <si>
    <t>ALVENARIA ESTRUTURAL DE BLOCOS CERÂMICOS 14X19X29, (ESPESSURA DE 14 CM), UTILIZANDO PALHETA E ARGAMASSA DE ASSENTAMENTO COM PREPARO EM BETONEIRA. AF_03/2023</t>
  </si>
  <si>
    <t>73,98</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</si>
  <si>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</si>
  <si>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</si>
  <si>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75,65</t>
  </si>
  <si>
    <t>ALVENARIA ESTRUTURAL DE BLOCOS CERÂMICOS 14X19X39, (ESPESSURA DE 14 CM), UTILIZANDO COLHER DE PEDREIRO E ARGAMASSA DE ASSENTAMENTO COM PREPARO MANUAL. AF_03/2023</t>
  </si>
  <si>
    <t>77,00</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</si>
  <si>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</si>
  <si>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</si>
  <si>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89,55</t>
  </si>
  <si>
    <t>ALVENARIA DE VEDAÇÃO DE BLOCOS DE GESSO DE 7X50X66CM (ESPESSURA 7CM). AF_05/2020</t>
  </si>
  <si>
    <t>ALVENARIA DE VEDAÇÃO DE BLOCOS DE GESSO DE 10X50X66CM (ESPESSURA 10CM). AF_05/2020</t>
  </si>
  <si>
    <t>80,59</t>
  </si>
  <si>
    <t>ALVENARIA DE VEDAÇÃO COM ELEMENTO VAZADO DE CERÂMICA (COBOGÓ) DE 7X20X20CM E ARGAMASSA DE ASSENTAMENTO COM PREPARO EM BETONEIRA. AF_05/2020</t>
  </si>
  <si>
    <t>141,68</t>
  </si>
  <si>
    <t>ALVENARIA DE VEDAÇÃO DE BLOCOS VAZADOS DE CONCRETO DE 9X19X39 CM (ESPESSURA 9 CM) E ARGAMASSA DE ASSENTAMENTO COM PREPARO EM BETONEIRA. AF_12/2021</t>
  </si>
  <si>
    <t>67,91</t>
  </si>
  <si>
    <t>ALVENARIA DE VEDAÇÃO DE BLOCOS VAZADOS DE CONCRETO DE 9X19X39 CM (ESPESSURA 9 CM) E ARGAMASSA DE ASSENTAMENTO COM PREPARO MANUAL. AF_12/2021</t>
  </si>
  <si>
    <t>68,66</t>
  </si>
  <si>
    <t>ALVENARIA DE VEDAÇÃO DE BLOCOS VAZADOS DE CONCRETO DE 14X19X39 CM (ESPESSURA 14 CM)  E ARGAMASSA DE ASSENTAMENTO COM PREPARO EM BETONEIRA. AF_12/2021</t>
  </si>
  <si>
    <t>88,14</t>
  </si>
  <si>
    <t>ALVENARIA DE VEDAÇÃO DE BLOCOS VAZADOS DE CONCRETO DE 14X19X39 CM (ESPESSURA 14 CM) E ARGAMASSA DE ASSENTAMENTO COM PREPARO MANUAL. AF_12/2021</t>
  </si>
  <si>
    <t>89,02</t>
  </si>
  <si>
    <t>ALVENARIA DE VEDAÇÃO DE BLOCOS VAZADOS DE CONCRETO DE 19X19X39 CM (ESPESSURA 19 CM) E ARGAMASSA DE ASSENTAMENTO COM PREPARO EM BETONEIRA. AF_12/2021</t>
  </si>
  <si>
    <t>106,40</t>
  </si>
  <si>
    <t>ALVENARIA DE VEDAÇÃO DE BLOCOS VAZADOS DE CONCRETO DE 19X19X39 CM (ESPESSURA 19 CM) E ARGAMASSA DE ASSENTAMENTO COM PREPARO MANUAL. AF_12/2021</t>
  </si>
  <si>
    <t>107,50</t>
  </si>
  <si>
    <t>ALVENARIA DE VEDAÇÃO DE BLOCOS  VAZADOS DE CONCRETO APARENTE DE 9X19X39 CM (ESPESSURA 9 CM) E ARGAMASSA DE ASSENTAMENTO COM PREPARO EM BETONEIRA. AF_12/2021</t>
  </si>
  <si>
    <t>75,92</t>
  </si>
  <si>
    <t>ALVENARIA DE VEDAÇÃO DE BLOCOS  VAZADOS DE CONCRETO APARENTE DE 9X19X39 CM (ESPESSURA 9 CM) E ARGAMASSA DE ASSENTAMENTO COM PREPARO MANUAL. AF_12/2021</t>
  </si>
  <si>
    <t>76,67</t>
  </si>
  <si>
    <t>ALVENARIA DE VEDAÇÃO DE BLOCOS  VAZADOS DE CONCRETO APARENTE DE 14X19X39 CM (ESPESSURA 14 CM) E ARGAMASSA DE ASSENTAMENTO COM PREPARO EM BETONEIRA. AF_12/2021</t>
  </si>
  <si>
    <t>99,90</t>
  </si>
  <si>
    <t>ALVENARIA DE VEDAÇÃO DE BLOCOS  VAZADOS DE CONCRETO APARENTE DE 14X19X39 CM (ESPESSURA 14 CM) E ARGAMASSA DE ASSENTAMENTO COM PREPARO MANUAL. AF_12/2021</t>
  </si>
  <si>
    <t>100,78</t>
  </si>
  <si>
    <t>ALVENARIA DE VEDAÇÃO DE BLOCOS  VAZADOS DE CONCRETO APARENTE DE 19X19X39 CM (ESPESSURA 19 CM) E ARGAMASSA DE ASSENTAMENTO COM PREPARO EM BETONEIRA. AF_12/2021</t>
  </si>
  <si>
    <t>121,41</t>
  </si>
  <si>
    <t>ALVENARIA DE VEDAÇÃO DE BLOCOS  VAZADOS DE CONCRETO APARENTE DE 19X19X39 CM (ESPESSURA 19 CM) E ARGAMASSA DE ASSENTAMENTO COM PREPARO MANUAL. AF_12/2021</t>
  </si>
  <si>
    <t>122,51</t>
  </si>
  <si>
    <t>ALVENARIA DE VEDAÇÃO DE BLOCOS  VAZADOS DE CONCRETO DE 14X19X29 CM (ESPESSURA 14 CM) E ARGAMASSA DE ASSENTAMENTO COM PREPARO EM BETONEIRA. AF_12/2021</t>
  </si>
  <si>
    <t>102,93</t>
  </si>
  <si>
    <t>ALVENARIA DE VEDAÇÃO DE BLOCOS  VAZADOS DE CONCRETO DE 14X19X29 CM (ESPESSURA 14 CM) E ARGAMASSA DE ASSENTAMENTO COM PREPARO MANUAL. AF_12/2021</t>
  </si>
  <si>
    <t>103,91</t>
  </si>
  <si>
    <t>ALVENARIA DE BLOCOS DE CONCRETO ESTRUTURAL 14X19X39 CM (ESPESSURA 14 CM), FBK = 4,5 MPA, UTILIZANDO PALHETA. AF_10/2022</t>
  </si>
  <si>
    <t>77,20</t>
  </si>
  <si>
    <t>ALVENARIA DE BLOCOS DE CONCRETO ESTRUTURAL 14X19X39 CM (ESPESSURA 14 CM), FBK = 14 MPA, UTILIZANDO PALHETA. AF_10/2022</t>
  </si>
  <si>
    <t>94,17</t>
  </si>
  <si>
    <t>ALVENARIA DE BLOCOS DE CONCRETO ESTRUTURAL 14X19X29 CM (ESPESSURA 14 CM), FBK = 4,5 MPA, UTILIZANDO PALHETA. AF_10/2022</t>
  </si>
  <si>
    <t>101,17</t>
  </si>
  <si>
    <t>119,70</t>
  </si>
  <si>
    <t>ALVENARIA DE BLOCOS DE CONCRETO ESTRUTURAL 14X19X39 CM (ESPESSURA 14 CM), FBK = 4,5 MPA, UTILIZANDO COLHER DE PEDREIRO. AF_10/2022</t>
  </si>
  <si>
    <t>87,22</t>
  </si>
  <si>
    <t>ALVENARIA DE BLOCOS DE CONCRETO ESTRUTURAL 14X19X39 CM (ESPESSURA 14 CM), FBK = 14 MPA, UTILIZANDO COLHER DE PEDREIRO. AF_10/2022</t>
  </si>
  <si>
    <t>105,18</t>
  </si>
  <si>
    <t>ALVENARIA DE BLOCOS DE CONCRETO ESTRUTURAL 14X19X29 CM (ESPESSURA 14 CM), FBK = 4,5 MPA, UTILIZANDO COLHER DE PEDREIRO. AF_10/2022</t>
  </si>
  <si>
    <t>117,48</t>
  </si>
  <si>
    <t>ALVENARIA DE BLOCOS DE CONCRETO ESTRUTURAL 14X19X29 CM (ESPESSURA 14 CM), FBK = 14 MPA, UTILIZANDO COLHER DE PEDREIRO. AF_10/2022</t>
  </si>
  <si>
    <t>137,00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</si>
  <si>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</si>
  <si>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</si>
  <si>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</si>
  <si>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200,52</t>
  </si>
  <si>
    <t>ALVENARIA DE VEDAÇÃO COM BLOCO DE VIDRO VAZADO, TIPO VENEZIANA, DE 6X20X20CM E ARGAMASSA DE ASSENTAMENTO COM PREPARO EM BETONEIRA. AF_05/2020</t>
  </si>
  <si>
    <t>606,12</t>
  </si>
  <si>
    <t>ALVENARIA DE VEDAÇÃO COM BLOCO DE VIDRO, TIPO CANELADO, DE 8X19X19CM E ARGAMASSA DE ASSENTAMENTO COM PREPARO EM BETONEIRA. AF_05/2020</t>
  </si>
  <si>
    <t>615,62</t>
  </si>
  <si>
    <t>PAREDE COM PLACAS DE GESSO ACARTONADO (DRYWALL), PARA USO INTERNO, COM DUAS FACES SIMPLES E ESTRUTURA METÁLICA COM GUIAS SIMPLES, SEM VÃOS. AF_06/2017_PS</t>
  </si>
  <si>
    <t>94,20</t>
  </si>
  <si>
    <t>PAREDE COM PLACAS DE GESSO ACARTONADO (DRYWALL), PARA USO INTERNO, COM DUAS FACES SIMPLES E ESTRUTURA METÁLICA COM GUIAS SIMPLES, COM VÃOS AF_06/2017_PS</t>
  </si>
  <si>
    <t>105,99</t>
  </si>
  <si>
    <t>PAREDE COM PLACAS DE GESSO ACARTONADO (DRYWALL), PARA USO INTERNO, COM DUAS FACES SIMPLES E ESTRUTURA METÁLICA COM GUIAS DUPLAS, SEM VÃOS. AF_06/2017_PS</t>
  </si>
  <si>
    <t>125,18</t>
  </si>
  <si>
    <t>PAREDE COM PLACAS DE GESSO ACARTONADO (DRYWALL), PARA USO INTERNO, COM DUAS FACES SIMPLES E ESTRUTURA METÁLICA COM GUIAS DUPLAS, COM VÃOS. AF_06/2017_PS</t>
  </si>
  <si>
    <t>148,16</t>
  </si>
  <si>
    <t>PAREDE COM PLACAS DE GESSO ACARTONADO (DRYWALL), PARA USO INTERNO, COM UMA FACE SIMPLES E OUTRA FACE DUPLA E ESTRUTURA METÁLICA COM GUIAS SIMPLES, SEM VÃOS. AF_06/2017_PS</t>
  </si>
  <si>
    <t>122,01</t>
  </si>
  <si>
    <t>PAREDE COM PLACAS DE GESSO ACARTONADO (DRYWALL), PARA USO INTERNO, COM UMA FACE SIMPLES E OUTRA FACE DUPLA E ESTRUTURA METÁLICA COM GUIAS SIMPLES, COM VÃOS. AF_06/2017_PS</t>
  </si>
  <si>
    <t>134,23</t>
  </si>
  <si>
    <t>PAREDE COM PLACAS DE GESSO ACARTONADO (DRYWALL), PARA USO INTERNO COM UMA FACE SIMPLES E OUTRA FACE DUPLA E ESTRUTURA METÁLICA COM GUIAS DUPLAS, SEM VÃOS. AF_06/2017_PS</t>
  </si>
  <si>
    <t>153,00</t>
  </si>
  <si>
    <t>PAREDE COM PLACAS DE GESSO ACARTONADO (DRYWALL), PARA USO INTERNO, COM UMA FACE SIMPLES E OUTRA FACE DUPLA E   ESTRUTURA METÁLICA COM GUIAS DUPLAS, COM VÃOS. AF_06/2017_PS</t>
  </si>
  <si>
    <t>176,36</t>
  </si>
  <si>
    <t>PAREDE COM PLACAS DE GESSO ACARTONADO (DRYWALL), PARA USO INTERNO, COM DUAS FACES DUPLAS E ESTRUTURA METÁLICA COM GUIAS SIMPLES, SEM VÃOS. AF_06/2017_PS</t>
  </si>
  <si>
    <t>149,82</t>
  </si>
  <si>
    <t>PAREDE COM PLACAS DE GESSO ACARTONADO (DRYWALL), PARA USO INTERNO, COM DUAS FACES DUPLAS E ESTRUTURA METÁLICA COM GUIAS SIMPLES, COM VÃOS. AF_06/2017_PS</t>
  </si>
  <si>
    <t>162,40</t>
  </si>
  <si>
    <t>PAREDE COM PLACAS DE GESSO ACARTONADO (DRYWALL), PARA USO INTERNO COM DUAS FACES DUPLAS E ESTRUTURA METÁLICA COM GUIAS DUPLAS, SEM VÃOS. AF_06/2017</t>
  </si>
  <si>
    <t>180,80</t>
  </si>
  <si>
    <t>PAREDE COM PLACAS DE GESSO ACARTONADO (DRYWALL), PARA USO INTERNO, COM DUAS FACES DUPLAS E ESTRUTURA METÁLICA COM GUIAS DUPLAS, COM VÃOS. AF_06/2017_PS</t>
  </si>
  <si>
    <t>204,57</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</si>
  <si>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</si>
  <si>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</si>
  <si>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74,81</t>
  </si>
  <si>
    <t>INSTALAÇÃO DE REFORÇO METÁLICO EM PAREDE DRYWALL. AF_06/2017</t>
  </si>
  <si>
    <t>INSTALAÇÃO DE REFORÇO DE MADEIRA EM PAREDE DRYWALL. AF_06/2017</t>
  </si>
  <si>
    <t>46,10</t>
  </si>
  <si>
    <t>DIVISÓRIA FIXA EM VIDRO TEMPERADO 10 MM, SEM ABERTURA. AF_01/2021_PS</t>
  </si>
  <si>
    <t>429,85</t>
  </si>
  <si>
    <t>DIVISORIA SANITÁRIA, TIPO CABINE, EM GRANITO CINZA POLIDO, ESP = 3CM, ASSENTADO COM ARGAMASSA COLANTE AC III-E, EXCLUSIVE FERRAGENS. AF_01/2021</t>
  </si>
  <si>
    <t>625,61</t>
  </si>
  <si>
    <t>DIVISORIA SANITÁRIA, TIPO CABINE, EM MÁRMORE BRANCO POLIDO, ESP = 3CM, ASSENTADO COM ARGAMASSA COLANTE AC III-E, EXCLUSIVE FERRAGENS. AF_01/2021</t>
  </si>
  <si>
    <t>599,55</t>
  </si>
  <si>
    <t>TAPA VISTA DE MICTÓRIO EM GRANITO CINZA POLIDO, ESP = 3CM, ASSENTADO COM ARGAMASSA COLANTE AC III-E . AF_01/2021</t>
  </si>
  <si>
    <t>658,84</t>
  </si>
  <si>
    <t>TAPA VISTA DE MICTÓRIO EM MÁRMORE BRANCO POLIDO, ESP = 3CM, ASSENTADO COM ARGAMASSA COLANTE AC III-E . AF_01/2021</t>
  </si>
  <si>
    <t>634,02</t>
  </si>
  <si>
    <t>DIVISORIA SANITÁRIA, TIPO CABINE, EM PAINEL DE GRANILITE, ESP = 3CM, ASSENTADO COM ARGAMASSA COLANTE AC III-E, EXCLUSIVE FERRAGENS. AF_01/2021</t>
  </si>
  <si>
    <t>340,01</t>
  </si>
  <si>
    <t>TAPA VISTA DE MICTÓRIO EM PAINEL DE GRANILITE, ESP = 3CM, ASSENTADO COM ARGAMASSA COLANTE AC III-E . AF_01/2021</t>
  </si>
  <si>
    <t>379,88</t>
  </si>
  <si>
    <t>ALVENARIA DE VEDAÇÃO DE BLOCOS DE CONCRETO CELULAR DE 10X30X60CM (ESPESSURA 10CM) E ARGAMASSA DE ASSENTAMENTO COM PREPARO EM BETONEIRA. AF_05/2020</t>
  </si>
  <si>
    <t>112,00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</si>
  <si>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</si>
  <si>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</si>
  <si>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230,61</t>
  </si>
  <si>
    <t>RECOMPOSIÇÃO DE PAVIMENTOS EM PEDRA POLIÉDRICA, REJUNTAMENTO COM PÓ DE PEDRA, COM REAPROVEITAMENTO DAS PEDRAS POLIÉDRICAS PARA O FECHAMENTO DE VALAS - INCLUSO RETIRADA E COLOCAÇÃO DO MATERIAL. AF_12/2020</t>
  </si>
  <si>
    <t>40,78</t>
  </si>
  <si>
    <t>RECOMPOSIÇÃO DE PAVIMENTO EM PEDRAS POLIÉDRICAS, REJUNTAMENTO COM ARGAMASSA, COM REAPROVEITAMENTO DAS PEDRAS POLIÉDRICAS, PARA O FECHAMENTO DE VALAS - INCLUSO RETIRADA E COLOCAÇÃO DO MATERIAL. AF_12/2020</t>
  </si>
  <si>
    <t>64,54</t>
  </si>
  <si>
    <t>RECOMPOSIÇÃO DE PAVIMENTO EM PARALELEPÍPEDOS, REJUNTAMENTO COM PÓ DE PEDRA, COM REAPROVEITAMENTO DOS PARALELEPÍPEDOS, PARA O FECHAMENTO DE VALAS - INCLUSO RETIRADA E COLOCAÇÃO DO MATERIAL. AF_12/2020</t>
  </si>
  <si>
    <t>43,77</t>
  </si>
  <si>
    <t>RECOMPOSIÇÃO DE PAVIMENTO EM PARALELEPÍPEDOS, REJUNTAMENTO COM ARGAMASSA, COM REAPROVEITAMENTO DOS PARALELEPÍPEDOS, PARA O FECHAMENTO DE VALAS - INCLUSO RETIRADA E COLOCAÇÃO DO MATERIAL. AF_12/2020</t>
  </si>
  <si>
    <t>56,75</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</si>
  <si>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</si>
  <si>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</si>
  <si>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103,45</t>
  </si>
  <si>
    <t>RECOMPOSIÇÃO DE BASE E OU SUB-BASE PARA REMENDO PROFUNDO DE SOLO MELHORADO COM CIMENTO (TEOR DE 2%) - INCLUSO RETIRADA E COLOCAÇÃO DO MATERIAL. AF_12/2020</t>
  </si>
  <si>
    <t>141,02</t>
  </si>
  <si>
    <t>RECOMPOSIÇÃO DE BASE E OU SUB-BASE PARA REMENDO PROFUNDO DE SOLO MELHORADO COM CIMENTO (TEOR DE 4%) - INCLUSO RETIRADA E COLOCAÇÃO DO MATERIAL. AF_12/2020</t>
  </si>
  <si>
    <t>176,00</t>
  </si>
  <si>
    <t>RECOMPOSIÇÃO DE BASE E OU SUB-BASE PARA REMENDO PROFUNDO DE SOLO COM CIMENTO (TEOR DE 6%) - INCLUSO RETIRADA E COLOCAÇÃO DO MATERIAL. AF_12/2020</t>
  </si>
  <si>
    <t>210,04</t>
  </si>
  <si>
    <t>RECOMPOSIÇÃO DE BASE E OU SUB-BASE PARA REMENDO PROFUNDO DE SOLO COM CIMENTO (TEOR DE 8%) - INCLUSO RETIRADA E COLOCAÇÃO DO MATERIAL. AF_12/2020</t>
  </si>
  <si>
    <t>243,63</t>
  </si>
  <si>
    <t>RECOMPOSIÇÃO DE BASE E OU SUB-BASE PARA REMENDO PROFUNDO DE SOLO BRITA (40/60) - INCLUSO RETIRADA E COLOCAÇÃO DO MATERIAL. AF_12/2020</t>
  </si>
  <si>
    <t>192,86</t>
  </si>
  <si>
    <t>RECOMPOSIÇÃO DE BASE E OU SUB-BASE PARA REMENDO PROFUNDO DE SOLO BRITA (50/50) - INCLUSO RETIRADA E COLOCAÇÃO DO MATERIAL. AF_12/2020</t>
  </si>
  <si>
    <t>177,96</t>
  </si>
  <si>
    <t>RECOMPOSIÇÃO DE BASE E OU SUB-BASE PARA REMENDO PROFUNDO DE SOLO BRITA (40/60) COM CIMENTO (TEOR DE 4%) - INCLUSO RETIRADA E COLOCAÇÃO DO MATERIAL. AF_12/2020</t>
  </si>
  <si>
    <t>261,83</t>
  </si>
  <si>
    <t>RECOMPOSIÇÃO DE BASE E OU SUB-BASE PARA REMENDO PROFUNDO DE SOLO BRITA (40/60) COM CIMENTO (TEOR DE 6%) - INCLUSO RETIRADA E COLOCAÇÃO DO MATERIAL. AF_12/2020</t>
  </si>
  <si>
    <t>294,08</t>
  </si>
  <si>
    <t>RECOMPOSIÇÃO DE BASE E OU SUB-BASE PARA REMENDO PROFUNDO DE SOLO BRITA (40/60) COM CIMENTO (TEOR DE 8%) - INCLUSO RETIRADA E COLOCAÇÃO DO MATERIAL. AF_12/2020</t>
  </si>
  <si>
    <t>325,88</t>
  </si>
  <si>
    <t>RECOMPOSIÇÃO DE BASE E OU SUB-BASE PARA REMENDO PROFUNDO DE SOLO BRITA (50/50) COM CIMENTO (TEOR DE 4%) - INCLUSO RETIRADA E COLOCAÇÃO DO MATERIAL. AF_12/2020</t>
  </si>
  <si>
    <t>247,53</t>
  </si>
  <si>
    <t>RECOMPOSIÇÃO DE BASE E OU SUB-BASE PARA REMENDO PROFUNDO DE SOLO BRITA (50/50) COM CIMENTO (TEOR DE 6%) - INCLUSO RETIRADA E COLOCAÇÃO DO MATERIAL. AF_12/2020</t>
  </si>
  <si>
    <t>280,07</t>
  </si>
  <si>
    <t>RECOMPOSIÇÃO DE BASE E OU SUB-BASE PARA REMENDO PROFUNDO DE SOLO BRITA (50/50) COM CIMENTO (TEOR DE 8%) - INCLUSO RETIRADA E COLOCAÇÃO DO MATERIAL. AF_12/2020</t>
  </si>
  <si>
    <t>312,18</t>
  </si>
  <si>
    <t>RECOMPOSIÇÃO DE BASE E OU SUB-BASE PARA REMENDO PROFUNDO DE BRITA GRADUADA SIMPLES - INCLUSO RETIRADA E COLOCAÇÃO DO MATERIAL. AF_12/2020</t>
  </si>
  <si>
    <t>274,77</t>
  </si>
  <si>
    <t>RECOMPOSIÇÃO DE BASE E OU SUB-BASE PARA FECHAMENTO DE VALAS DE SOLOS DE COMPORTAMENTO LATERÍTICO (ARENOSO) - INCLUSO RETIRADA E COLOCAÇÃO DO MATERIAL. AF_12/2020</t>
  </si>
  <si>
    <t>25,10</t>
  </si>
  <si>
    <t>RECOMPOSIÇÃO DE BASE E OU SUB-BASE PARA FECHAMENTO DE VALAS DE SOLO MELHORADO COM CIMENTO (TEOR DE 2%) - INCLUSO RETIRADA E COLOCAÇÃO DO MATERIAL. AF_12/2020</t>
  </si>
  <si>
    <t>62,67</t>
  </si>
  <si>
    <t>RECOMPOSIÇÃO DE BASE E OU SUB-BASE PARA FECHAMENTO DE VALAS DE SOLO MELHORADO COM CIMENTO (TEOR DE 4%) - INCLUSO RETIRADA E COLOCAÇÃO DO MATERIAL. AF_12/2020</t>
  </si>
  <si>
    <t>97,65</t>
  </si>
  <si>
    <t>RECOMPOSIÇÃO DE BASE E OU SUB-BASE PARA FECHAMENTO DE VALAS DE SOLO COM CIMENTO (TEOR DE 6%) - INCLUSO RETIRADA E COLOCAÇÃO DO MATERIAL. AF_12/2020</t>
  </si>
  <si>
    <t>131,69</t>
  </si>
  <si>
    <t>RECOMPOSIÇÃO DE BASE E OU SUB-BASE PARA FECHAMENTO DE VALAS DE SOLO COM CIMENTO (TEOR DE 8%) - INCLUSO RETIRADA E COLOCAÇÃO DO MATERIAL. AF_12/2020</t>
  </si>
  <si>
    <t>212,03</t>
  </si>
  <si>
    <t>RECOMPOSIÇÃO DE BASE E OU SUB-BASE PARA FECHAMENTO DE VALAS DE SOLO BRITA (40/60) - INCLUSO RETIRADA E COLOCAÇÃO DO MATERIAL. AF_12/2020</t>
  </si>
  <si>
    <t>114,51</t>
  </si>
  <si>
    <t>RECOMPOSIÇÃO DE BASE E OU SUB-BASE PARA FECHAMENTO DE VALAS DE SOLO BRITA (50/50) - INCLUSO RETIRADA E COLOCAÇÃO DO MATERIAL. AF_12/2020</t>
  </si>
  <si>
    <t>99,61</t>
  </si>
  <si>
    <t>RECOMPOSIÇÃO DE BASE E OU SUB-BASE PARA FECHAMENTO DE VALAS DE SOLO BRITA (40/60) COM CIMENTO (TEOR DE 4%) - INCLUSO RETIRADA E COLOCAÇÃO DO MATERIAL. AF_12/2020</t>
  </si>
  <si>
    <t>183,48</t>
  </si>
  <si>
    <t>RECOMPOSIÇÃO DE BASE E OU SUB-BASE PARA FECHAMENTO DE VALAS DE SOLO BRITA (40/60) COM CIMENTO (TEOR DE 6%) - INCLUSO RETIRADA E COLOCAÇÃO DO MATERIAL. AF_12/2020</t>
  </si>
  <si>
    <t>215,73</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</si>
  <si>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</si>
  <si>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</si>
  <si>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169,18</t>
  </si>
  <si>
    <t>RECOMPOSIÇÃO DE BASE E OU SUB-BASE PARA FECHAMENTO DE VALAS DE SOLO BRITA (50/50) COM CIMENTO (TEOR DE 6%) - INCLUSO RETIRADA E COLOCAÇÃO DO MATERIAL. AF_12/2020</t>
  </si>
  <si>
    <t>201,72</t>
  </si>
  <si>
    <t>RECOMPOSIÇÃO DE BASE E OU SUB-BASE PARA FECHAMENTO DE VALAS DE SOLO BRITA (50/50) COM CIMENTO (TEOR DE 8%) - INCLUSO RETIRADA E COLOCAÇÃO DO MATERIAL. AF_12/2020</t>
  </si>
  <si>
    <t>233,83</t>
  </si>
  <si>
    <t>RECOMPOSIÇÃO DE BASE E OU SUB-BASE PARA FECHAMENTO DE VALAS DE BRITA GRADUADA SIMPLES - INCLUSO RETIRADA E COLOCAÇÃO DO MATERIAL. AF_12/2020</t>
  </si>
  <si>
    <t>196,42</t>
  </si>
  <si>
    <t>REASSENTAMENTO DE PARALELEPÍPEDOS, REJUNTAMENTO COM PÓ DE PEDRA, COM REAPROVEITAMENTO DOS PARALELEPÍPEDOS - INCLUSO RETIRADA E COLOCAÇÃO DO MATERIAL. AF_12/2020</t>
  </si>
  <si>
    <t>52,12</t>
  </si>
  <si>
    <t>REASSENTAMENTO DE PARALELEPÍPEDOS, REJUNTAMENTO COM ARGAMASSA, COM REAPROVEITAMENTO DOS PARALELEPÍPEDOS - INCLUSO RETIRADA E COLOCAÇÃO DO MATERIAL. AF_12/2020</t>
  </si>
  <si>
    <t>65,51</t>
  </si>
  <si>
    <t>REASSENTAMENTO DE PEDRAS POLIÉDRICAS, REJUNTAMENTO COM PÓ DE PEDRA, COM REAPROVEITAMENTO DAS PEDRAS POLIÉDRICAS - INCLUSO RETIRADA E COLOCAÇÃO DO MATERIAL.  AF_12/2020</t>
  </si>
  <si>
    <t>47,43</t>
  </si>
  <si>
    <t>REASSENTAMENTO DE PEDRAS POLIÉDRICAS, REJUNTAMENTO COM ARGAMASSA, COM REAPROVEITAMENTO DAS PEDRAS POLIÉDRICAS - INCLUSO RETIRADA E COLOCAÇÃO DO MATERIAL. AF_12/2020</t>
  </si>
  <si>
    <t>71,50</t>
  </si>
  <si>
    <t>REASSENTAMENTO DE BLOCOS PISOGRAMA PARA PISO INTERTRAVADO, COM REAPROVEITAMENTO DOS BLOCOS PISOGRAMA - INCLUSO RETIRADA E COLOCAÇÃO DO MATERIAL. AF_12/2020</t>
  </si>
  <si>
    <t>21,01</t>
  </si>
  <si>
    <t>REASSENTAMENTO DE BLOCOS SEXTAVADO PARA PISO INTERTRAVADO, ESPESSURA DE 6 CM, EM CALÇADA, COM REAPROVEITAMENTO DOS BLOCOS SEXTAVADOS - INCLUSO RETIRADA E COLOCAÇÃO DO MATERIAL. AF_12/2020</t>
  </si>
  <si>
    <t>26,15</t>
  </si>
  <si>
    <t>REASSENTAMENTO DE BLOCOS SEXTAVADO PARA PISO INTERTRAVADO, ESPESSURA DE 6 CM, EM VIA/ESTACIONAMENTO, COM REAPROVEITAMENTO DOS BLOCOS SEXTAVADO - INCLUSO RETIRADA E COLOCAÇÃO DO MATERIAL. AF_12/2020</t>
  </si>
  <si>
    <t>21,46</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</si>
  <si>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</si>
  <si>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</si>
  <si>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</si>
  <si>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</si>
  <si>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27,65</t>
  </si>
  <si>
    <t>REASSENTAMENTO DE BLOCOS RETANGULAR PARA PISO INTERTRAVADO, ESPESSURA DE 6 CM, EM VIA/ESTACIONAMENTO, COM REAPROVEITAMENTO DOS BLOCOS RETANGULAR - INCLUSO RETIRADA E COLOCAÇÃO DO MATERIAL. AF_12/2020</t>
  </si>
  <si>
    <t>21,76</t>
  </si>
  <si>
    <t>REASSENTAMENTO DE BLOCOS RETANGULAR PARA PISO INTERTRAVADO, ESPESSURA DE 8 CM, EM VIA/ESTACIONAMENTO, COM REAPROVEITAMENTO DOS BLOCOS RETANGULAR - INCLUSO RETIRADA E COLOCAÇÃO DO MATERIAL. AF_12/2020</t>
  </si>
  <si>
    <t>25,22</t>
  </si>
  <si>
    <t>REASSENTAMENTO DE BLOCOS RETANGULAR PARA PISO INTERTRAVADO, ESPESSURA DE 10 CM, EM VIA/ESTACIONAMENTO, COM REAPROVEITAMENTO DOS BLOCOS RETANGULAR - INCLUSO RETIRADA E COLOCAÇÃO DO MATERIAL. AF_12/2020</t>
  </si>
  <si>
    <t>28,68</t>
  </si>
  <si>
    <t>REASSENTAMENTO DE BLOCOS 16 FACES PARA PISO INTERTRAVADO, ESPESSURA DE 4  CM, EM CALÇADA, COM REAPROVEITAMENTO DOS BLOCOS 16 FACES - INCLUSO RETIRADA E COLOCAÇÃO DO MATERIAL. AF_12/2020</t>
  </si>
  <si>
    <t>25,57</t>
  </si>
  <si>
    <t>REASSENTAMENTO DE BLOCOS 16 FACES PARA PISO INTERTRAVADO, ESPESSURA DE 6 CM, EM CALÇADA, COM REAPROVEITAMENTO DOS BLOCOS 16 FACES - INCLUSO RETIRADA E COLOCAÇÃO DO MATERIAL. AF_12/2020</t>
  </si>
  <si>
    <t>29,03</t>
  </si>
  <si>
    <t>REASSENTAMENTO DE BLOCOS 16 FACES PARA PISO INTERTRAVADO, ESPESSURA DE 6 CM, EM VIA/ESTACIONAMENTO, COM REAPROVEITAMENTO DOS BLOCOS 16 FACES - INCLUSO RETIRADA E COLOCAÇÃO DO MATERIAL. AF_12/2020</t>
  </si>
  <si>
    <t>23,16</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</si>
  <si>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</si>
  <si>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</si>
  <si>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30,08</t>
  </si>
  <si>
    <t>RECOMPOSIÇÃO DE REVESTIMENTO EM CONCRETO ASFÁLTICO (AQUISIÇÃO EM USINA), PARA O FECHAMENTO DE VALAS - INCLUSO DEMOLIÇÃO DO PAVIMENTO. AF_12/2020</t>
  </si>
  <si>
    <t>2.029,09</t>
  </si>
  <si>
    <t>RECOMPOSIÇÃO DE PAVIMENTO EM PISO INTERTRAVADO, COM REAPROVEITAMENTO DOS BLOCOS INTERTRAVADOS, PARA FECHAMENTO DE VALAS - INCLUSO RETIRADA E COLOCAÇÃO DO MATERIAL. AF_12/2020</t>
  </si>
  <si>
    <t>45,36</t>
  </si>
  <si>
    <t>REGULARIZAÇÃO E COMPACTAÇÃO DE SUBLEITO DE SOLO  PREDOMINANTEMENTE ARGILOSO. AF_11/2019</t>
  </si>
  <si>
    <t>2,38</t>
  </si>
  <si>
    <t>REGULARIZAÇÃO E COMPACTAÇÃO DE SUBLEITO DE SOLO PREDOMINANTEMENTE ARENOSO. AF_11/2019</t>
  </si>
  <si>
    <t>1,13</t>
  </si>
  <si>
    <t>EXECUÇÃO E COMPACTAÇÃO DE BASE E OU SUB BASE PARA PAVIMENTAÇÃO DE SOLOS DE COMPORTAMENTO LATERÍTICO (ARENOSO) - EXCLUSIVE SOLO, ESCAVAÇÃO, CARGA E TRANSPORTE. AF_11/2019</t>
  </si>
  <si>
    <t>11,35</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</si>
  <si>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</si>
  <si>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</si>
  <si>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86,63</t>
  </si>
  <si>
    <t>EXECUÇÃO E COMPACTAÇÃO DE BASE E OU SUB BASE PARA PAVIMENTAÇÃO DE SOLO (PREDOMINANTEMENTE ARENOSO) COM CIMENTO (TEOR DE 6%) - EXCLUSIVE SOLO, ESCAVAÇÃO, CARGA E TRANSPORTE. AF_11/2019</t>
  </si>
  <si>
    <t>121,47</t>
  </si>
  <si>
    <t>EXECUÇÃO E COMPACTAÇÃO DE BASE E OU SUB BASE PARA PAVIMENTAÇÃO DE SOLO (PREDOMINANTEMENTE ARENOSO) COM CIMENTO (TEOR DE 8%) - EXCLUSIVE SOLO, ESCAVAÇÃO, CARGA E TRANSPORTE. AF_11/2019</t>
  </si>
  <si>
    <t>155,06</t>
  </si>
  <si>
    <t>EXECUÇÃO E COMPACTAÇÃO DE BASE E OU SUB BASE PARA PAVIMENTAÇÃO DE BRITA GRADUADA SIMPLES - EXCLUSIVE CARGA E TRANSPORTE. AF_11/2019</t>
  </si>
  <si>
    <t>183,96</t>
  </si>
  <si>
    <t>EXECUÇÃO E COMPACTAÇÃO DE BASE E OU SUB BASE PARA PAVIMENTAÇÃO DE BRITA GRADUADA SIMPLES TRATADA COM CIMENTO - EXCLUSIVE CARGA E TRANSPORTE. AF_11/2019</t>
  </si>
  <si>
    <t>250,80</t>
  </si>
  <si>
    <t>EXECUÇÃO E COMPACTAÇÃO DE BASE E OU SUB BASE PARA PAVIMENTAÇÃO DE CONCRETO COMPACTADO COM ROLO - EXCLUSIVE CARGA E TRANSPORTE. AF_11/2019</t>
  </si>
  <si>
    <t>339,04</t>
  </si>
  <si>
    <t>EXECUÇÃO E COMPACTAÇÃO DE BASE E OU SUB BASE PARA PAVIMENTAÇÃO DE PEDRA RACHÃO  - EXCLUSIVE CARGA E TRANSPORTE. AF_11/2019</t>
  </si>
  <si>
    <t>126,20</t>
  </si>
  <si>
    <t>EXECUÇÃO E COMPACTAÇÃO DE BASE E OU SUB BASE PARA PAVIMENTAÇÃO DE MACADAME SECO - EXCLUSIVE CARGA E TRANSPORTE. AF_11/2019</t>
  </si>
  <si>
    <t>163,85</t>
  </si>
  <si>
    <t>EXECUÇÃO E COMPACTAÇÃO DE BASE E OU SUB-BASE PARA PAVIMENTAÇÃO DE SOLO (PREDOMINANTEMENTE ARENOSO) BRITA - 40/60 - EXCLUSIVE SOLO, ESCAVAÇÃO, CARGA E TRANSPORTE. AF_11/2019</t>
  </si>
  <si>
    <t>110,80</t>
  </si>
  <si>
    <t>EXECUÇÃO E COMPACTAÇÃO DE BASE E OU SUB-BASE PARA PAVIMENTAÇÃO DE SOLO (PREDOMINANTEMENTE ARENOSO) BRITA - 50/50 - EXCLUSIVE SOLO, ESCAVAÇÃO, CARGA E TRANSPORTE. AF_11/2019</t>
  </si>
  <si>
    <t>95,96</t>
  </si>
  <si>
    <t>EXECUÇÃO E COMPACTAÇÃO DE BASE E OU SUB-BASE PARA PAVIMENTAÇÃO DE SOLO (PREDOMINANTEMENTE ARENOSO) BRITA - 40/60 COM CIMENTO (TEOR DE 4%) - EXCLUSIVE SOLO, ESCAVAÇÃO, CARGA E TRANSPORTE. AF_11/2019</t>
  </si>
  <si>
    <t>179,78</t>
  </si>
  <si>
    <t>EXECUÇÃO E COMPACTAÇÃO DE BASE E OU SUB-BASE PARA PAVIMENTAÇÃO DE SOLO (PREDOMINANTEMENTE ARENOSO) BRITA - 40/60 COM CIMENTO (TEOR DE 6%) - EXCLUSIVE SOLO, ESCAVAÇÃO, CARGA E TRANSPORTE. AF_11/2019</t>
  </si>
  <si>
    <t>212,08</t>
  </si>
  <si>
    <t>EXECUÇÃO E COMPACTAÇÃO DE BASE E OU SUB-BASE PARA PAVIMENTAÇÃO DE SOLO (PREDOMINANTEMENTE ARENOSO) BRITA - 40/60 COM CIMENTO (TEOR DE 8%) - EXCLUSIVE SOLO, ESCAVAÇÃO, CARGA E TRANSPORTE. AF_11/2019</t>
  </si>
  <si>
    <t>243,83</t>
  </si>
  <si>
    <t>EXECUÇÃO E COMPACTAÇÃO DE BASE E OU SUB-BASE PARA PAVIMENTAÇÃO DE SOLO (PREDOMINANTEMENTE ARENOSO) BRITA - 50/50 COM CIMENTO (TEOR DE 4%)  - EXCLUSIVE SOLO, ESCAVAÇÃO, CARGA E TRANSPORTE. AF_11/2019</t>
  </si>
  <si>
    <t>165,48</t>
  </si>
  <si>
    <t>EXECUÇÃO E COMPACTAÇÃO DE BASE E OU SUB-BASE PARA PAVIMENTAÇÃO DE SOLO (PREDOMINANTEMENTE ARENOSO) BRITA - 50/50 COM CIMENTO (TEOR DE 6%) - EXCLUSIVE SOLO, ESCAVAÇÃO, CARGA E TRANSPORTE. AF_11/2019</t>
  </si>
  <si>
    <t>200,24</t>
  </si>
  <si>
    <t>EXECUÇÃO E COMPACTAÇÃO DE BASE E OU SUB-BASE PARA PAVIMENTAÇÃO DE SOLO (PREDOMINANTEMENTE ARENOSO) BRITA - 50/50 COM CIMENTO (TEOR DE 8%) - EXCLUSIVE SOLO, ESCAVAÇÃO, CARGA E TRANSPORTE. AF_11/2019</t>
  </si>
  <si>
    <t>230,18</t>
  </si>
  <si>
    <t>EXECUÇÃO E COMPACTAÇÃO DE BASE E OU SUB-BASE PARA PAVIMENTAÇÃO DE SOLO (PREDOMINANTEMENTE ARGILOSO) BRITA - 40/60 - EXCLUSIVE SOLO, ESCAVAÇÃO, CARGA E TRANSPORTE. AF_11/2019</t>
  </si>
  <si>
    <t>115,96</t>
  </si>
  <si>
    <t>EXECUÇÃO E COMPACTAÇÃO DE BASE E OU SUB-BASE PARA PAVIMENTAÇÃO DE SOLO (PREDOMINANTEMENTE ARGILOSO) BRITA - 50/50 - EXCLUSIVE SOLO, ESCAVAÇÃO, CARGA E TRANSPORTE. AF_11/2019</t>
  </si>
  <si>
    <t>101,12</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</si>
  <si>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</si>
  <si>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</si>
  <si>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</si>
  <si>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26,52</t>
  </si>
  <si>
    <t>EXECUÇÃO E COMPACTAÇÃO DE BASE E OU SUB BASE PARA PAVIMENTAÇÃO DE SOLO ESTABILIZADO GRANULOMETRICAMENTE SEM MISTURA DE SOLOS - EXCLUSIVE SOLO, ESCAVAÇÃO, CARGA E TRANSPORTE. AF_11/2019</t>
  </si>
  <si>
    <t>41,28</t>
  </si>
  <si>
    <t>EXECUÇÃO DE PAVIMENTO EM PISO INTERTRAVADO, COM BLOCO PISOGRAMA DE 35 X 15 CM, ESPESSURA 6 CM. AF_10/2022</t>
  </si>
  <si>
    <t>EXECUÇÃO DE PAVIMENTO EM PISO INTERTRAVADO, COM BLOCO PISOGRAMA DE 35 X 15 CM, ESPESSURA 8 CM. AF_10/2022</t>
  </si>
  <si>
    <t>123,42</t>
  </si>
  <si>
    <t>EXECUÇÃO DE PAVIMENTO EM PISO INTERTRAVADO, COM BLOCO SEXTAVADO DE 25 X 25 CM, ESPESSURA 6 CM. AF_10/2022</t>
  </si>
  <si>
    <t>EXECUÇÃO DE PAVIMENTO EM PISO INTERTRAVADO, COM BLOCO SEXTAVADO DE 25 X 25 CM, ESPESSURA 8 CM. AF_10/2022</t>
  </si>
  <si>
    <t>73,00</t>
  </si>
  <si>
    <t>EXECUÇÃO DE PAVIMENTO EM PISO INTERTRAVADO, COM BLOCO SEXTAVADO DE 25 X 25 CM, ESPESSURA 10 CM. AF_10/2022</t>
  </si>
  <si>
    <t>87,40</t>
  </si>
  <si>
    <t>EXECUÇÃO DE PASSEIO EM PISO INTERTRAVADO, COM BLOCO RETANGULAR COR NATURAL DE 20 X 10 CM, ESPESSURA 6 CM. AF_10/2022</t>
  </si>
  <si>
    <t>69,75</t>
  </si>
  <si>
    <t>EXECUÇÃO DE PAVIMENTO EM PISO INTERTRAVADO, COM BLOCO RETANGULAR COR NATURAL DE 20 X 10 CM, ESPESSURA 6 CM. AF_10/2022</t>
  </si>
  <si>
    <t>61,78</t>
  </si>
  <si>
    <t>EXECUÇÃO DE PAVIMENTO EM PISO INTERTRAVADO, COM BLOCO RETANGULAR COR NATURAL DE 20 X 10 CM, ESPESSURA 8 CM. AF_10/2022</t>
  </si>
  <si>
    <t>EXECUÇÃO DE PAVIMENTO EM PISO INTERTRAVADO, COM BLOCO RETANGULAR DE 20 X 10 CM, ESPESSURA 10 CM. AF_10/2022</t>
  </si>
  <si>
    <t>89,74</t>
  </si>
  <si>
    <t>EXECUÇÃO DE PASSEIO EM PISO INTERTRAVADO, COM BLOCO 16 FACES DE 22 X 11 CM, ESPESSURA 6 CM. AF_10/2022</t>
  </si>
  <si>
    <t>EXECUÇÃO DE PAVIMENTO EM PISO INTERTRAVADO, COM BLOCO 16 FACES DE 22 X 11 CM, ESPESSURA 6 CM. AF_10/2022</t>
  </si>
  <si>
    <t>59,89</t>
  </si>
  <si>
    <t>EXECUÇÃO DE PAVIMENTO EM PISO INTERTRAVADO, COM BLOCO 16 FACES DE 22 X 11 CM, ESPESSURA 8 CM. AF_10/2022</t>
  </si>
  <si>
    <t>74,76</t>
  </si>
  <si>
    <t>EXECUÇÃO DE PAVIMENTO EM PISO INTERTRAVADO, COM BLOCO 16 FACES DE 22 X 11 CM, ESPESSURA 10 CM. AF_10/2022</t>
  </si>
  <si>
    <t>89,41</t>
  </si>
  <si>
    <t>EXECUÇÃO DE PASSEIO EM PISO INTERTRAVADO, COM BLOCO RETANGULAR COLORIDO DE 20 X 10 CM, ESPESSURA 6 CM. AF_10/2022</t>
  </si>
  <si>
    <t>77,50</t>
  </si>
  <si>
    <t>EXECUÇÃO DE PAVIMENTO EM PISO INTERTRAVADO, COM BLOCO RETANGULAR COLORIDO DE 20 X 10 CM, ESPESSURA 6 CM. AF_10/2022</t>
  </si>
  <si>
    <t>EXECUÇÃO DE PAVIMENTO EM PISO INTERTRAVADO, COM BLOCO RETANGULAR COLORIDO DE 20 X 10 CM, ESPESSURA 8 CM. AF_10/2022</t>
  </si>
  <si>
    <t>82,68</t>
  </si>
  <si>
    <t>EXECUÇÃO DE PAVIMENTO DE CONCRETO SIMPLES (PCS), FCK = 40 MPA, ESPESSURA DE 15,0 CM. AF_04/2022</t>
  </si>
  <si>
    <t>142,40</t>
  </si>
  <si>
    <t>EXECUÇÃO DE PAVIMENTO DE CONCRETO SIMPLES (PCS), FCK = 40 MPA, ESPESSURA DE 17,5 CM. AF_04/2022</t>
  </si>
  <si>
    <t>161,70</t>
  </si>
  <si>
    <t>EXECUÇÃO DE PAVIMENTO DE CONCRETO SIMPLES (PCS), FCK = 40 MPA, ESPESSURA DE 20,0 CM. AF_04/2022</t>
  </si>
  <si>
    <t>179,77</t>
  </si>
  <si>
    <t>EXECUÇÃO DE PAVIMENTO DE CONCRETO SIMPLES (PCS), FCK = 40 MPA, ESPESSURA DE 22,5 CM. AF_04/2022</t>
  </si>
  <si>
    <t>205,66</t>
  </si>
  <si>
    <t>EXECUÇÃO DE PAVIMENTO DE CONCRETO SIMPLES (PCS), FCK = 40 MPA, ESPESSURA DE 25,0 CM. AF_04/2022</t>
  </si>
  <si>
    <t>234,15</t>
  </si>
  <si>
    <t>EXECUÇÃO DE PAVIMENTO DE CONCRETO SIMPLES (PCS), FCK = 40 MPA, ESPESSURA DE 27,5 CM. AF_04/2022</t>
  </si>
  <si>
    <t>258,57</t>
  </si>
  <si>
    <t>EXECUÇÃO DE PAVIMENTO DE CONCRETO ARMADO (PCA), FCK = 30 MPA, ESPESSURA DE 15,0 CM. AF_04/2022</t>
  </si>
  <si>
    <t>296,45</t>
  </si>
  <si>
    <t>EXECUÇÃO DE PAVIMENTO DE CONCRETO ARMADO (PCA), FCK = 30 MPA, ESPESSURA DE 17,5 CM. AF_04/2022</t>
  </si>
  <si>
    <t>255,57</t>
  </si>
  <si>
    <t>APLICAÇÃO DE LONA PLÁSTICA PARA EXECUÇÃO DE PAVIMENTOS DE CONCRETO. AF_04/2022</t>
  </si>
  <si>
    <t>2,55</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</si>
  <si>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</si>
  <si>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</si>
  <si>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</si>
  <si>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23,49</t>
  </si>
  <si>
    <t>BARRAS DE TRANSFERÊNCIA, AÇO CA-25 DE 20,0 MM, PARA EXECUÇÃO DE PAVIMENTO DE CONCRETO  FORNECIMENTO E INSTALAÇÃO. AF_04/2022</t>
  </si>
  <si>
    <t>BARRAS DE TRANSFERÊNCIA, AÇO CA-25 DE 25,0 MM, PARA EXECUÇÃO DE PAVIMENTO DE CONCRETO  FORNECIMENTO E INSTALAÇÃO. AF_04/2022</t>
  </si>
  <si>
    <t>17,21</t>
  </si>
  <si>
    <t>BARRAS DE TRANSFERÊNCIA, AÇO CA-25 DE 32,0 MM, PARA EXECUÇÃO DE PAVIMENTO DE CONCRETO  FORNECIMENTO E INSTALAÇÃO. AF_04/2022</t>
  </si>
  <si>
    <t>BARRAS DE LIGAÇÃO, AÇO CA-50 DE 10 MM, PARA EXECUÇÃO DE PAVIMENTO DE CONCRETO  FORNECIMENTO E INSTALAÇÃO. AF_04/2022</t>
  </si>
  <si>
    <t>9,96</t>
  </si>
  <si>
    <t>EXECUÇÃO DE PAVIMENTO EM PARALELEPÍPEDOS, REJUNTAMENTO COM PÓ DE PEDRA. AF_05/2020</t>
  </si>
  <si>
    <t>165,91</t>
  </si>
  <si>
    <t>EXECUÇÃO DE PAVIMENTO EM PARALELEPÍPEDOS, REJUNTAMENTO COM ARGAMASSA TRAÇO 1:3 (CIMENTO E AREIA). AF_05/2020</t>
  </si>
  <si>
    <t>179,35</t>
  </si>
  <si>
    <t>EXECUÇÃO DE PAVIMENTO EM PEDRAS POLIÉDRICAS, REJUNTAMENTO COM PÓ DE PEDRA. AF_05/2020</t>
  </si>
  <si>
    <t>44,92</t>
  </si>
  <si>
    <t>EXECUÇÃO DE PAVIMENTO EM PEDRAS POLIÉDRICAS, REJUNTAMENTO COM ARGAMASSA TRAÇO 1:3 (CIMENTO E AREIA). AF_05/2020</t>
  </si>
  <si>
    <t>EXECUÇÃO DE PAVIMENTO DE CONCRETO SIMPLES (PCS), FCK = 35 MPA, ESPESSURA DE 15,0 CM. AF_04/2022</t>
  </si>
  <si>
    <t>138,26</t>
  </si>
  <si>
    <t>EXECUÇÃO DE PAVIMENTO DE CONCRETO SIMPLES (PCS), FCK = 35 MPA, ESPESSURA DE 16,0 CM. AF_04/2022</t>
  </si>
  <si>
    <t>146,38</t>
  </si>
  <si>
    <t>EXECUÇÃO DE PAVIMENTO DE CONCRETO SIMPLES (PCS), FCK = 40 MPA, ESPESSURA DE 16,0 CM. AF_04/2022</t>
  </si>
  <si>
    <t>172,66</t>
  </si>
  <si>
    <t>EXECUÇÃO DE PAVIMENTO DE CONCRETO SIMPLES (PCS), FCK = 35 MPA, ESPESSURA DE 17,5 CM. AF_04/2022</t>
  </si>
  <si>
    <t>154,44</t>
  </si>
  <si>
    <t>EXECUÇÃO PAVIMENTO DE CONCRETO SIMPLES (PCS), FCK = 35 MPA, ESPESSURA DE 20,0 CM. AF_04/2022</t>
  </si>
  <si>
    <t>174,25</t>
  </si>
  <si>
    <t>EXECUÇÃO PAVIMENTO DE CONCRETO SIMPLES (PCS), FCK = 35 MPA, ESPESSURA DE 22,5 CM. AF_04/2022</t>
  </si>
  <si>
    <t>199,45</t>
  </si>
  <si>
    <t>EXECUÇÃO DE PAVIMENTO DE CONCRETO SIMPLES (PCS), FCK = 35 MPA, ESPESSURA DE 25,0 CM. AF_04/2022</t>
  </si>
  <si>
    <t>227,25</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</si>
  <si>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</si>
  <si>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</si>
  <si>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</si>
  <si>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159,81</t>
  </si>
  <si>
    <t>EXECUÇÃO DE PISO INDUSTRIAL DE CONCRETO ARMADO, FCK = 20 MPA, ESPESSURA DE 15,0 CM. AF_04/2022</t>
  </si>
  <si>
    <t>175,27</t>
  </si>
  <si>
    <t>EXECUÇÃO DE PISO INDUSTRIAL DE CONCRETO ARMADO, FCK = 20 MPA, ESPESSURA DE 18,0 CM. AF_04/2022</t>
  </si>
  <si>
    <t>200,05</t>
  </si>
  <si>
    <t>EXECUÇÃO DE PISO INDUSTRIAL DE CONCRETO ARMADO, FCK = 20 MPA, ESPESSURA DE 20,0 CM. AF_04/2022</t>
  </si>
  <si>
    <t>231,99</t>
  </si>
  <si>
    <t>EXECUÇÃO DE PISO INDUSTRIAL DE CONCRETO ARMADO, FCK = 20 MPA, ESPESSURA DE 22,0 CM. AF_04/2022</t>
  </si>
  <si>
    <t>245,32</t>
  </si>
  <si>
    <t>EXECUÇÃO DE PASSEIO EM PISO INTERTRAVADO, COM BLOCO RAQUETE  22 X 13,5 CM, ESPESSURA 6 CM. AF_10/2022</t>
  </si>
  <si>
    <t>EXECUÇÃO DE PAVIMENTO EM PISO INTERTRAVADO, COM BLOCO RAQUETE  22 X 13,5 CM, ESPESSURA 6 CM. AF_10/2022</t>
  </si>
  <si>
    <t>64,32</t>
  </si>
  <si>
    <t>FORNECIMENTO E INSTALAÇÃO DE PLACA DE OBRA COM CHAPA GALVANIZADA E ESTRUTURA DE MADEIRA. AF_03/2022_PS</t>
  </si>
  <si>
    <t>303,83</t>
  </si>
  <si>
    <t>FORNECIMENTO E INSTALAÇÃO DE SUPORTE DE MADEIRA  PARA PLACAS DE SINALIZAÇÃO, EM SOLO, COM H= DE 2,5 M E SEÇÃO DE 7,5 X 7,5 CM. AF_03/2022</t>
  </si>
  <si>
    <t>104,35</t>
  </si>
  <si>
    <t>FORNECIMENTO E INSTALAÇÃO DE SUPORTE DE MADEIRA PARA PLACAS DE SINALIZAÇÃO, EM SOLO, COM H= DE 2,0 M E SEÇÃO DE 7,5 X 7,5 CM. AF_03/2022</t>
  </si>
  <si>
    <t>93,16</t>
  </si>
  <si>
    <t>FORNECIMENTO E INSTALAÇÃO DE SUPORTE DE MADEIRA PARA PLACAS DE SINALIZAÇÃO EM CONCRETO, COM H= DE 2,5 M E SEÇÃO DE 7,5 X 7,5 CM. AF_03/2022</t>
  </si>
  <si>
    <t>127,68</t>
  </si>
  <si>
    <t>FORNECIMENTO E INSTALAÇÃO DE SUPORTE DE MADEIRA PARA PLACAS DE SINALIZAÇÃO, EM BASE DE CONCRETO, COM H= DE 2,0 M E SEÇÃO DE 7,5 X 7,5 CM. AF_03/2022</t>
  </si>
  <si>
    <t>116,49</t>
  </si>
  <si>
    <t>EXECUÇÃO DE PAVIMENTO COM APLICAÇÃO DE CONCRETO ASFÁLTICO, CAMADA DE ROLAMENTO - EXCLUSIVE CARGA E TRANSPORTE. AF_11/2019</t>
  </si>
  <si>
    <t>1.657,93</t>
  </si>
  <si>
    <t>EXECUÇÃO DE PAVIMENTO COM APLICAÇÃO DE CONCRETO ASFÁLTICO, CAMADA DE BINDER - EXCLUSIVE CARGA E TRANSPORTE. AF_11/2019</t>
  </si>
  <si>
    <t>1.435,65</t>
  </si>
  <si>
    <t>FRESAGEM DE PAVIMENTO ASFÁLTICO (PROFUNDIDADE ATÉ 5,0 CM) - EXCLUSIVE TRANSPORTE. AF_11/2019</t>
  </si>
  <si>
    <t>7,49</t>
  </si>
  <si>
    <t>USINAGEM DE BRITA GRADUADA SIMPLES. AF_03/2020</t>
  </si>
  <si>
    <t>171,32</t>
  </si>
  <si>
    <t>USINAGEM DE BRITA GRADUADA TRATADA COM CIMENTO. AF_03/2020</t>
  </si>
  <si>
    <t>236,44</t>
  </si>
  <si>
    <t>USINAGEM DE CONCRETO PARA COMPACTAÇÃO COM ROLO. AF_03/2020</t>
  </si>
  <si>
    <t>326,40</t>
  </si>
  <si>
    <t>APLICAÇÃO MANUAL DE FUNDO SELADOR ACRÍLICO EM PANOS COM PRESENÇA DE VÃOS DE EDIFÍCIOS DE MÚLTIPLOS PAVIMENTOS. AF_06/2014</t>
  </si>
  <si>
    <t>3,18</t>
  </si>
  <si>
    <t>APLICAÇÃO MANUAL DE FUNDO SELADOR ACRÍLICO EM PANOS CEGOS DE FACHADA (SEM PRESENÇA DE VÃOS) DE EDIFÍCIOS DE MÚLTIPLOS PAVIMENTOS. AF_06/2014</t>
  </si>
  <si>
    <t>2,51</t>
  </si>
  <si>
    <t>APLICAÇÃO MANUAL DE FUNDO SELADOR ACRÍLICO EM SUPERFÍCIES EXTERNAS DE SACADA DE EDIFÍCIOS DE MÚLTIPLOS PAVIMENTOS. AF_06/2014</t>
  </si>
  <si>
    <t>4,53</t>
  </si>
  <si>
    <t>APLICAÇÃO MANUAL DE FUNDO SELADOR ACRÍLICO EM SUPERFÍCIES INTERNAS DA SACADA DE EDIFÍCIOS DE MÚLTIPLOS PAVIMENTOS. AF_06/2014</t>
  </si>
  <si>
    <t>4,95</t>
  </si>
  <si>
    <t>APLICAÇÃO MANUAL DE FUNDO SELADOR ACRÍLICO EM PAREDES EXTERNAS DE CASAS. AF_06/2014</t>
  </si>
  <si>
    <t>3,39</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</si>
  <si>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</si>
  <si>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</si>
  <si>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</si>
  <si>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20,11</t>
  </si>
  <si>
    <t>APLICAÇÃO MANUAL DE PINTURA COM TINTA TEXTURIZADA ACRÍLICA EM SUPERFÍCIES INTERNAS DA SACADA DE EDIFÍCIOS DE MÚLTIPLOS PAVIMENTOS, UMA COR. AF_06/2014</t>
  </si>
  <si>
    <t>21,62</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</si>
  <si>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</si>
  <si>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</si>
  <si>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18,57</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</si>
  <si>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</si>
  <si>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</si>
  <si>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26,85</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</si>
  <si>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</si>
  <si>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</si>
  <si>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19,87</t>
  </si>
  <si>
    <t>APLICAÇÃO MANUAL DE PINTURA COM TINTA TEXTURIZADA ACRÍLICA EM MOLDURAS DE EPS, PRÉ-FABRICADOS, OU OUTROS. AF_06/2014</t>
  </si>
  <si>
    <t>FUNDO SELADOR ACRÍLICO, APLICAÇÃO MANUAL EM TETO, UMA DEMÃO. AF_04/2023</t>
  </si>
  <si>
    <t>4,76</t>
  </si>
  <si>
    <t>FUNDO SELADOR ACRÍLICO, APLICAÇÃO MANUAL EM PAREDE, UMA DEMÃO. AF_04/2023</t>
  </si>
  <si>
    <t>PINTURA LÁTEX ACRÍLICA PREMIUM, APLICAÇÃO MANUAL EM TETO, DUAS DEMÃOS. AF_04/2023</t>
  </si>
  <si>
    <t>12,47</t>
  </si>
  <si>
    <t>PINTURA LÁTEX ACRÍLICA PREMIUM, APLICAÇÃO MANUAL EM PAREDES, DUAS DEMÃOS. AF_04/2023</t>
  </si>
  <si>
    <t>10,45</t>
  </si>
  <si>
    <t>EMASSAMENTO COM MASSA LÁTEX, APLICAÇÃO EM TETO, UMA DEMÃO, LIXAMENTO MANUAL. AF_04/2023</t>
  </si>
  <si>
    <t>18,89</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</si>
  <si>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</si>
  <si>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</si>
  <si>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</si>
  <si>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16,80</t>
  </si>
  <si>
    <t>TEXTURA ACRÍLICA, APLICAÇÃO MANUAL EM PAREDE, UMA DEMÃO. AF_04/2023</t>
  </si>
  <si>
    <t>11,00</t>
  </si>
  <si>
    <t>TEXTURA ACRÍLICA, APLICAÇÃO MANUAL EM TETO, UMA DEMÃO. AF_04/2023</t>
  </si>
  <si>
    <t>12,91</t>
  </si>
  <si>
    <t>APLICAÇÃO MANUAL DE TINTA LÁTEX ACRÍLICA EM PANOS COM PRESENÇA DE VÃOS DE EDIFÍCIOS DE MÚLTIPLOS PAVIMENTOS, DUAS DEMÃOS. AF_11/2016</t>
  </si>
  <si>
    <t>13,93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</si>
  <si>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</si>
  <si>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</si>
  <si>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20,56</t>
  </si>
  <si>
    <t>APLICAÇÃO MANUAL DE TINTA LÁTEX ACRÍLICA EM SUPERFÍCIES INTERNAS DE SACADA DE EDIFÍCIOS DE MÚLTIPLOS PAVIMENTOS, DUAS DEMÃOS. AF_11/2016</t>
  </si>
  <si>
    <t>22,65</t>
  </si>
  <si>
    <t>APLICAÇÃO MANUAL DE TINTA LÁTEX ACRÍLICA EM PAREDE EXTERNAS DE CASAS, DUAS DEMÃOS. AF_11/2016</t>
  </si>
  <si>
    <t>14,99</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</si>
  <si>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</si>
  <si>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</si>
  <si>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</si>
  <si>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27,38</t>
  </si>
  <si>
    <t>APLICAÇÃO MANUAL DE MASSA ACRÍLICA EM SUPERFÍCIES INTERNAS DE SACADA DE EDIFÍCIOS DE MÚLTIPLOS PAVIMENTOS, UMA DEMÃO. AF_05/2017</t>
  </si>
  <si>
    <t>30,00</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</si>
  <si>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</si>
  <si>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</si>
  <si>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</si>
  <si>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</si>
  <si>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37,62</t>
  </si>
  <si>
    <t>APLICAÇÃO MANUAL DE MASSA ACRÍLICA EM SUPERFÍCIES INTERNAS DE SACADA DE EDIFÍCIOS DE MÚLTIPLOS PAVIMENTOS, DUAS DEMÃOS. AF_05/2017</t>
  </si>
  <si>
    <t>41,11</t>
  </si>
  <si>
    <t>APLICAÇÃO MANUAL DE MASSA ACRÍLICA EM PAREDES EXTERNAS DE CASAS, DUAS DEMÃOS. AF_05/2017</t>
  </si>
  <si>
    <t>28,40</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</si>
  <si>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</si>
  <si>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</si>
  <si>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</si>
  <si>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</si>
  <si>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</si>
  <si>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1,91</t>
  </si>
  <si>
    <t>LIXAMENTO DE MASSA PARA MADEIRA. AF_01/2021</t>
  </si>
  <si>
    <t>PINTURA FUNDO NIVELADOR ALQUÍDICO BRANCO EM MADEIRA. AF_01/2021</t>
  </si>
  <si>
    <t>27,84</t>
  </si>
  <si>
    <t>APLICAÇÃO MASSA ALQUÍDICA PARA MADEIRA, PARA PINTURA COM TINTA DE ACABAMENTO (PIGMENTADA). AF_01/2021</t>
  </si>
  <si>
    <t>APLICAÇÃO MASSA ACRÍLICA PARA MADEIRA, PARA PINTURA COM TINTA DE ACABAMENTO (PIGMENTADA). AF_01/2021</t>
  </si>
  <si>
    <t>18,27</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</si>
  <si>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</si>
  <si>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</si>
  <si>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</si>
  <si>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10,06</t>
  </si>
  <si>
    <t>PINTURA VERNIZ (INCOLOR) POLIURETÂNICO (RESINA ALQUÍDICA MODIFICADA) EM MADEIRA, 1 DEMÃO. AF_01/2021</t>
  </si>
  <si>
    <t>8,96</t>
  </si>
  <si>
    <t>PINTURA TINTA DE ACABAMENTO (PIGMENTADA) A ÓLEO EM MADEIRA, 1 DEMÃO. AF_01/2021</t>
  </si>
  <si>
    <t>PINTURA TINTA DE ACABAMENTO (PIGMENTADA) ESMALTE SINTÉTICO FOSCO EM MADEIRA, 1 DEMÃO. AF_01/2021</t>
  </si>
  <si>
    <t>7,79</t>
  </si>
  <si>
    <t>PINTURA TINTA DE ACABAMENTO (PIGMENTADA) ESMALTE SINTÉTICO ACETINADO EM MADEIRA, 1 DEMÃO. AF_01/2021</t>
  </si>
  <si>
    <t>8,07</t>
  </si>
  <si>
    <t>PINTURA TINTA DE ACABAMENTO (PIGMENTADA) ESMALTE SINTÉTICO BRILHANTE EM MADEIRA, 1 DEMÃO. AF_01/2021</t>
  </si>
  <si>
    <t>PINTURA VERNIZ (INCOLOR) ALQUÍDICO EM MADEIRA, USO INTERNO E EXTERNO, 2 DEMÃOS. AF_01/2021</t>
  </si>
  <si>
    <t>19,45</t>
  </si>
  <si>
    <t>PINTURA VERNIZ (INCOLOR) ALQUÍDICO EM MADEIRA, USO INTERNO, 2 DEMÃOS. AF_01/2021</t>
  </si>
  <si>
    <t>20,13</t>
  </si>
  <si>
    <t>PINTURA VERNIZ (INCOLOR) POLIURETÂNICO (RESINA ALQUÍDICA MODIFICADA) EM MADEIRA, 2 DEMÃOS. AF_01/2021</t>
  </si>
  <si>
    <t>17,94</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</si>
  <si>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</si>
  <si>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</si>
  <si>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</si>
  <si>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16,16</t>
  </si>
  <si>
    <t>PINTURA TINTA DE ACABAMENTO (PIGMENTADA) ESMALTE SINTÉTICO BRILHANTE EM MADEIRA, 2 DEMÃOS. AF_01/2021</t>
  </si>
  <si>
    <t>PINTURA VERNIZ (INCOLOR) ALQUÍDICO EM MADEIRA, USO INTERNO E EXTERNO, 3 DEMÃOS. AF_01/2021</t>
  </si>
  <si>
    <t>29,19</t>
  </si>
  <si>
    <t>PINTURA VERNIZ (INCOLOR) ALQUÍDICO EM MADEIRA, USO INTERNO, 3 DEMÃOS. AF_01/2021</t>
  </si>
  <si>
    <t>PINTURA VERNIZ (INCOLOR) POLIURETÂNICO (RESINA ALQUÍDICA MODIFICADA) EM MADEIRA, 3 DEMÃOS. AF_01/2021</t>
  </si>
  <si>
    <t>26,92</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</si>
  <si>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</si>
  <si>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</si>
  <si>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</si>
  <si>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24,25</t>
  </si>
  <si>
    <t>PINTURA TINTA DE ACABAMENTO (PIGMENTADA) ESMALTE SINTÉTICO BRILHANTE EM MADEIRA, 3 DEMÃOS. AF_01/2021</t>
  </si>
  <si>
    <t>22,96</t>
  </si>
  <si>
    <t>PINTURA IMUNIZANTE PARA MADEIRA, 1 DEMÃO. AF_01/2021</t>
  </si>
  <si>
    <t>PINTURA IMUNIZANTE PARA MADEIRA, 2 DEMÃOS. AF_01/2021</t>
  </si>
  <si>
    <t>20,84</t>
  </si>
  <si>
    <t>JATEAMENTO ABRASIVO COM GRANALHA DE AÇO EM PERFIL METÁLICO EM FÁBRICA. AF_01/2020</t>
  </si>
  <si>
    <t>LIXAMENTO MANUAL EM SUPERFÍCIES METÁLICAS EM OBRA. AF_01/2020</t>
  </si>
  <si>
    <t>8,86</t>
  </si>
  <si>
    <t>COLOCAÇÃO DE FITA PROTETORA PARA PINTURA. AF_01/2020</t>
  </si>
  <si>
    <t>PINTURA COM TINTA ALQUÍDICA DE FUNDO (TIPO ZARCÃO) PULVERIZADA SOBRE PERFIL METÁLICO EXECUTADO EM FÁBRICA (POR DEMÃO). AF_01/2020_PE</t>
  </si>
  <si>
    <t>11,72</t>
  </si>
  <si>
    <t>PINTURA COM TINTA ALQUÍDICA DE FUNDO (TIPO ZARCÃO) APLICADA A ROLO OU PINCEL SOBRE PERFIL METÁLICO EXECUTADO EM FÁBRICA (POR DEMÃO). AF_01/2020</t>
  </si>
  <si>
    <t>10,55</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</si>
  <si>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</si>
  <si>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</si>
  <si>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22,61</t>
  </si>
  <si>
    <t>PINTURA COM TINTA ALQUÍDICA DE FUNDO E ACABAMENTO (ESMALTE SINTÉTICO GRAFITE) PULVERIZADA SOBRE PERFIL METÁLICO EXECUTADO EM FÁBRICA (POR DEMÃO). AF_01/2020_PE</t>
  </si>
  <si>
    <t>12,60</t>
  </si>
  <si>
    <t>PINTURA COM TINTA ALQUÍDICA DE FUNDO E ACABAMENTO (ESMALTE SINTÉTICO GRAFITE) APLICADA A ROLO OU PINCEL SOBRE PERFIL METÁLICO EXECUTADO EM FÁBRICA (POR DEMÃO). AF_01/2020</t>
  </si>
  <si>
    <t>14,10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</si>
  <si>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</si>
  <si>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</si>
  <si>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26,04</t>
  </si>
  <si>
    <t>PINTURA COM TINTA EPOXÍDICA DE FUNDO PULVERIZADA SOBRE PERFIL METÁLICO EXECUTADO EM FÁBRICA (POR DEMÃO). AF_01/2020_PE</t>
  </si>
  <si>
    <t>28,94</t>
  </si>
  <si>
    <t>PINTURA COM TINTA EPOXÍDICA DE FUNDO APLICADA A ROLO OU PINCEL SOBRE PERFIL METÁLICO EXECUTADO EM FÁBRICA (POR DEMÃO). AF_01/2020</t>
  </si>
  <si>
    <t>25,05</t>
  </si>
  <si>
    <t>PINTURA COM TINTA EPOXÍDICA DE ACABAMENTO PULVERIZADA SOBRE PERFIL METÁLICO EXECUTADO EM FÁBRICA (POR DEMÃO). AF_01/2020_PE</t>
  </si>
  <si>
    <t>21,98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</si>
  <si>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</si>
  <si>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</si>
  <si>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11,90</t>
  </si>
  <si>
    <t>PINTURA COM TINTA ACRÍLICA DE FUNDO APLICADA A ROLO OU PINCEL SOBRE SUPERFÍCIES METÁLICAS (EXCETO PERFIL) EXECUTADO EM OBRA (POR DEMÃO). AF_01/2020</t>
  </si>
  <si>
    <t>14,74</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</si>
  <si>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</si>
  <si>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</si>
  <si>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</si>
  <si>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11,54</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</si>
  <si>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</si>
  <si>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</si>
  <si>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</si>
  <si>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23,20</t>
  </si>
  <si>
    <t>PINTURA COM TINTA ALQUÍDICA DE ACABAMENTO (ESMALTE SINTÉTICO BRILHANTE) PULVERIZADA SOBRE PERFIL METÁLICO EXECUTADO EM FÁBRICA  (POR DEMÃO). AF_01/2020_PE</t>
  </si>
  <si>
    <t>11,27</t>
  </si>
  <si>
    <t>PINTURA COM TINTA ALQUÍDICA DE ACABAMENTO (ESMALTE SINTÉTICO BRILHANTE) APLICADA A ROLO OU PINCEL SOBRE PERFIL METÁLICO EXECUTADO EM FÁBRICA (POR DEMÃO). AF_01/2020</t>
  </si>
  <si>
    <t>11,01</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</si>
  <si>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</si>
  <si>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</si>
  <si>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23,03</t>
  </si>
  <si>
    <t>PINTURA COM TINTA ALQUÍDICA DE ACABAMENTO (ESMALTE SINTÉTICO FOSCO) PULVERIZADA SOBRE PERFIL METÁLICO EXECUTADO EM FÁBRICA (POR DEMÃO). AF_01/2020_PE</t>
  </si>
  <si>
    <t>11,38</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</si>
  <si>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</si>
  <si>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</si>
  <si>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</si>
  <si>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23,10</t>
  </si>
  <si>
    <t>PINTURA COM TINTA EPOXÍDICA DE ACABAMENTO PULVERIZADA SOBRE PERFIL METÁLICO EXECUTADO EM FÁBRICA (02 DEMÃOS). AF_01/2020_PE</t>
  </si>
  <si>
    <t>43,97</t>
  </si>
  <si>
    <t>PINTURA COM TINTA EPOXÍDICA DE ACABAMENTO APLICADA A ROLO OU PINCEL SOBRE PERFIL METÁLICO EXECUTADO EM FÁBRICA (02 DEMÃOS). AF_01/2020</t>
  </si>
  <si>
    <t>49,42</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</si>
  <si>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</si>
  <si>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</si>
  <si>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</si>
  <si>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48,13</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</si>
  <si>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</si>
  <si>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</si>
  <si>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47,56</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</si>
  <si>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</si>
  <si>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</si>
  <si>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</si>
  <si>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46,22</t>
  </si>
  <si>
    <t>PREPARO DO PISO CIMENTADO PARA PINTURA - LIXAMENTO E LIMPEZA. AF_05/2021</t>
  </si>
  <si>
    <t>3,12</t>
  </si>
  <si>
    <t>PINTURA HIDROFUGANTE COM SILICONE, APLICAÇÃO MANUAL, 2 DEMÃOS. AF_05/2021</t>
  </si>
  <si>
    <t>PINTURA DE PISO COM TINTA ACRÍLICA, APLICAÇÃO MANUAL, 2 DEMÃOS, INCLUSO FUNDO PREPARADOR. AF_05/2021</t>
  </si>
  <si>
    <t>17,60</t>
  </si>
  <si>
    <t>PINTURA DE PISO COM TINTA ACRÍLICA, APLICAÇÃO MANUAL, 3 DEMÃOS, INCLUSO FUNDO PREPARADOR. AF_05/2021</t>
  </si>
  <si>
    <t>22,24</t>
  </si>
  <si>
    <t>PINTURA DE PISO COM TINTA EPÓXI, APLICAÇÃO MANUAL, 2 DEMÃOS, INCLUSO PRIMER EPÓXI. AF_05/2021</t>
  </si>
  <si>
    <t>66,83</t>
  </si>
  <si>
    <t>PINTURA DE RODAPÉ COM TINTA EPÓXI, APLICAÇÃO MANUAL, 2 DEMÃOS, INCLUSÃO PRIMER EPÓXI. AF_05/2021</t>
  </si>
  <si>
    <t>PINTURA DE RODAPÉ EM PEDRA DECORATIVA COM VERNIZ DE POLIURETANO, APLICAÇÃO MANUAL, 3 DEMÃOS. AF_05/2021</t>
  </si>
  <si>
    <t>4,59</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</si>
  <si>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</si>
  <si>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</si>
  <si>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</si>
  <si>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</si>
  <si>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21,03</t>
  </si>
  <si>
    <t>PINTURA DE DEMARCAÇÃO DE QUADRA POLIESPORTIVA COM TINTA ACRÍLICA, E = 5 CM, APLICAÇÃO MANUAL. AF_05/2021</t>
  </si>
  <si>
    <t>PINTURA DE DEMARCAÇÃO DE QUADRA POLIESPORTIVA COM BORRACHA CLORADA, E = 5 CM, APLICAÇÃO MANUAL. AF_05/2021</t>
  </si>
  <si>
    <t>9,26</t>
  </si>
  <si>
    <t>PINTURA DE DEMARCAÇÃO DE QUADRA POLIESPORTIVA COM TINTA EPÓXI, E = 5 CM, APLICAÇÃO MANUAL. AF_05/2021</t>
  </si>
  <si>
    <t>PINTURA DE DEMARCAÇÃO DE VAGA COM TINTA EPÓXI, E = 10 CM, APLICAÇÃO MANUAL. AF_05/2021</t>
  </si>
  <si>
    <t>6,23</t>
  </si>
  <si>
    <t>PINTURA DE FAIXA DE PEDESTRE OU ZEBRADA COM TINTA EPÓXI, E  = 30 CM, APLICAÇÃO MANUAL. AF_05/2021</t>
  </si>
  <si>
    <t>45,96</t>
  </si>
  <si>
    <t>PINTURA DE FAIXA DE PEDESTRE OU ZEBRADA TINTA RETRORREFLETIVA A BASE DE RESINA ACRÍLICA COM MICROESFERAS DE VIDRO, E = 30 CM, APLICAÇÃO MANUAL. AF_05/2021</t>
  </si>
  <si>
    <t>23,73</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</si>
  <si>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</si>
  <si>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</si>
  <si>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40,65</t>
  </si>
  <si>
    <t>PINTURA DE SINALIZAÇÃO VERTICAL DE SEGURANÇA, FAIXAS AMARELA E PRETA, APLICAÇÃO MANUAL, 2 DEMÃOS. AF_05/2021</t>
  </si>
  <si>
    <t>PISO CIMENTADO, TRAÇO 1:3 (CIMENTO E AREIA), ACABAMENTO LISO, ESPESSURA 4,0 CM, PREPARO MECÂNICO DA ARGAMASSA. AF_09/2020</t>
  </si>
  <si>
    <t>52,09</t>
  </si>
  <si>
    <t>PISO CIMENTADO, TRAÇO 1:3 (CIMENTO E AREIA), ACABAMENTO RÚSTICO, ESPESSURA 4,0 CM, PREPARO MECÂNICO DA ARGAMASSA. AF_09/2020</t>
  </si>
  <si>
    <t>PISO EM TACO DE MADEIRA 7X42CM, FIXADO COM COLA BASE DE PVA. AF_09/2020</t>
  </si>
  <si>
    <t>235,41</t>
  </si>
  <si>
    <t>ASSOALHO DE MADEIRA. AF_09/2020</t>
  </si>
  <si>
    <t>363,46</t>
  </si>
  <si>
    <t>PISO EM TACO DE MADEIRA 7X21CM, FIXADO COM COLA BASE DE PVA. AF_09/2020</t>
  </si>
  <si>
    <t>241,05</t>
  </si>
  <si>
    <t>REVESTIMENTO CERÂMICO PARA PISO COM PLACAS TIPO ESMALTADA EXTRA DE DIMENSÕES 35X35 CM APLICADA EM AMBIENTES DE ÁREA MENOR QUE 5 M2. AF_02/2023_PE</t>
  </si>
  <si>
    <t>62,92</t>
  </si>
  <si>
    <t>REVESTIMENTO CERÂMICO PARA PISO COM PLACAS TIPO ESMALTADA EXTRA DE DIMENSÕES 35X35 CM APLICADA EM AMBIENTES DE ÁREA ENTRE 5 M2 E 10 M2. AF_02/2023_PE</t>
  </si>
  <si>
    <t>56,47</t>
  </si>
  <si>
    <t>REVESTIMENTO CERÂMICO PARA PISO COM PLACAS TIPO ESMALTADA EXTRA DE DIMENSÕES 35X35 CM APLICADA EM AMBIENTES DE ÁREA MAIOR QUE 10 M2. AF_02/2023_PE</t>
  </si>
  <si>
    <t>49,72</t>
  </si>
  <si>
    <t>REVESTIMENTO CERÂMICO PARA PISO COM PLACAS TIPO ESMALTADA EXTRA DE DIMENSÕES 45X45 CM APLICADA EM AMBIENTES DE ÁREA MENOR QUE 5 M2. AF_02/2023_PE</t>
  </si>
  <si>
    <t>67,32</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</si>
  <si>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</si>
  <si>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</si>
  <si>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49,96</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</si>
  <si>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</si>
  <si>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</si>
  <si>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95,73</t>
  </si>
  <si>
    <t>REVESTIMENTO CERÂMICO PARA PISO COM PLACAS TIPO ESMALTADA EXTRA DE DIMENSÕES 60X60 CM APLICADA EM AMBIENTES DE ÁREA MAIOR QUE 10 M2. AF_02/2023_PE</t>
  </si>
  <si>
    <t>86,57</t>
  </si>
  <si>
    <t>REVESTIMENTO CERÂMICO PARA PISO COM PLACAS TIPO PORCELANATO DE DIMENSÕES 45X45 CM APLICADA EM AMBIENTES DE ÁREA MENOR QUE 5 M². AF_02/2023_PE</t>
  </si>
  <si>
    <t>148,28</t>
  </si>
  <si>
    <t>REVESTIMENTO CERÂMICO PARA PISO COM PLACAS TIPO PORCELANATO DE DIMENSÕES 45X45 CM APLICADA EM AMBIENTES DE ÁREA ENTRE 5 M² E 10 M². AF_02/2023_PE</t>
  </si>
  <si>
    <t>136,37</t>
  </si>
  <si>
    <t>REVESTIMENTO CERÂMICO PARA PISO COM PLACAS TIPO PORCELANATO DE DIMENSÕES 45X45 CM APLICADA EM AMBIENTES DE ÁREA MAIOR QUE 10 M². AF_02/2023_PE</t>
  </si>
  <si>
    <t>127,98</t>
  </si>
  <si>
    <t>REVESTIMENTO CERÂMICO PARA PISO COM PLACAS TIPO PORCELANATO DE DIMENSÕES 60X60 CM APLICADA EM AMBIENTES DE ÁREA MENOR QUE 5 M². AF_02/2023_PE</t>
  </si>
  <si>
    <t>169,71</t>
  </si>
  <si>
    <t>REVESTIMENTO CERÂMICO PARA PISO COM PLACAS TIPO PORCELANATO DE DIMENSÕES 60X60 CM APLICADA EM AMBIENTES DE ÁREA ENTRE 5 M² E 10 M². AF_02/2023_PE</t>
  </si>
  <si>
    <t>156,20</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</si>
  <si>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</si>
  <si>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</si>
  <si>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55,73</t>
  </si>
  <si>
    <t>(COMPOSIÇÃO REPRESENTATIVA) DO SERVIÇO DE REVESTIMENTO CERÂMICO PARA PISO COM PLACAS TIPO ESMALTADA EXTRA DE DIMENSÕES 35X35 CM, PARA EDIFICAÇÃO HABITACIONAL UNIFAMILIAR (CASA) E EDIFICAÇÃO PÚBLICA PADRÃO. AF_11/2014</t>
  </si>
  <si>
    <t>52,70</t>
  </si>
  <si>
    <t>REVESTIMENTO CERÂMICO PARA PISO COM PLACAS TIPO ESMALTADA PADRÃO POPULAR DE DIMENSÕES 35X35 CM APLICADA EM AMBIENTES DE ÁREA MENOR QUE 5 M2. AF_02/2023_PE</t>
  </si>
  <si>
    <t>57,04</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</si>
  <si>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</si>
  <si>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</si>
  <si>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43,95</t>
  </si>
  <si>
    <t>REVESTIMENTO CERÂMICO PARA PISO COM PLACAS TIPO ESMALTADA EXTRA DE DIMENSÕES 80X80 CM APLICADA EM AMBIENTES DE ÁREA MENOR QUE 5 M². AF_02/2023_PE</t>
  </si>
  <si>
    <t>111,27</t>
  </si>
  <si>
    <t>REVESTIMENTO CERÂMICO PARA PISO COM PLACAS TIPO ESMALTADA EXTRA DE DIMENSÕES 80X80 CM APLICADA EM AMBIENTES DE ÁREA ENTRE 5 M² E 10 M². AF_02/2023_PE</t>
  </si>
  <si>
    <t>98,02</t>
  </si>
  <si>
    <t>REVESTIMENTO CERÂMICO PARA PISO COM PLACAS TIPO ESMALTADA EXTRA DE DIMENSÕES 80X80 CM APLICADA EM AMBIENTES DE ÁREA MAIOR QUE 10 M². AF_02/2023_PE</t>
  </si>
  <si>
    <t>87,08</t>
  </si>
  <si>
    <t>REVESTIMENTO CERÂMICO PARA PISO COM PLACAS TIPO PORCELANATO DE DIMENSÕES 80X80 CM APLICADA EM AMBIENTES DE ÁREA MENOR QUE 5 M². AF_02/2023_PE</t>
  </si>
  <si>
    <t>174,27</t>
  </si>
  <si>
    <t>REVESTIMENTO CERÂMICO PARA PISO COM PLACAS TIPO PORCELANATO DE DIMENSÕES 80X80 CM APLICADA EM AMBIENTES DE ÁREA ENTRE 5 M² E 10 M². AF_02/2023_PE</t>
  </si>
  <si>
    <t>158,99</t>
  </si>
  <si>
    <t>REVESTIMENTO CERÂMICO PARA PISO COM PLACAS TIPO PORCELANATO DE DIMENSÕES 80X80 CM APLICADA EM AMBIENTES DE ÁREA MAIOR QUE 10 M². AF_02/2023_PE</t>
  </si>
  <si>
    <t>147,05</t>
  </si>
  <si>
    <t>REVESTIMENTO CERÂMICO PARA PISO COM PLACAS TIPO ESMALTADA EXTRA DE DIMENSÕES 35X35 CM APLICADA EM DIAGONAL EM AMBIENTES DE ÁREA MENOR QUE 5 M². AF_02/2023_PE</t>
  </si>
  <si>
    <t>75,04</t>
  </si>
  <si>
    <t>REVESTIMENTO CERÂMICO PARA PISO COM PLACAS TIPO ESMALTADA PADRÃO POPULAR DE DIMENSÕES 35X35 CM APLICADA EM DIAGONAL EM AMBIENTES DE ÁREA MENOR QUE 5 M². AF_02/2023_PE</t>
  </si>
  <si>
    <t>68,68</t>
  </si>
  <si>
    <t>REVESTIMENTO CERÂMICO PARA PISO COM PLACAS TIPO ESMALTADA EXTRA DE DIMENSÕES 35X35 CM APLICADA EM DIAGONAL EM AMBIENTES DE ÁREA ENTRE 5 M² E 10 M². AF_02/2023_PE</t>
  </si>
  <si>
    <t>61,05</t>
  </si>
  <si>
    <t>REVESTIMENTO CERÂMICO PARA PISO COM PLACAS TIPO ESMALTADA PADRÃO POPULAR DE DIMENSÕES 35X35 CM APLICADA EM DIAGONAL EM AMBIENTES DE ÁREA ENTRE 5 M² E 10 M². AF_02/2023_PE</t>
  </si>
  <si>
    <t>55,08</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</si>
  <si>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</si>
  <si>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</si>
  <si>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46,14</t>
  </si>
  <si>
    <t>REVESTIMENTO CERÂMICO PARA PISO COM PLACAS TIPO ESMALTADA EXTRA DE DIMENSÕES 45X45 CM APLICADA EM DIAGONAL EM AMBIENTES DE ÁREA MENOR QUE 5 M². AF_02/2023_PE</t>
  </si>
  <si>
    <t>92,99</t>
  </si>
  <si>
    <t>REVESTIMENTO CERÂMICO PARA PISO COM PLACAS TIPO ESMALTADA EXTRA DE DIMENSÕES 45X45 CM APLICADA EM DIAGONAL EM AMBIENTES DE ÁREA ENTRE 5 M² E 10 M². AF_02/2023_PE</t>
  </si>
  <si>
    <t>64,96</t>
  </si>
  <si>
    <t>REVESTIMENTO CERÂMICO PARA PISO COM PLACAS TIPO ESMALTADA EXTRA DE DIMENSÕES 45X45 CM APLICADA EM DIAGONAL EM AMBIENTES DE ÁREA MAIOR QUE 10 M². AF_02/2023_PE</t>
  </si>
  <si>
    <t>53,21</t>
  </si>
  <si>
    <t>REVESTIMENTO CERÂMICO PARA PISO COM PLACAS TIPO PORCELANATO DE DIMENSÕES 45X45 CM APLICADA EM DIAGONAL EM AMBIENTES DE ÁREA MENOR QUE 5 M². AF_02/2023_PE</t>
  </si>
  <si>
    <t>183,65</t>
  </si>
  <si>
    <t>REVESTIMENTO CERÂMICO PARA PISO COM PLACAS TIPO PORCELANATO DE DIMENSÕES 45X45 CM APLICADA EM DIAGONAL EM AMBIENTES DE ÁREA ENTRE 5 M² E 10 M². AF_02/2023_PE</t>
  </si>
  <si>
    <t>146,37</t>
  </si>
  <si>
    <t>REVESTIMENTO CERÂMICO PARA PISO COM PLACAS TIPO PORCELANATO DE DIMENSÕES 45X45 CM APLICADA EM DIAGONAL EM AMBIENTES DE ÁREA MAIOR QUE 10 M². AF_02/2023_PE</t>
  </si>
  <si>
    <t>132,45</t>
  </si>
  <si>
    <t>PISO EM GRANITO APLICADO EM AMBIENTES INTERNOS. AF_09/2020</t>
  </si>
  <si>
    <t>318,09</t>
  </si>
  <si>
    <t>PISO EM MÁRMORE APLICADO EM AMBIENTES INTERNOS. AF_09/2020</t>
  </si>
  <si>
    <t>416,51</t>
  </si>
  <si>
    <t>PISO ELEVADO COM ESTRUTURA EM AÇO, COMPOSTO POR PEDESTAIS E LONGARINAS. AF_09/2020</t>
  </si>
  <si>
    <t>399,99</t>
  </si>
  <si>
    <t>PISO CIMENTADO, TRAÇO 1:3 (CIMENTO E AREIA), ACABAMENTO LISO, ESPESSURA 2,0 CM, PREPARO MECÂNICO DA ARGAMASSA. AF_09/2020</t>
  </si>
  <si>
    <t>35,16</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</si>
  <si>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</si>
  <si>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</si>
  <si>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</si>
  <si>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</si>
  <si>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58,24</t>
  </si>
  <si>
    <t>RODAPÉ EM LADRILHO HIDRÁULICO, ALTURA 7 CM. AF_09/2020</t>
  </si>
  <si>
    <t>36,98</t>
  </si>
  <si>
    <t>RODAPÉ EM POLIESTIRENO, ALTURA 5 CM. AF_09/2020</t>
  </si>
  <si>
    <t>72,68</t>
  </si>
  <si>
    <t>SOLEIRA EM GRANITO, LARGURA 15 CM, ESPESSURA 2,0 CM. AF_09/2020</t>
  </si>
  <si>
    <t>83,66</t>
  </si>
  <si>
    <t>PISO EM PEDRA PORTUGUESA ASSENTADO SOBRE ARGAMASSA SECA DE CIMENTO E AREIA, TRAÇO 1:3, REJUNTADO COM CIMENTO COMUM. AF_05/2020</t>
  </si>
  <si>
    <t>224,36</t>
  </si>
  <si>
    <t>PISO EM LADRILHO HIDRÁULICO APLICADO EM AMBIENTES EXTERNOS. AF_05/2020</t>
  </si>
  <si>
    <t>117,14</t>
  </si>
  <si>
    <t>PISO EM LADRILHO HIDRÁULICO APLICADO EM AMBIENTES INTERNOS DE ÁREA MENOR QUE 5 M², INCLUSO APLICAÇÃO DE RESINA. AF_09/2020</t>
  </si>
  <si>
    <t>PISO EM LADRILHO HIDRÁULICO APLICADO EM AMBIENTES INTERNOS DE ÁREA ENTRE 5 E 15 M², INCLUSO APLICAÇÃO DE RESINA. AF_09/2020</t>
  </si>
  <si>
    <t>154,52</t>
  </si>
  <si>
    <t>PISO EM PEDRA  ASSENTADO SOBRE ARGAMASSA 1:3 (CIMENTO E AREIA). AF_09/2020</t>
  </si>
  <si>
    <t>337,84</t>
  </si>
  <si>
    <t>PISO EM PEDRA ARDÓSIA ASSENTADO SOBRE ARGAMASSA 1:3 (CIMENTO E AREIA). AF_09/2020</t>
  </si>
  <si>
    <t>97,53</t>
  </si>
  <si>
    <t>PISO PODOTÁTIL DE ALERTA OU DIRECIONAL, DE BORRACHA, ASSENTADO SOBRE ARGAMASSA. AF_05/2020</t>
  </si>
  <si>
    <t>162,26</t>
  </si>
  <si>
    <t>PISO VINÍLICO SEMI-FLEXÍVEL EM PLACAS, PADRÃO LISO, ESPESSURA 3,2 MM, FIXADO COM COLA. AF_09/2020</t>
  </si>
  <si>
    <t>192,97</t>
  </si>
  <si>
    <t>PISO DE BORRACHA PASTILHADO/FRISADO, ESPESSURA 7MM, ASSENTADO COM ARGAMASSA. AF_09/2020</t>
  </si>
  <si>
    <t>262,12</t>
  </si>
  <si>
    <t>PISO DE BORRACHA PASTILHADO, ESPESSURA 15MM, ASSENTADO COM ARGAMASSA. AF_09/2020</t>
  </si>
  <si>
    <t>398,20</t>
  </si>
  <si>
    <t>PISO DE BORRACHA ESPORTIVO, ESPESSURA 15MM, ASSENTADO COM ARGAMASSA. AF_09/2020</t>
  </si>
  <si>
    <t>408,07</t>
  </si>
  <si>
    <t>PISO DE BORRACHA PASTILHADO, ESPESSURA 3,5MM, FIXADO COM ADESIVO ACRÍLICO. AF_09/2020</t>
  </si>
  <si>
    <t>104,45</t>
  </si>
  <si>
    <t>PISO DE BORRACHA CANELADO, ESPESSURA 3,5MM, FIXADO COM ADESIVO ACRÍLICO. AF_09/2020</t>
  </si>
  <si>
    <t>123,99</t>
  </si>
  <si>
    <t>PREPARO DE CONTRAPISO COM POLITRIZ. AF_09/2020</t>
  </si>
  <si>
    <t>3,11</t>
  </si>
  <si>
    <t>PISO EM GRANILITE, MARMORITE OU GRANITINA EM AMBIENTES INTERNOS, COM ESPESSURA DE 8 MM, INCLUSO MISTURA EM BETONEIRA, COLOCAÇÃO DAS JUNTAS, APLICAÇÃO DO PISO, 4 POLIMENTOS COM POLITRIZ, ESTUCAMENTO, SELADOR E CERA. AF_06/2022</t>
  </si>
  <si>
    <t>90,34</t>
  </si>
  <si>
    <t>PISO EM GRANITO APLICADO EM CALÇADAS OU PISOS EXTERNOS. AF_05/2020</t>
  </si>
  <si>
    <t>327,94</t>
  </si>
  <si>
    <t>PISO EM MÁRMORE APLICADO EM CALÇADAS OU PISOS EXTERNOS. AF_05/2020</t>
  </si>
  <si>
    <t>426,36</t>
  </si>
  <si>
    <t>SOLEIRA EM MÁRMORE, LARGURA 15 CM, ESPESSURA 2,0 CM. AF_09/2020</t>
  </si>
  <si>
    <t>RODAPÉ EM MÁRMORE, ALTURA 7 CM. AF_09/2020</t>
  </si>
  <si>
    <t>49,94</t>
  </si>
  <si>
    <t>RODAPÉ EM MADEIRA, ALTURA 7CM, FIXADO COM COLA. AF_09/2020</t>
  </si>
  <si>
    <t>31,85</t>
  </si>
  <si>
    <t>RODAPÉ EM MADEIRA, ALTURA 7CM, FIXADO COM COLA E PARAFUSOS. AF_09/2020</t>
  </si>
  <si>
    <t>RODAPÉ CERÂMICO DE 7CM DE ALTURA COM PLACAS TIPO ESMALTADA EXTRA  DE DIMENSÕES 35X35CM. AF_02/2023</t>
  </si>
  <si>
    <t>7,10</t>
  </si>
  <si>
    <t>RODAPÉ CERÂMICO DE 7CM DE ALTURA COM PLACAS TIPO ESMALTADA EXTRA DE DIMENSÕES 45X45CM. AF_02/2023</t>
  </si>
  <si>
    <t>RODAPÉ CERÂMICO DE 7CM DE ALTURA COM PLACAS TIPO ESMALTADA EXTRA DE DIMENSÕES 60X60CM. AF_02/2023</t>
  </si>
  <si>
    <t>15,85</t>
  </si>
  <si>
    <t>RODAPÉ CERÂMICO DE 7CM DE ALTURA COM PLACAS TIPO ESMALTADA COMERCIAL DE DIMENSÕES 35X35CM (PADRAO POPULAR). AF_02/2023</t>
  </si>
  <si>
    <t>RODAPÉ EM ARDÓSIA ALTURA 10CM. AF_09/2020</t>
  </si>
  <si>
    <t>46,68</t>
  </si>
  <si>
    <t>RODAPÉ EM MARMORITE, ALTURA 10CM. AF_09/2020</t>
  </si>
  <si>
    <t>EXECUÇÃO DE PASSEIO (CALÇADA) OU PISO DE CONCRETO COM CONCRETO MOLDADO IN LOCO, FEITO EM OBRA, ACABAMENTO CONVENCIONAL, NÃO ARMADO. AF_08/2022</t>
  </si>
  <si>
    <t>736,10</t>
  </si>
  <si>
    <t>EXECUÇÃO DE PASSEIO (CALÇADA) OU PISO DE CONCRETO COM CONCRETO MOLDADO IN LOCO, USINADO C20, ACABAMENTO CONVENCIONAL, NÃO ARMADO. AF_08/2022</t>
  </si>
  <si>
    <t>779,49</t>
  </si>
  <si>
    <t>EXECUÇÃO DE PASSEIO (CALÇADA) OU PISO DE CONCRETO COM CONCRETO MOLDADO IN LOCO, FEITO EM OBRA, ACABAMENTO CONVENCIONAL, ESPESSURA 6 CM, ARMADO. AF_08/2022</t>
  </si>
  <si>
    <t>85,95</t>
  </si>
  <si>
    <t>EXECUÇÃO DE PASSEIO (CALÇADA) OU PISO DE CONCRETO COM CONCRETO MOLDADO IN LOCO, USINADO, ACABAMENTO CONVENCIONAL, ESPESSURA 6 CM, ARMADO. AF_08/2022</t>
  </si>
  <si>
    <t>88,55</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</si>
  <si>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</si>
  <si>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</si>
  <si>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104,41</t>
  </si>
  <si>
    <t>PISO EM CONCRETO 20 MPA PREPARO MECÂNICO, ESPESSURA 7CM. AF_09/2020</t>
  </si>
  <si>
    <t>78,70</t>
  </si>
  <si>
    <t>EXECUÇÃO DE PASSEIO (CALÇADA) OU PISO DE CONCRETO COM CONCRETO MOLDADO IN LOCO, USINADO C25, ACABAMENTO CONVENCIONAL, NÃO ARMADO. AF_03/2023</t>
  </si>
  <si>
    <t>798,58</t>
  </si>
  <si>
    <t>CONTRAPISO EM ARGAMASSA TRAÇO 1:4 (CIMENTO E AREIA), PREPARO MECÂNICO COM BETONEIRA 400 L, APLICADO EM ÁREAS SECAS SOBRE LAJE, ADERIDO, ACABAMENTO NÃO REFORÇADO, ESPESSURA 2CM. AF_07/2021</t>
  </si>
  <si>
    <t>29,36</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</si>
  <si>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</si>
  <si>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</si>
  <si>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69,70</t>
  </si>
  <si>
    <t>CONTRAPISO EM ARGAMASSA TRAÇO 1:4 (CIMENTO E AREIA), PREPARO MECÂNICO COM BETONEIRA 400 L, APLICADO EM ÁREAS SECAS SOBRE LAJE, ADERIDO, ACABAMENTO NÃO REFORÇADO, ESPESSURA 3CM. AF_07/2021</t>
  </si>
  <si>
    <t>37,69</t>
  </si>
  <si>
    <t>CONTRAPISO EM ARGAMASSA TRAÇO 1:4 (CIMENTO E AREIA), PREPARO MANUAL, APLICADO EM ÁREAS SECAS SOBRE LAJE, ADERIDO, ACABAMENTO NÃO REFORÇADO, ESPESSURA 3CM. AF_07/2021</t>
  </si>
  <si>
    <t>41,12</t>
  </si>
  <si>
    <t>CONTRAPISO EM ARGAMASSA PRONTA, PREPARO MECÂNICO COM MISTURADOR 300 KG, APLICADO EM ÁREAS SECAS SOBRE LAJE, ADERIDO, ACABAMENTO NÃO REFORÇADO, ESPESSURA 3CM. AF_07/2021</t>
  </si>
  <si>
    <t>86,54</t>
  </si>
  <si>
    <t>CONTRAPISO EM ARGAMASSA PRONTA, PREPARO MANUAL, APLICADO EM ÁREAS SECAS SOBRE LAJE, ADERIDO, ACABAMENTO NÃO REFORÇADO, ESPESSURA 3CM. AF_07/2021</t>
  </si>
  <si>
    <t>93,77</t>
  </si>
  <si>
    <t>CONTRAPISO EM ARGAMASSA TRAÇO 1:4 (CIMENTO E AREIA), PREPARO MECÂNICO COM BETONEIRA 400 L, APLICADO EM ÁREAS SECAS SOBRE LAJE, ADERIDO, ACABAMENTO NÃO REFORÇADO, ESPESSURA 4CM. AF_07/2021</t>
  </si>
  <si>
    <t>44,52</t>
  </si>
  <si>
    <t>CONTRAPISO EM ARGAMASSA TRAÇO 1:4 (CIMENTO E AREIA), PREPARO MANUAL, APLICADO EM ÁREAS SECAS SOBRE LAJE, ADERIDO, ACABAMENTO NÃO REFORÇADO, ESPESSURA 4CM. AF_07/2021</t>
  </si>
  <si>
    <t>48,74</t>
  </si>
  <si>
    <t>CONTRAPISO EM ARGAMASSA PRONTA, PREPARO MECÂNICO COM MISTURADOR 300 KG, APLICADO EM ÁREAS SECAS SOBRE LAJE, ADERIDO, ACABAMENTO NÃO REFORÇADO, ESPESSURA 4CM. AF_07/2021</t>
  </si>
  <si>
    <t>104,59</t>
  </si>
  <si>
    <t>CONTRAPISO EM ARGAMASSA PRONTA, PREPARO MANUAL, APLICADO EM ÁREAS SECAS SOBRE LAJE, ADERIDO, ACABAMENTO NÃO REFORÇADO, ESPESSURA 4CM. AF_07/2021</t>
  </si>
  <si>
    <t>113,49</t>
  </si>
  <si>
    <t>CONTRAPISO EM ARGAMASSA TRAÇO 1:4 (CIMENTO E AREIA), PREPARO MECÂNICO COM BETONEIRA 400 L, APLICADO EM ÁREAS SECAS SOBRE LAJE, NÃO ADERIDO, ACABAMENTO NÃO REFORÇADO, ESPESSURA 4CM. AF_07/2021</t>
  </si>
  <si>
    <t>40,17</t>
  </si>
  <si>
    <t>CONTRAPISO EM ARGAMASSA TRAÇO 1:4 (CIMENTO E AREIA), PREPARO MANUAL, APLICADO EM ÁREAS SECAS SOBRE LAJE, NÃO ADERIDO, ACABAMENTO NÃO REFORÇADO, ESPESSURA 4CM. AF_07/2021</t>
  </si>
  <si>
    <t>44,39</t>
  </si>
  <si>
    <t>CONTRAPISO EM ARGAMASSA PRONTA, PREPARO MECÂNICO COM MISTURADOR 300 KG, APLICADO EM ÁREAS SECAS SOBRE LAJE, NÃO ADERIDO, ACABAMENTO NÃO REFORÇADO, ESPESSURA 4CM. AF_07/2021</t>
  </si>
  <si>
    <t>100,24</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</si>
  <si>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</si>
  <si>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</si>
  <si>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46,04</t>
  </si>
  <si>
    <t>CONTRAPISO EM ARGAMASSA TRAÇO 1:4 (CIMENTO E AREIA), PREPARO MANUAL, APLICADO EM ÁREAS SECAS SOBRE LAJE, NÃO ADERIDO, ACABAMENTO NÃO REFORÇADO, ESPESSURA 5CM. AF_07/2021</t>
  </si>
  <si>
    <t>50,87</t>
  </si>
  <si>
    <t>CONTRAPISO EM ARGAMASSA PRONTA, PREPARO MECÂNICO COM MISTURADOR 300 KG, APLICADO EM ÁREAS SECAS SOBRE LAJE, NÃO ADERIDO, ESPESSURA 5CM. AF_07/2021</t>
  </si>
  <si>
    <t>114,84</t>
  </si>
  <si>
    <t>CONTRAPISO EM ARGAMASSA PRONTA, PREPARO MANUAL, APLICADO EM ÁREAS SECAS SOBRE LAJE, NÃO ADERIDO, ACABAMENTO NÃO REFORÇADO, ESPESSURA 5CM. AF_07/2021</t>
  </si>
  <si>
    <t>125,02</t>
  </si>
  <si>
    <t>CONTRAPISO EM ARGAMASSA TRAÇO 1:4 (CIMENTO E AREIA), PREPARO MECÂNICO COM BETONEIRA 400 L, APLICADO EM ÁREAS SECAS SOBRE LAJE, NÃO ADERIDO, ACABAMENTO NÃO REFORÇADO, ESPESSURA 6CM. AF_07/2021</t>
  </si>
  <si>
    <t>49,75</t>
  </si>
  <si>
    <t>CONTRAPISO EM ARGAMASSA TRAÇO 1:4 (CIMENTO E AREIA), PREPARO MANUAL, APLICADO EM ÁREAS SECAS SOBRE LAJE, NÃO ADERIDO, ACABAMENTO NÃO REFORÇADO, ESPESSURA 6CM. AF_07/2021</t>
  </si>
  <si>
    <t>55,02</t>
  </si>
  <si>
    <t>CONTRAPISO EM ARGAMASSA PRONTA, PREPARO MECÂNICO COM MISTURADOR 300 KG, APLICADO EM ÁREAS SECAS SOBRE LAJE, NÃO ADERIDO, ACABAMENTO NÃO REFORÇADO, ESPESSURA 6CM. AF_07/2021</t>
  </si>
  <si>
    <t>124,67</t>
  </si>
  <si>
    <t>CONTRAPISO EM ARGAMASSA PRONTA, PREPARO MANUAL, APLICADO EM ÁREAS SECAS SOBRE LAJE, NÃO ADERIDO, ACABAMENTO NÃO REFORÇADO, ESPESSURA 6CM. AF_07/2021</t>
  </si>
  <si>
    <t>135,76</t>
  </si>
  <si>
    <t>CONTRAPISO EM ARGAMASSA TRAÇO 1:4 (CIMENTO E AREIA), PREPARO MECÂNICO COM BETONEIRA 400 L, APLICADO EM ÁREAS MOLHADAS SOBRE LAJE, ADERIDO, ACABAMENTO NÃO REFORÇADO, ESPESSURA 2CM. AF_07/2021</t>
  </si>
  <si>
    <t>39,86</t>
  </si>
  <si>
    <t>CONTRAPISO EM ARGAMASSA TRAÇO 1:4 (CIMENTO E AREIA), PREPARO MANUAL, APLICADO EM ÁREAS MOLHADAS SOBRE LAJE, ADERIDO, ACABAMENTO NÃO REFORÇADO, ESPESSURA 2CM. AF_07/2021</t>
  </si>
  <si>
    <t>42,33</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</si>
  <si>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</si>
  <si>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</si>
  <si>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80,20</t>
  </si>
  <si>
    <t>CONTRAPISO EM ARGAMASSA TRAÇO 1:4 (CIMENTO E AREIA), PREPARO MECÂNICO COM BETONEIRA 400 L, APLICADO EM ÁREAS MOLHADAS SOBRE LAJE, ADERIDO, ACABAMENTO NÃO REFORÇADO, ESPESSURA 3CM. AF_07/2021</t>
  </si>
  <si>
    <t>48,20</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</si>
  <si>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</si>
  <si>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</si>
  <si>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97,05</t>
  </si>
  <si>
    <t>CONTRAPISO EM ARGAMASSA PRONTA, PREPARO MANUAL, APLICADO EM ÁREAS MOLHADAS SOBRE LAJE, ADERIDO, ACABAMENTO NÃO REFORÇADO, ESPESSURA 3CM. AF_07/2021</t>
  </si>
  <si>
    <t>104,28</t>
  </si>
  <si>
    <t>CONTRAPISO EM ARGAMASSA TRAÇO 1:4 (CIMENTO E AREIA), PREPARO MECÂNICO COM BETONEIRA 400 L, APLICADO EM ÁREAS MOLHADAS SOBRE IMPERMEABILIZAÇÃO, ACABAMENTO NÃO REFORÇADO, ESPESSURA 3CM. AF_07/2021</t>
  </si>
  <si>
    <t>45,95</t>
  </si>
  <si>
    <t>CONTRAPISO EM ARGAMASSA TRAÇO 1:4 (CIMENTO E AREIA), PREPARO MANUAL, APLICADO EM ÁREAS MOLHADAS SOBRE IMPERMEABILIZAÇÃO, ACABAMENTO NÃO REFORÇADO, ESPESSURA 3CM. AF_07/2021</t>
  </si>
  <si>
    <t>49,38</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</si>
  <si>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</si>
  <si>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</si>
  <si>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102,03</t>
  </si>
  <si>
    <t>CONTRAPISO EM ARGAMASSA TRAÇO 1:4 (CIMENTO E AREIA), PREPARO MECÂNICO COM BETONEIRA 400 L, APLICADO EM ÁREAS MOLHADAS SOBRE IMPERMEABILIZAÇÃO, ACABAMENTO NÃO REFORÇADO, ESPESSURA 4CM. AF_07/2021</t>
  </si>
  <si>
    <t>52,82</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</si>
  <si>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</si>
  <si>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</si>
  <si>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112,89</t>
  </si>
  <si>
    <t>CONTRAPISO EM ARGAMASSA PRONTA, PREPARO MANUAL, APLICADO EM ÁREAS MOLHADAS SOBRE IMPERMEABILIZAÇÃO, ACABAMENTO NÃO REFORÇADO, ESPESSURA 4CM. AF_07/2021</t>
  </si>
  <si>
    <t>121,79</t>
  </si>
  <si>
    <t>CONTRAPISO COM ARGAMASSA AUTONIVELANTE, APLICADO SOBRE LAJE, NÃO ADERIDO, ESPESSURA 3CM. AF_07/2021</t>
  </si>
  <si>
    <t>28,56</t>
  </si>
  <si>
    <t>CONTRAPISO COM ARGAMASSA AUTONIVELANTE, APLICADO SOBRE LAJE, NÃO ADERIDO, ESPESSURA 4CM. AF_07/2021</t>
  </si>
  <si>
    <t>35,63</t>
  </si>
  <si>
    <t>CONTRAPISO COM ARGAMASSA AUTONIVELANTE, APLICADO SOBRE LAJE, NÃO ADERIDO, ESPESSURA 5CM. AF_07/2021</t>
  </si>
  <si>
    <t>41,26</t>
  </si>
  <si>
    <t>CONTRAPISO COM ARGAMASSA AUTONIVELANTE, APLICADO SOBRE LAJE, ADERIDO, ESPESSURA 2CM. AF_07/2021</t>
  </si>
  <si>
    <t>CONTRAPISO COM ARGAMASSA AUTONIVELANTE, APLICADO SOBRE LAJE, ADERIDO, ESPESSURA 3CM. AF_07/2021</t>
  </si>
  <si>
    <t>32,30</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</si>
  <si>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</si>
  <si>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</si>
  <si>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74,10</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</si>
  <si>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</si>
  <si>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</si>
  <si>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</si>
  <si>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153,08</t>
  </si>
  <si>
    <t>CONTRAPISO ACÚSTICO EM ARGAMASSA TRAÇO 1:4 (CIMENTO E AREIA), PREPARO MECÂNICO COM BETONEIRA 400L, APLICADO EM ÁREAS SECAS, ACABAMENTO NÃO REFORÇADO, ESPESSURA 6CM. AF_07/2021</t>
  </si>
  <si>
    <t>78,95</t>
  </si>
  <si>
    <t>CONTRAPISO ACÚSTICO EM ARGAMASSA TRAÇO 1:4 (CIMENTO E AREIA), PREPARO MANUAL, APLICADO EM ÁREAS SECAS, ACABAMENTO NÃO REFORÇADO, ESPESSURA 6CM. AF_07/2021</t>
  </si>
  <si>
    <t>84,22</t>
  </si>
  <si>
    <t>CONTRAPISO ACÚSTICO EM ARGAMASSA PRONTA, PREPARO MECÂNICO COM MISTURADOR 300 KG, APLICADO EM ÁREAS SECAS, ACABAMENTO NÃO REFORÇADO, ESPESSURA 6CM. AF_07/2021</t>
  </si>
  <si>
    <t>153,87</t>
  </si>
  <si>
    <t>CONTRAPISO ACÚSTICO EM ARGAMASSA PRONTA, PREPARO MANUAL, APLICADO EM ÁREAS SECA, ACABAMENTO NÃO REFORÇADO, ESPESSURA 6CM. AF_07/2021</t>
  </si>
  <si>
    <t>164,96</t>
  </si>
  <si>
    <t>CONTRAPISO ACÚSTICO EM ARGAMASSA TRAÇO 1:4 (CIMENTO E AREIA), PREPARO MECÂNICO COM BETONEIRA 400L, APLICADO EM ÁREAS SECAS, ACABAMENTO NÃO REFORÇADO, ESPESSURA 7CM. AF_07/2021</t>
  </si>
  <si>
    <t>87,81</t>
  </si>
  <si>
    <t>CONTRAPISO ACÚSTICO EM ARGAMASSA TRAÇO 1:4 (CIMENTO E AREIA), PREPARO MANUAL, APLICADO EM ÁREAS SECAS, ACABAMENTO NÃO REFORÇADO, ESPESSURA 7CM. AF_07/2021</t>
  </si>
  <si>
    <t>93,87</t>
  </si>
  <si>
    <t>CONTRAPISO ACÚSTICO EM ARGAMASSA PRONTA, PREPARO MECÂNICO COM MISTURADOR 300 KG, APLICADO EM ÁREAS SECAS, ACABAMENTO NÃO REFORÇADO, ESPESSURA 7CM. AF_07/2021</t>
  </si>
  <si>
    <t>173,96</t>
  </si>
  <si>
    <t>CONTRAPISO ACÚSTICO EM ARGAMASSA PRONTA, PREPARO MANUAL, APLICADO EM ÁREAS SECAS, ACABAMENTO NÃO REFORÇADO, ESPESSURA 7CM. AF_07/2021</t>
  </si>
  <si>
    <t>186,71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</si>
  <si>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</si>
  <si>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</si>
  <si>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46,59</t>
  </si>
  <si>
    <t>(COMPOSIÇÃO REPRESENTATIVA) DO SERVIÇO DE CONTRAPISO EM ARGAMASSA TRAÇO 1:4 (CIM E AREIA), EM BETONEIRA 400 L, ESPESSURA 3 CM ÁREAS SECAS E 3 CM ÁREAS MOLHADAS, PARA EDIFICAÇÃO HABITACIONAL MULTIFAMILIAR (PRÉDIO). AF_11/2014</t>
  </si>
  <si>
    <t>39,79</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</si>
  <si>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</si>
  <si>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</si>
  <si>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2,12</t>
  </si>
  <si>
    <t>RODAPÉ BORRACHA LISO, ALTURA = 7CM, ESPESSURA = 2 MM, PARA ARGAMASSA. AF_09/2020</t>
  </si>
  <si>
    <t>55,66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</si>
  <si>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</si>
  <si>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</si>
  <si>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</si>
  <si>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6,20</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</si>
  <si>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</si>
  <si>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</si>
  <si>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</si>
  <si>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8,20</t>
  </si>
  <si>
    <t>CHAPISCO APLICADO NO TETO OU EM ESTRUTURA, COM DESEMPENADEIRA DENTADA. ARGAMASSA INDUSTRIALIZADA COM PREPARO MANUAL. AF_10/2022</t>
  </si>
  <si>
    <t>14,67</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</si>
  <si>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</si>
  <si>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</si>
  <si>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7,63</t>
  </si>
  <si>
    <t>CHAPISCO APLICADO EM ALVENARIA (SEM PRESENÇA DE VÃOS) E ESTRUTURAS DE CONCRETO DE FACHADA, COM ROLO PARA TEXTURA ACRÍLICA.  ARGAMASSA TRAÇO 1:4 E EMULSÃO POLIMÉRICA (ADESIVO) COM PREPARO EM BETONEIRA 400L. AF_10/2022</t>
  </si>
  <si>
    <t>7,52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</si>
  <si>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</si>
  <si>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</si>
  <si>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</si>
  <si>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6,50</t>
  </si>
  <si>
    <t>CHAPISCO APLICADO EM ALVENARIA (SEM PRESENÇA DE VÃOS) E ESTRUTURAS DE CONCRETO DE FACHADA, COM COLHER DE PEDREIRO.  ARGAMASSA TRAÇO 1:3 COM PREPARO EM BETONEIRA 400L. AF_10/2022</t>
  </si>
  <si>
    <t>6,16</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</si>
  <si>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</si>
  <si>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</si>
  <si>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</si>
  <si>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</si>
  <si>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8,14</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</si>
  <si>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</si>
  <si>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</si>
  <si>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10,25</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</si>
  <si>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</si>
  <si>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</si>
  <si>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</si>
  <si>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6,00</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</si>
  <si>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</si>
  <si>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</si>
  <si>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</si>
  <si>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</si>
  <si>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4,63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</si>
  <si>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</si>
  <si>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</si>
  <si>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</si>
  <si>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</si>
  <si>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27,21</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</si>
  <si>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</si>
  <si>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</si>
  <si>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</si>
  <si>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</si>
  <si>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</si>
  <si>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27,87</t>
  </si>
  <si>
    <t>APLICAÇÃO MANUAL DE GESSO SARRAFEADO (COM TALISCAS) EM PAREDES, ESPESSURA DE 1,0CM. AF_03/2023</t>
  </si>
  <si>
    <t>36,02</t>
  </si>
  <si>
    <t>APLICAÇÃO MANUAL DE GESSO SARRAFEADO (COM TALISCAS) EM PAREDES, ESPESSURA DE 1,5CM. AF_03/2023</t>
  </si>
  <si>
    <t>42,86</t>
  </si>
  <si>
    <t>APLICAÇÃO DE GESSO PROJETADO COM EQUIPAMENTO DE PROJEÇÃO EM PAREDES, DESEMPENADO (SEM TALISCAS), ESPESSURA DE 0,5CM. AF_03/2023</t>
  </si>
  <si>
    <t>17,92</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</si>
  <si>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</si>
  <si>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</si>
  <si>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</si>
  <si>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</si>
  <si>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38,58</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</si>
  <si>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</si>
  <si>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</si>
  <si>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35,19</t>
  </si>
  <si>
    <t>MASSA ÚNICA, PARA RECEBIMENTO DE PINTURA, EM ARGAMASSA TRAÇO 1:2:8, PREPARO MANUAL, APLICADA MANUALMENTE EM FACES INTERNAS DE PAREDES, ESPESSURA DE 20MM, COM EXECUÇÃO DE TALISCAS. AF_06/2014</t>
  </si>
  <si>
    <t>38,44</t>
  </si>
  <si>
    <t>EMBOÇO, PARA RECEBIMENTO DE CERÂMICA, EM ARGAMASSA TRAÇO 1:2:8, PREPARO MECÂNICO COM BETONEIRA 400L, APLICADO MANUALMENTE EM FACES INTERNAS DE PAREDES, PARA AMBIENTE COM ÁREA ENTRE 5M2 E 10M2, ESPESSURA DE 20MM, COM EXECUÇÃO DE TALISCAS. AF_06/2014</t>
  </si>
  <si>
    <t>33,98</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</si>
  <si>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</si>
  <si>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</si>
  <si>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30,58</t>
  </si>
  <si>
    <t>EMBOÇO, PARA RECEBIMENTO DE CERÂMICA, EM ARGAMASSA TRAÇO 1:2:8, PREPARO MANUAL, APLICADO MANUALMENTE EM FACES INTERNAS DE PAREDES, PARA AMBIENTE COM ÁREA  MAIOR QUE 10M2, ESPESSURA DE 20MM, COM EXECUÇÃO DE TALISCAS. AF_06/2014</t>
  </si>
  <si>
    <t>33,83</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</si>
  <si>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</si>
  <si>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72,34</t>
  </si>
  <si>
    <t>MASSA ÚNICA, PARA RECEBIMENTO DE PINTURA, EM ARGAMASSA INDUSTRIALIZADA, PREPARO MECÂNICO, APLICADO COM EQUIPAMENTO DE MISTURA E PROJEÇÃO DE 1,5 M3/H DE ARGAMASSA EM FACES INTERNAS DE PAREDES, ESPESSURA DE 20MM, COM EXECUÇÃO DE TALISCAS. AF_06/2014</t>
  </si>
  <si>
    <t>69,40</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</si>
  <si>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</si>
  <si>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68,35</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</si>
  <si>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</si>
  <si>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65,42</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</si>
  <si>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</si>
  <si>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</si>
  <si>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</si>
  <si>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27,74</t>
  </si>
  <si>
    <t>MASSA ÚNICA, PARA RECEBIMENTO DE PINTURA, EM ARGAMASSA TRAÇO 1:2:8, PREPARO MECÂNICO COM BETONEIRA 400L, APLICADA MANUALMENTE EM FACES INTERNAS DE PAREDES, ESPESSURA DE 10MM, COM EXECUÇÃO DE TALISCAS. AF_06/2014</t>
  </si>
  <si>
    <t>22,53</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</si>
  <si>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</si>
  <si>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</si>
  <si>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21,30</t>
  </si>
  <si>
    <t>EMBOÇO, PARA RECEBIMENTO DE CERÂMICA, EM ARGAMASSA TRAÇO 1:2:8, PREPARO MANUAL, APLICADO MANUALMENTE EM FACES INTERNAS DE PAREDES, PARA AMBIENTE COM ÁREA ENTRE 5M2 E 10M2, ESPESSURA DE 10MM, COM EXECUÇÃO DE TALISCAS. AF_06/2014</t>
  </si>
  <si>
    <t>23,14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</si>
  <si>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</si>
  <si>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</si>
  <si>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19,74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</si>
  <si>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</si>
  <si>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44,01</t>
  </si>
  <si>
    <t>MASSA ÚNICA, PARA RECEBIMENTO DE PINTURA, EM ARGAMASSA INDUSTRIALIZADA, PREPARO MECÂNICO, APLICADO COM EQUIPAMENTO DE MISTURA E PROJEÇÃO DE 1,5 M3/H DE ARGAMASSA EM FACES INTERNAS DE PAREDES, ESPESSURA DE 10MM, COM EXECUÇÃO DE TALISCAS. AF_06/2014</t>
  </si>
  <si>
    <t>41,09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</si>
  <si>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</si>
  <si>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40,02</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</si>
  <si>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</si>
  <si>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37,08</t>
  </si>
  <si>
    <t>MASSA ÚNICA, PARA RECEBIMENTO DE PINTURA OU CERÂMICA, EM ARGAMASSA INDUSTRIALIZADA, PREPARO MECÂNICO, APLICADO COM EQUIPAMENTO DE MISTURA E PROJEÇÃO DE 1,5 M3/H DE ARGAMASSA EM FACES INTERNAS DE PAREDES, ESPESSURA DE 10MM, SEM EXECUÇÃO DE TALISCAS. AF_06/2014</t>
  </si>
  <si>
    <t>40,29</t>
  </si>
  <si>
    <t>EMBOÇO OU MASSA ÚNICA EM ARGAMASSA TRAÇO 1:2:8, PREPARO MECÂNICO COM BETONEIRA 400 L, APLICADA MANUALMENTE EM PANOS DE FACHADA COM PRESENÇA DE VÃOS, ESPESSURA DE 25 MM. AF_08/2022</t>
  </si>
  <si>
    <t>49,14</t>
  </si>
  <si>
    <t>EMBOÇO OU MASSA ÚNICA EM ARGAMASSA TRAÇO 1:2:8, PREPARO MANUAL, APLICADA MANUALMENTE EM PANOS DE FACHADA COM PRESENÇA DE VÃOS, ESPESSURA DE 25 MM. AF_08/2022</t>
  </si>
  <si>
    <t>51,85</t>
  </si>
  <si>
    <t>EMBOÇO OU MASSA ÚNICA EM ARGAMASSA INDUSTRIALIZADA, PREPARO MECÂNICO E APLICAÇÃO COM EQUIPAMENTO DE MISTURA E PROJEÇÃO DE 1,5 M3/H DE ARGAMASSA EM PANOS DE FACHADA COM PRESENÇA DE VÃOS, ESPESSURA DE 25 MM. AF_08/2022</t>
  </si>
  <si>
    <t>77,66</t>
  </si>
  <si>
    <t>EMBOÇO OU MASSA ÚNICA EM ARGAMASSA TRAÇO 1:2:8, PREPARO MECÂNICO COM BETONEIRA 400 L, APLICADA MANUALMENTE EM PANOS DE FACHADA COM PRESENÇA DE VÃOS, ESPESSURA DE 35 MM. AF_08/2022</t>
  </si>
  <si>
    <t>63,04</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</si>
  <si>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</si>
  <si>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</si>
  <si>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101,49</t>
  </si>
  <si>
    <t>EMBOÇO OU MASSA ÚNICA EM ARGAMASSA TRAÇO 1:2:8, PREPARO MECÂNICO COM BETONEIRA 400 L, APLICADA MANUALMENTE EM PANOS DE FACHADA COM PRESENÇA DE VÃOS, ESPESSURA DE 45 MM. AF_08/2022</t>
  </si>
  <si>
    <t>68,93</t>
  </si>
  <si>
    <t>EMBOÇO OU MASSA ÚNICA EM ARGAMASSA TRAÇO 1:2:8, PREPARO MANUAL, APLICADA MANUALMENTE EM PANOS DE FACHADA COM PRESENÇA DE VÃOS, ESPESSURA DE 45 MM. AF_08/2022</t>
  </si>
  <si>
    <t>73,49</t>
  </si>
  <si>
    <t>EMBOÇO OU MASSA ÚNICA EM ARGAMASSA INDUSTRIALIZADA, PREPARO MECÂNICO E APLICAÇÃO COM EQUIPAMENTO DE MISTURA E PROJEÇÃO DE 1,5 M3/H DE ARGAMASSA EM PANOS DE FACHADA COM PRESENÇA DE VÃOS, ESPESSURA DE 45 MM. AF_08/2022</t>
  </si>
  <si>
    <t>117,99</t>
  </si>
  <si>
    <t>EMBOÇO OU MASSA ÚNICA EM ARGAMASSA TRAÇO 1:2:8, PREPARO MECÂNICO COM BETONEIRA 400 L, APLICADA MANUALMENTE EM PANOS DE FACHADA COM PRESENÇA DE VÃOS, ESPESSURA MAIOR OU IGUAL A 50 MM. AF_08/2022</t>
  </si>
  <si>
    <t>80,96</t>
  </si>
  <si>
    <t>EMBOÇO OU MASSA ÚNICA EM ARGAMASSA TRAÇO 1:2:8, PREPARO MANUAL, APLICADA MANUALMENTE EM PANOS DE FACHADA COM PRESENÇA DE VÃOS, ESPESSURA MAIOR OU IGUAL A 50 MM. AF_06/2014</t>
  </si>
  <si>
    <t>85,99</t>
  </si>
  <si>
    <t>EMBOÇO OU MASSA ÚNICA EM ARGAMASSA INDUSTRIALIZADA, PREPARO MECÂNICO E APLICAÇÃO COM EQUIPAMENTO DE MISTURA E PROJEÇÃO DE 1,5 M3/H DE ARGAMASSA EM PANOS DE FACHADA COM PRESENÇA DE VÃOS, ESPESSURA MAIOR OU IGUAL A 50 MM. AF_08/2022</t>
  </si>
  <si>
    <t>129,91</t>
  </si>
  <si>
    <t>EMBOÇO OU MASSA ÚNICA EM ARGAMASSA TRAÇO 1:2:8, PREPARO MECÂNICO COM BETONEIRA 400 L, APLICADA MANUALMENTE EM PANOS CEGOS DE FACHADA (SEM PRESENÇA DE VÃOS), ESPESSURA DE 25 MM. AF_08/2022</t>
  </si>
  <si>
    <t>37,04</t>
  </si>
  <si>
    <t>EMBOÇO OU MASSA ÚNICA EM ARGAMASSA TRAÇO 1:2:8, PREPARO MANUAL, APLICADA MANUALMENTE EM PANOS CEGOS DE FACHADA (SEM PRESENÇA DE VÃOS), ESPESSURA DE 25 MM. AF_09/2022</t>
  </si>
  <si>
    <t>39,58</t>
  </si>
  <si>
    <t>EMBOÇO OU MASSA ÚNICA EM ARGAMASSA INDUSTRIALIZADA, PREPARO MECÂNICO E APLICAÇÃO COM EQUIPAMENTO DE MISTURA E PROJEÇÃO DE 1,5 M3/H DE ARGAMASSA EM PANOS CEGOS DE FACHADA (SEM PRESENÇA DE VÃOS), ESPESSURA DE 25 MM. AF_08/2022</t>
  </si>
  <si>
    <t>64,53</t>
  </si>
  <si>
    <t>EMBOÇO OU MASSA ÚNICA EM ARGAMASSA TRAÇO 1:2:8, PREPARO MECÂNICO COM BETONEIRA 400 L, APLICADA MANUALMENTE EM PANOS CEGOS DE FACHADA (SEM PRESENÇA DE VÃOS), ESPESSURA DE 35 MM. AF_08/2022</t>
  </si>
  <si>
    <t>50,60</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</si>
  <si>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</si>
  <si>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</si>
  <si>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87,25</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</si>
  <si>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</si>
  <si>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</si>
  <si>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60,37</t>
  </si>
  <si>
    <t>EMBOÇO OU MASSA ÚNICA EM ARGAMASSA INDUSTRIALIZADA, PREPARO MECÂNICO E APLICAÇÃO COM EQUIPAMENTO DE MISTURA E PROJEÇÃO DE 1,5 M3/H DE ARGAMASSA EM PANOS CEGOS DE FACHADA (SEM PRESENÇA DE VÃOS), ESPESSURA DE 45 MM. AF_08/2022</t>
  </si>
  <si>
    <t>102,66</t>
  </si>
  <si>
    <t>EMBOÇO OU MASSA ÚNICA EM ARGAMASSA TRAÇO 1:2:8, PREPARO MECÂNICO COM BETONEIRA 400 L, APLICADA MANUALMENTE EM PANOS CEGOS DE FACHADA (SEM PRESENÇA DE VÃOS), ESPESSURA MAIOR OU IGUAL A 50 MM. AF_08/2022</t>
  </si>
  <si>
    <t>61,17</t>
  </si>
  <si>
    <t>EMBOÇO OU MASSA ÚNICA EM ARGAMASSA TRAÇO 1:2:8, PREPARO MANUAL, APLICADA MANUALMENTE EM PANOS CEGOS DE FACHADA (SEM PRESENÇA DE VÃOS), ESPESSURA MAIOR OU IGUAL A 50 MM. AF_08/2022</t>
  </si>
  <si>
    <t>65,87</t>
  </si>
  <si>
    <t>EMBOÇO OU MASSA ÚNICA EM ARGAMASSA INDUSTRIALIZADA, PREPARO MECÂNICO E APLICAÇÃO COM EQUIPAMENTO DE MISTURA E PROJEÇÃO DE 1,5 M3/H DE ARGAMASSA EM PANOS CEGOS DE FACHADA (SEM PRESENÇA DE VÃOS), ESPESSURA MAIOR OU IGUAL A 50 MM. AF_08/2022</t>
  </si>
  <si>
    <t>109,78</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</si>
  <si>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</si>
  <si>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</si>
  <si>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69,95</t>
  </si>
  <si>
    <t>EMBOÇO OU MASSA ÚNICA EM ARGAMASSA INDUSTRIALIZADA, PREPARO MECÂNICO E APLICAÇÃO COM EQUIPAMENTO DE MISTURA E PROJEÇÃO DE 1,5 M3/H EM SUPERFÍCIES EXTERNAS DA SACADA, ESPESSURA 25 MM, SEM USO DE TELA METÁLICA. AF_08/2022</t>
  </si>
  <si>
    <t>91,78</t>
  </si>
  <si>
    <t>EMBOÇO OU MASSA ÚNICA EM ARGAMASSA TRAÇO 1:2:8, PREPARO MECÂNICO COM BETONEIRA 400 L, APLICADA MANUALMENTE EM SUPERFÍCIES EXTERNAS DA SACADA, ESPESSURA DE 35 MM, SEM USO DE TELA METÁLICA DE REFORÇO CONTRA FISSURAÇÃO. AF_08/2022</t>
  </si>
  <si>
    <t>80,98</t>
  </si>
  <si>
    <t>EMBOÇO OU MASSA ÚNICA EM ARGAMASSA TRAÇO 1:2:8, PREPARO MANUAL, APLICADA MANUALMENTE EM SUPERFÍCIES EXTERNAS DA SACADA, ESPESSURA DE 35 MM, SEM USO DE TELA METÁLICA DE REFORÇO CONTRA FISSURAÇÃO. AF_08/2022</t>
  </si>
  <si>
    <t>84,38</t>
  </si>
  <si>
    <t>EMBOÇO OU MASSA ÚNICA EM ARGAMASSA INDUSTRIALIZADA, PREPARO MECÂNICO E APLICAÇÃO COM EQUIPAMENTO DE MISTURA E PROJEÇÃO DE 1,5 M3/H EM SUPERFÍCIES EXTERNAS DA SACADA, ESPESSURA 35 MM, SEM USO DE TELA METÁLICA. AF_08/2022</t>
  </si>
  <si>
    <t>114,54</t>
  </si>
  <si>
    <t>EMBOÇO OU MASSA ÚNICA EM ARGAMASSA TRAÇO 1:2:8, PREPARO MECÂNICO COM BETONEIRA 400 L, APLICADA MANUALMENTE EM SUPERFÍCIES EXTERNAS DA SACADA, ESPESSURA DE 45 MM, SEM USO DE TELA METÁLICA DE REFORÇO CONTRA FISSURAÇÃO. AF_08/2022</t>
  </si>
  <si>
    <t>86,48</t>
  </si>
  <si>
    <t>EMBOÇO OU MASSA ÚNICA EM ARGAMASSA TRAÇO 1:2:8, PREPARO MANUAL, APLICADA MANUALMENTE EM SUPERFÍCIES EXTERNAS DA SACADA, ESPESSURA DE 45 MM, SEM USO DE TELA METÁLICA DE REFORÇO CONTRA FISSURAÇÃO. AF_08/2022</t>
  </si>
  <si>
    <t>90,75</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</si>
  <si>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</si>
  <si>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</si>
  <si>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111,89</t>
  </si>
  <si>
    <t>EMBOÇO OU MASSA ÚNICA EM ARGAMASSA TRAÇO 1:2:8, PREPARO MANUAL, APLICADA MANUALMENTE EM SUPERFÍCIES EXTERNAS DA SACADA, ESPESSURA MAIOR OU IGUAL A 50 MM, SEM USO DE TELA METÁLICA DE REFORÇO CONTRA FISSURAÇÃO. AF_068/2022</t>
  </si>
  <si>
    <t>116,59</t>
  </si>
  <si>
    <t>EMBOÇO OU MASSA ÚNICA EM ARGAMASSA INDUSTRIALIZADA, PREPARO MECÂNICO E APLICAÇÃO COM EQUIPAMENTO DE MISTURA E PROJEÇÃO DE 1,5 M3/H EM SUPERFÍCIES EXTERNAS DA SACADA, ESPESSURA MAIOR OU IGUAL A 50 MM, SEM USO DE TELA METÁLICA. AF_08/2022</t>
  </si>
  <si>
    <t>150,24</t>
  </si>
  <si>
    <t>EMBOÇO OU MASSA ÚNICA EM ARGAMASSA TRAÇO 1:2:8, PREPARO MECÂNICO COM BETONEIRA 400 L, APLICADA MANUALMENTE NAS PAREDES INTERNAS DA SACADA, ESPESSURA DE 25 MM, SEM USO DE TELA METÁLICA DE REFORÇO CONTRA FISSURAÇÃO. AF_08/2022</t>
  </si>
  <si>
    <t>63,49</t>
  </si>
  <si>
    <t>EMBOÇO OU MASSA ÚNICA EM ARGAMASSA TRAÇO 1:2:8, PREPARO MANUAL, APLICADA MANUALMENTE NAS PAREDES INTERNAS DA SACADA, ESPESSURA DE 25 MM, SEM USO DE TELA METÁLICA DE REFORÇO CONTRA FISSURAÇÃO. AF_08/2022</t>
  </si>
  <si>
    <t>66,60</t>
  </si>
  <si>
    <t>EMBOÇO OU MASSA ÚNICA EM ARGAMASSA INDUSTRIALIZADA, PREPARO MECÂNICO E APLICAÇÃO COM EQUIPAMENTO DE MISTURA E PROJEÇÃO DE 1,5 M3/H NAS PAREDES INTERNAS DA SACADA, ESPESSURA 25 MM, SEM USO DE TELA METÁLICA. AF_08/2022</t>
  </si>
  <si>
    <t>95,17</t>
  </si>
  <si>
    <t>EMBOÇO OU MASSA ÚNICA EM ARGAMASSA TRAÇO 1:2:8, PREPARO MECÂNICO COM BETONEIRA 400 L, APLICADA MANUALMENTE NAS PAREDES INTERNAS DA SACADA, ESPESSURA DE 35 MM, SEM USO DE TELA METÁLICA DE REFORÇO CONTRA FISSURAÇÃO. AF_08/2022</t>
  </si>
  <si>
    <t>77,08</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</si>
  <si>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</si>
  <si>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</si>
  <si>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120,21</t>
  </si>
  <si>
    <t>REVESTIMENTO DECORATIVO MONOCAMADA APLICADO MANUALMENTE EM PANOS CEGOS DA FACHADA DE UM EDIFÍCIO DE ESTRUTURA CONVENCIONAL, COM ACABAMENTO RASPADO. AF_06/2014</t>
  </si>
  <si>
    <t>170,67</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</si>
  <si>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</si>
  <si>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</si>
  <si>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164,36</t>
  </si>
  <si>
    <t>REVESTIMENTO DECORATIVO MONOCAMADA APLICADO COM EQUIPAMENTO DE PROJEÇÃO EM PANOS CEGOS DA FACHADA DE UM EDIFÍCIO DE ALVENARIA ESTRUTURAL, COM ACABAMENTO RASPADO. AF_06/2014</t>
  </si>
  <si>
    <t>112,30</t>
  </si>
  <si>
    <t>REVESTIMENTO DECORATIVO MONOCAMADA APLICADO MANUALMENTE EM PANOS DA FACHADA COM PRESENÇA DE VÃOS, DE UM EDIFÍCIO DE ESTRUTURA CONVENCIONAL E ACABAMENTO RASPADO. AF_06/2014</t>
  </si>
  <si>
    <t>177,67</t>
  </si>
  <si>
    <t>REVESTIMENTO DECORATIVO MONOCAMADA APLICADO MANUALMENTE EM PANOS DA FACHADA COM PRESENÇA DE VÃOS, DE UM EDIFÍCIO DE ALVENARIA ESTRUTURAL E ACABAMENTO RASPADO. AF_06/2014</t>
  </si>
  <si>
    <t>123,23</t>
  </si>
  <si>
    <t>REVESTIMENTO DECORATIVO MONOCAMADA APLICADO COM EQUIPAMENTO DE PROJEÇÃO EM PANOS DA FACHADA COM PRESENÇA DE VÃOS, DE UM EDIFÍCIO DE ESTRUTURA CONVENCIONAL E ACABAMENTO RASPADO. AF_06/2014</t>
  </si>
  <si>
    <t>169,74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</si>
  <si>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</si>
  <si>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</si>
  <si>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179,33</t>
  </si>
  <si>
    <t>REVESTIMENTO DECORATIVO MONOCAMADA APLICADO MANUALMENTE EM SUPERFÍCIES EXTERNAS DA SACADA DE UM EDIFÍCIO DE ALVENARIA ESTRUTURAL E ACABAMENTO RASPADO. AF_06/2014</t>
  </si>
  <si>
    <t>132,57</t>
  </si>
  <si>
    <t>REVESTIMENTO DECORATIVO MONOCAMADA APLICADO COM EQUIPAMENTO DE PROJEÇÃO EM SUPERFÍCIES EXTERNAS DA SACADA DE UM EDIFÍCIO DE ESTRUTURA CONVENCIONAL E ACABAMENTO RASPADO. AF_06/2014</t>
  </si>
  <si>
    <t>167,07</t>
  </si>
  <si>
    <t>REVESTIMENTO DECORATIVO MONOCAMADA APLICADO COM EQUIPAMENTO DE PROJEÇÃO EM SUPERFÍCIES EXTERNAS DA SACADA DE UM EDIFÍCIO DE ALVENARIA ESTRUTURAL E ACABAMENTO RASPADO. AF_06/2014</t>
  </si>
  <si>
    <t>120,90</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</si>
  <si>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</si>
  <si>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</si>
  <si>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132,46</t>
  </si>
  <si>
    <t>REVESTIMENTO DECORATIVO MONOCAMADA APLICADO COM EQUIPAMENTO DE PROJEÇÃO EM PANOS CEGOS DA FACHADA DE UM EDIFÍCIO DE ESTRUTURA CONVENCIONAL, COM ACABAMENTO TRAVERTINO. AF_06/2014</t>
  </si>
  <si>
    <t>177,64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</si>
  <si>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</si>
  <si>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</si>
  <si>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192,12</t>
  </si>
  <si>
    <t>REVESTIMENTO DECORATIVO MONOCAMADA APLICADO MANUALMENTE EM PANOS DA FACHADA COM PRESENÇA DE VÃOS, DE UM EDIFÍCIO DE ALVENARIA ESTRUTURAL E ACABAMENTO TRAVERTINO. AF_06/2014</t>
  </si>
  <si>
    <t>137,68</t>
  </si>
  <si>
    <t>REVESTIMENTO DECORATIVO MONOCAMADA APLICADO COM EQUIPAMENTO DE PROJEÇÃO EM PANOS DA FACHADA COM PRESENÇA DE VÃOS, DE UM EDIFÍCIO DE ESTRUTURA CONVENCIONAL E ACABAMENTO TRAVERTINO. AF_06/2014</t>
  </si>
  <si>
    <t>182,99</t>
  </si>
  <si>
    <t>REVESTIMENTO DECORATIVO MONOCAMADA APLICADO COM EQUIPAMENTO DE PROJEÇÃO EM PANOS DA FACHADA COM PRESENÇA DE VÃOS, DE UM EDIFÍCIO DE ALVENARIA ESTRUTURAL E ACABAMENTO TRAVERTINO. AF_06/2014</t>
  </si>
  <si>
    <t>129,10</t>
  </si>
  <si>
    <t>REVESTIMENTO DECORATIVO MONOCAMADA APLICADO MANUALMENTE EM SUPERFÍCIES EXTERNAS DA SACADA DE UM EDIFÍCIO DE ESTRUTURA CONVENCIONAL E ACABAMENTO TRAVERTINO. AF_06/2014</t>
  </si>
  <si>
    <t>193,75</t>
  </si>
  <si>
    <t>REVESTIMENTO DECORATIVO MONOCAMADA APLICADO MANUALMENTE EM SUPERFÍCIES EXTERNAS DA SACADA DE UM EDIFÍCIO DE ALVENARIA ESTRUTURAL E ACABAMENTO TRAVERTINO. AF_06/2014</t>
  </si>
  <si>
    <t>147,01</t>
  </si>
  <si>
    <t>REVESTIMENTO DECORATIVO MONOCAMADA APLICADO COM EQUIPAMENTO DE PROJEÇÃO EM SUPERFÍCIES EXTERNAS DA SACADA DE UM EDIFÍCIO DE ESTRUTURA CONVENCIONAL E ACABAMENTO TRAVERTINO. AF_06/2014</t>
  </si>
  <si>
    <t>180,35</t>
  </si>
  <si>
    <t>REVESTIMENTO DECORATIVO MONOCAMADA APLICADO COM EQUIPAMENTO DE PROJEÇÃO EM SUPERFÍCIES EXTERNAS DA SACADA DE UM EDIFÍCIO DE ALVENARIA ESTRUTURAL E ACABAMENTO TRAVERTINO. AF_06/2014</t>
  </si>
  <si>
    <t>134,16</t>
  </si>
  <si>
    <t>REVESTIMENTO DECORATIVO MONOCAMADA APLICADO MANUALMENTE NAS PAREDES INTERNAS DA SACADA COM ACABAMENTO RASPADO. AF_06/2014</t>
  </si>
  <si>
    <t>127,52</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</si>
  <si>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</si>
  <si>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</si>
  <si>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35,91</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</si>
  <si>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</si>
  <si>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</si>
  <si>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35,37</t>
  </si>
  <si>
    <t>MASSA ÚNICA, PARA RECEBIMENTO DE PINTURA, EM ARGAMASSA TRAÇO 1:2:8, PREPARO MECÂNICO COM BETONEIRA 400L, APLICADA MANUALMENTE EM TETO, ESPESSURA DE 20MM, COM EXECUÇÃO DE TALISCAS. AF_03/2015</t>
  </si>
  <si>
    <t>45,10</t>
  </si>
  <si>
    <t>MASSA ÚNICA, PARA RECEBIMENTO DE PINTURA, EM ARGAMASSA TRAÇO 1:2:8, PREPARO MANUAL, APLICADA MANUALMENTE EM TETO, ESPESSURA DE 20MM, COM EXECUÇÃO DE TALISCAS. AF_03/2015</t>
  </si>
  <si>
    <t>48,35</t>
  </si>
  <si>
    <t>MASSA ÚNICA, PARA RECEBIMENTO DE PINTURA, EM ARGAMASSA TRAÇO 1:2:8, PREPARO MECÂNICO COM BETONEIRA 400L, APLICADA MANUALMENTE EM TETO, ESPESSURA DE 10MM, COM EXECUÇÃO DE TALISCAS. AF_03/2015</t>
  </si>
  <si>
    <t>32,14</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</si>
  <si>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</si>
  <si>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</si>
  <si>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53,20</t>
  </si>
  <si>
    <t>EMBOÇO OU MASSA ÚNICA EM ARGAMASSA TRAÇO 1:2:8, PREPARO MECÂNICA COM BETONEIRA 400 L, APLICADA COM PROJETOR TIPO CANEQUINHA EM PANOS DE FACHADA COM PRESENÇA DE VÃOS, ESPESSURA DE 35 MM, ACESSO POR BALANCIM MANUAL. AF_08/2022</t>
  </si>
  <si>
    <t>68,49</t>
  </si>
  <si>
    <t>EMBOÇO OU MASSA ÚNICA EM ARGAMASSA TRAÇO 1:2:8, PREPARO MECÂNICA COM BETONEIRA 400 L, APLICADA COM PROJETOR TIPO CANEQUINHA EM PANOS DE FACHADA COM PRESENÇA DE VÃOS, ESPESSURA DE 45 MM, ACESSO POR BALANCIM MANUAL. AF_08/2022</t>
  </si>
  <si>
    <t>75,03</t>
  </si>
  <si>
    <t>EMBOÇO OU MASSA ÚNICA EM ARGAMASSA TRAÇO 1:2:8, PREPARO MECÂNICA COM BETONEIRA 400 L, APLICADA COM PROJETOR TIPO CANEQUINHA EM PANOS DE FACHADA COM PRESENÇA DE VÃOS, ESPESSURA DE 50 MM, ACESSO POR BALANCIM MANUAL. AF_08/2022</t>
  </si>
  <si>
    <t>82,75</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</si>
  <si>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</si>
  <si>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</si>
  <si>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55,01</t>
  </si>
  <si>
    <t>EMBOÇO OU MASSA ÚNICA EM ARGAMASSA TRAÇO 1:2:8, PREPARO MECÂNICA COM BETONEIRA 400 L, APLICADA COM PROJETOR TIPO CANEQUINHA EM PANOS DE FACHADA SEM PRESENÇA DE VÃOS, ESPESSURA DE 45 MM, ACESSO POR BALANCIM MANUAL. AF_08/2022</t>
  </si>
  <si>
    <t>61,16</t>
  </si>
  <si>
    <t>EMBOÇO OU MASSA ÚNICA EM ARGAMASSA TRAÇO 1:2:8, PREPARO MECÂNICA COM BETONEIRA 400 L, APLICADA COM PROJETOR TIPO CANEQUINHA EM PANOS DE FACHADA SEM PRESENÇA DE VÃOS, ESPESSURA DE 50 MM, ACESSO POR BALANCIM MANUAL. AF_08/2022</t>
  </si>
  <si>
    <t>63,54</t>
  </si>
  <si>
    <t>EMBOÇO OU MASSA ÚNICA EM ARGAMASSA TRAÇO 1:2:8, PREPARO MECÂNICA COM BETONEIRA 400 L, APLICADA COM PROJETOR TIPO CANEQUINHA EM SUPERFÍCIES EXTERNAS DA SACADA, ESPESSURA DE 25 MM, ACESSO POR BALANCIM MANUAL, SEM USO DE TELA METÁLICA. AF_08/2022</t>
  </si>
  <si>
    <t>73,39</t>
  </si>
  <si>
    <t>EMBOÇO OU MASSA ÚNICA EM ARGAMASSA TRAÇO 1:2:8, PREPARO MECÂNICA COM BETONEIRA 400 L, APLICADA COM PROJETOR TIPO CANEQUINHA EM SUPERFÍCIES EXTERNAS DA SACADA, ESPESSURA DE 35 MM, ACESSO POR BALANCIM MANUAL, SEM USO DE TELA METÁLICA. AF_08/2022</t>
  </si>
  <si>
    <t>88,30</t>
  </si>
  <si>
    <t>EMBOÇO OU MASSA ÚNICA EM ARGAMASSA TRAÇO 1:2:8, PREPARO MECÂNICA COM BETONEIRA 400 L, APLICADA COM PROJETOR TIPO CANEQUINHA EM SUPERFÍCIES EXTERNAS DA SACADA, ESPESSURA DE 45 MM, ACESSO POR BALANCIM MANUAL, SEM USO DE TELA METÁLICA. AF_08/2022</t>
  </si>
  <si>
    <t>94,46</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</si>
  <si>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</si>
  <si>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</si>
  <si>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68,92</t>
  </si>
  <si>
    <t>EMBOÇO OU MASSA ÚNICA EM ARGAMASSA TRAÇO 1:2:8, PREPARO MECÂNICA COM BETONEIRA 400 L, APLICADA COM PROJETOR TIPO CANEQUINHA EM SUPERFÍCIES INTERNAS DA SACADA, ESPESSURA DE 35 MM, SEM USO DE TELA METÁLICA. AF_08/2022</t>
  </si>
  <si>
    <t>83,72</t>
  </si>
  <si>
    <t>EMBOÇO OU MASSA ÚNICA EM ARGAMASSA TRAÇO 1:2:8, PREPARO MECÂNICA COM BETONEIRA 400 L, APLICADA MANUALMENTE EM PANOS DE FACHADA COM PRESENÇA DE VÃOS, ESPESSURA DE 25 MM, ACESSO POR ANDAIME. AF_08/2022</t>
  </si>
  <si>
    <t>45,85</t>
  </si>
  <si>
    <t>EMBOÇO OU MASSA ÚNICA EM ARGAMASSA TRAÇO 1:2:8, PREPARO MANUAL, APLICADA MANUALMENTE EM PANOS DE FACHADA COM PRESENÇA DE VÃOS, ESPESSURA DE 25 MM, ACESSO POR ANDAIME. AF_08/2022</t>
  </si>
  <si>
    <t>48,56</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</si>
  <si>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</si>
  <si>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</si>
  <si>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</si>
  <si>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58,82</t>
  </si>
  <si>
    <t>EMBOÇO OU MASSA ÚNICA EM ARGAMASSA TRAÇO 1:2:8, PREPARO MANUAL, APLICADA MANUALMENTE EM PANOS DE FACHADA COM PRESENÇA DE VÃOS, ESPESSURA DE 35 MM, ACESSO POR ANDAIME. AF_08/2022</t>
  </si>
  <si>
    <t>62,46</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</si>
  <si>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</si>
  <si>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</si>
  <si>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63,91</t>
  </si>
  <si>
    <t>EMBOÇO OU MASSA ÚNICA EM ARGAMASSA TRAÇO 1:2:8, PREPARO MECÂNICA COM BETONEIRA 400 L, APLICADA MANUALMENTE EM PANOS DE FACHADA COM PRESENÇA DE VÃOS, ESPESSURA DE 45 MM, ACESSO POR ANDAIME. AF_08/2022</t>
  </si>
  <si>
    <t>64,71</t>
  </si>
  <si>
    <t>EMBOÇO OU MASSA ÚNICA EM ARGAMASSA TRAÇO 1:2:8, PREPARO MANUAL, APLICADA MANUALMENTE EM PANOS DE FACHADA COM PRESENÇA DE VÃOS, ESPESSURA DE 45 MM, ACESSO POR ANDAIME. AF_08/2022</t>
  </si>
  <si>
    <t>69,27</t>
  </si>
  <si>
    <t>EMBOÇO OU MASSA ÚNICA EM ARGAMASSA INDUSTRIALIZADA, PREPARO MECÂNICA E APLICAÇÃO COM EQUIPAMENTO DE MISTURA E PROJEÇÃO DE 1,5 M3/H DE ARGAMASSA EM PANOS DE FACHADA COM PRESENÇA DE VÃOS, ESPESSURA DE 45 MM, ACESSO POR ANDAIME. AF_08/2022</t>
  </si>
  <si>
    <t>114,15</t>
  </si>
  <si>
    <t>EMBOÇO OU MASSA ÚNICA EM ARGAMASSA TRAÇO 1:2:8, PREPARO MECÂNICA COM BETONEIRA 400 L, APLICADA COM PROJETOR TIPO CANEQUINHA EM PANOS DE FACHADA COM PRESENÇA DE VÃOS, ESPESSURA DE 45 MM, ACESSO POR ANDAIME. AF_08/2022</t>
  </si>
  <si>
    <t>70,45</t>
  </si>
  <si>
    <t>EMBOÇO OU MASSA ÚNICA EM ARGAMASSA TRAÇO 1:2:8, PREPARO MECÂNICA COM BETONEIRA 400 L, APLICADA MANUALMENTE EM PANOS DE FACHADA COM PRESENÇA DE VÃOS, ESPESSURA DE 50 MM, ACESSO POR ANDAIME. AF_08/2022</t>
  </si>
  <si>
    <t>75,72</t>
  </si>
  <si>
    <t>EMBOÇO OU MASSA ÚNICA EM ARGAMASSA TRAÇO 1:2:8, PREPARO MANUAL, APLICADA MANUALMENTE EM PANOS DE FACHADA COM PRESENÇA DE VÃOS, ESPESSURA DE 50 MM, ACESSO POR ANDAIME. AF_08/2022</t>
  </si>
  <si>
    <t>80,75</t>
  </si>
  <si>
    <t>EMBOÇO OU MASSA ÚNICA EM ARGAMASSA INDUSTRIALIZADA, PREPARO MECÂNICA E APLICAÇÃO COM EQUIPAMENTO DE MISTURA E PROJEÇÃO DE 1,5 M3/H DE ARGAMASSA EM PANOS DE FACHADA COM PRESENÇA DE VÃOS, ESPESSURA DE 50 MM, ACESSO POR ANDAIME. AF_08/2022</t>
  </si>
  <si>
    <t>125,70</t>
  </si>
  <si>
    <t>EMBOÇO OU MASSA ÚNICA EM ARGAMASSA TRAÇO 1:2:8, PREPARO MECÂNICA COM BETONEIRA 400 L, APLICADA COM PROJETOR TIPO CANEQUINHA EM PANOS DE FACHADA COM PRESENÇA DE VÃOS, ESPESSURA DE 50 MM, ACESSO POR ANDAIME. AF_08/2022</t>
  </si>
  <si>
    <t>77,73</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</si>
  <si>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</si>
  <si>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</si>
  <si>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</si>
  <si>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62,71</t>
  </si>
  <si>
    <t>EMBOÇO OU MASSA ÚNICA EM ARGAMASSA TRAÇO 1:2:8, PREPARO MECÂNICA COM BETONEIRA 400 L, APLICADA COM PROJETOR TIPO CANEQUINHA EM PANOS DE FACHADA SEM PRESENÇA DE VÃOS, ESPESSURA DE 25 MM, ACESSO POR ANDAIME. AF_08/2022</t>
  </si>
  <si>
    <t>37,98</t>
  </si>
  <si>
    <t>EMBOÇO OU MASSA ÚNICA EM ARGAMASSA TRAÇO 1:2:8, PREPARO MECÂNICA COM BETONEIRA 400 L, APLICADA MANUALMENTE EM PANOS DE FACHADA SEM PRESENÇA DE VÃOS, ESPESSURA DE 35 MM, ACESSO POR ANDAIME. AF_08/2022</t>
  </si>
  <si>
    <t>47,73</t>
  </si>
  <si>
    <t>EMBOÇO OU MASSA ÚNICA EM ARGAMASSA TRAÇO 1:2:8, PREPARO MANUAL, APLICADA MANUALMENTE EM PANOS DE FACHADA SEM PRESENÇA DE VÃOS, ESPESSURA DE 35 MM, ACESSO POR ANDAIME. AF_08/2022</t>
  </si>
  <si>
    <t>51,13</t>
  </si>
  <si>
    <t>EMBOÇO OU MASSA ÚNICA EM ARGAMASSA INDUSTRIALIZADA, PREPARO MECÂNICA E APLICAÇÃO COM EQUIPAMENTO DE MISTURA E PROJEÇÃO DE 1,5 M3/H DE ARGAMASSA EM PANOS DE FACHADA SEM PRESENÇA DE VÃOS, ESPESSURA DE 35 MM, ACESSO POR ANDAIME. AF_08/2022</t>
  </si>
  <si>
    <t>84,63</t>
  </si>
  <si>
    <t>EMBOÇO OU MASSA ÚNICA EM ARGAMASSA TRAÇO 1:2:8, PREPARO MECÂNICA COM BETONEIRA 400 L, APLICADA COM PROJETOR TIPO CANEQUINHA EM PANOS DE FACHADA SEM PRESENÇA DE VÃOS, ESPESSURA DE 35 MM, ACESSO POR ANDAIME. AF_08/2022</t>
  </si>
  <si>
    <t>51,88</t>
  </si>
  <si>
    <t>EMBOÇO OU MASSA ÚNICA EM ARGAMASSA TRAÇO 1:2:8, PREPARO MECÂNICA COM BETONEIRA 400 L, APLICADA MANUALMENTE EM PANOS DE FACHADA SEM PRESENÇA DE VÃOS, ESPESSURA DE 45 MM, ACESSO POR ANDAIME. AF_08/2022</t>
  </si>
  <si>
    <t>53,23</t>
  </si>
  <si>
    <t>EMBOÇO OU MASSA ÚNICA EM ARGAMASSA TRAÇO 1:2:8, PREPARO MANUAL, APLICADA MANUALMENTE EM PANOS DE FACHADA SEM PRESENÇA DE VÃOS, ESPESSURA DE 45 MM, ACESSO POR ANDAIME. AF_08/2022</t>
  </si>
  <si>
    <t>57,50</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</si>
  <si>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</si>
  <si>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</si>
  <si>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58,03</t>
  </si>
  <si>
    <t>EMBOÇO OU MASSA ÚNICA EM ARGAMASSA TRAÇO 1:2:8, PREPARO MECÂNICA COM BETONEIRA 400 L, APLICADA MANUALMENTE EM PANOS DE FACHADA SEM PRESENÇA DE VÃOS, ESPESSURA DE 50 MM, ACESSO POR ANDAIME. AF_08/2022</t>
  </si>
  <si>
    <t>58,00</t>
  </si>
  <si>
    <t>EMBOÇO OU MASSA ÚNICA EM ARGAMASSA TRAÇO 1:2:8, PREPARO MANUAL, APLICADA MANUALMENTE EM PANOS DE FACHADA SEM PRESENÇA DE VÃOS, ESPESSURA DE 50 MM, ACESSO POR ANDAIME. AF_08/2022</t>
  </si>
  <si>
    <t>62,70</t>
  </si>
  <si>
    <t>EMBOÇO OU MASSA ÚNICA EM ARGAMASSA INDUSTRIALIZADA, PREPARO MECÂNICA E APLICAÇÃO COM EQUIPAMENTO DE MISTURA E PROJEÇÃO DE 1,5 M3/H DE ARGAMASSA EM PANOS DE FACHADA SEM PRESENÇA DE VÃOS, ESPESSURA DE 50 MM, ACESSO POR ANDAIME. AF_08/2022</t>
  </si>
  <si>
    <t>107,24</t>
  </si>
  <si>
    <t>EMBOÇO OU MASSA ÚNICA EM ARGAMASSA TRAÇO 1:2:8, PREPARO MECÂNICA COM BETONEIRA 400 L, APLICADA COM PROJETOR TIPO CANEQUINHA EM PANOS DE FACHADA SEM PRESENÇA DE VÃOS, ESPESSURA DE 50 MM, ACESSO POR ANDAIME. AF_08/2022</t>
  </si>
  <si>
    <t>60,51</t>
  </si>
  <si>
    <t>EMBOÇO OU MASSA ÚNICA EM ARGAMASSA TRAÇO 1:2:8, PREPARO MECÂNICA COM BETONEIRA 400 L, APLICADA MANUALMENTE EM SUPERFÍCIES EXTERNAS DA SACADA, ESPESSURA DE 25 MM, ACESSO POR ANDAIME, SEM USO DE TELA METÁLICA. AF_08/2022</t>
  </si>
  <si>
    <t>61,51</t>
  </si>
  <si>
    <t>EMBOÇO OU MASSA ÚNICA EM ARGAMASSA TRAÇO 1:2:8, PREPARO MANUAL, APLICADA MANUALMENTE EM SUPERFÍCIES EXTERNAS DA SACADA, ESPESSURA DE 25 MM, ACESSO POR ANDAIME, SEM USO DE TELA METÁLICA. AF_08/2022</t>
  </si>
  <si>
    <t>64,05</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</si>
  <si>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</si>
  <si>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86,46</t>
  </si>
  <si>
    <t>EMBOÇO OU MASSA ÚNICA EM ARGAMASSA TRAÇO 1:2:8, PREPARO MECÂNICA COM BETONEIRA 400 L, APLICADA COM PROJETOR TIPO CANEQUINHA EM SUPERFÍCIES EXTERNAS DA SACADA, ESPESSURA DE 25 MM, ACESSO POR ANDAIME, SEM USO DE TELA METÁLICA. AF_08/2022</t>
  </si>
  <si>
    <t>67,04</t>
  </si>
  <si>
    <t>EMBOÇO OU MASSA ÚNICA EM ARGAMASSA TRAÇO 1:2:8, PREPARO MECÂNICA COM BETONEIRA 400 L, APLICADA MANUALMENTE EM SUPERFÍCIES EXTERNAS DA SACADA, ESPESSURA DE 35 MM, ACESSO POR ANDAIME, SEM USO DE TELA METÁLICA. AF_08/2022</t>
  </si>
  <si>
    <t>74,14</t>
  </si>
  <si>
    <t>EMBOÇO OU MASSA ÚNICA EM ARGAMASSA TRAÇO 1:2:8, PREPARO MANUAL, APLICADA MANUALMENTE EM SUPERFÍCIES EXTERNAS DA SACADA, ESPESSURA DE 35 MM, ACESSO POR ANDAIME, SEM USO DE TELA METÁLICA. AF_08/2022</t>
  </si>
  <si>
    <t>77,54</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</si>
  <si>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</si>
  <si>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108,38</t>
  </si>
  <si>
    <t>EMBOÇO OU MASSA ÚNICA EM ARGAMASSA TRAÇO 1:2:8, PREPARO MECÂNICO COM BETONEIRA 400 L, APLICADA COM PROJETOR TIPO CANEQUINHA EM SUPERFÍCIES EXTERNAS DA SACADA, ESPESSURA DE 35 MM, ACESSO POR ANDAIME, SEM USO DE TELA METÁLICA. AF_08/2022</t>
  </si>
  <si>
    <t>80,95</t>
  </si>
  <si>
    <t>EMBOÇO OU MASSA ÚNICA EM ARGAMASSA TRAÇO 1:2:8, PREPARO MECÂNICO COM BETONEIRA 400 L, APLICADA MANUALMENTE EM SUPERFÍCIES EXTERNAS DA SACADA, ESPESSURA DE 45 MM, ACESSO POR ANDAIME, SEM USO DE TELA METÁLICA. AF_08/2022</t>
  </si>
  <si>
    <t>79,64</t>
  </si>
  <si>
    <t>EMBOÇO OU MASSA ÚNICA EM ARGAMASSA TRAÇO 1:2:8, PREPARO MANUAL, APLICADA MANUALMENTE EM SUPERFÍCIES EXTERNAS DA SACADA, ESPESSURA DE 45 MM, ACESSO POR ANDAIME, SEM USO DE TELA METÁLICA. AF_08/2022</t>
  </si>
  <si>
    <t>83,91</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</si>
  <si>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</si>
  <si>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</si>
  <si>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87,10</t>
  </si>
  <si>
    <t>EMBOÇO OU MASSA ÚNICA EM ARGAMASSA TRAÇO 1:2:8, PREPARO MECÂNICO COM BETONEIRA 400 L, APLICADA MANUALMENTE EM SUPERFÍCIES EXTERNAS DA SACADA, ESPESSURA DE 50 MM, ACESSO POR ANDAIME, SEM USO DE TELA METÁLICA. AF_08/2022</t>
  </si>
  <si>
    <t>102,56</t>
  </si>
  <si>
    <t>EMBOÇO OU MASSA ÚNICA EM ARGAMASSA TRAÇO 1:2:8, PREPARO MANUAL, APLICADA MANUALMENTE EM SUPERFÍCIES EXTERNAS DA SACADA, ESPESSURA DE 50 MM, ACESSO POR ANDAIME, SEM USO DE TELA METÁLICA. AF_08/2022</t>
  </si>
  <si>
    <t>107,26</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</si>
  <si>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</si>
  <si>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142,64</t>
  </si>
  <si>
    <t>EMBOÇO OU MASSA ÚNICA EM ARGAMASSA TRAÇO 1:2:8, PREPARO MECÂNICO COM BETONEIRA 400 L, APLICADA COM PROJETOR TIPO CANEQUINHA EM SUPERFÍCIES EXTERNAS DA SACADA, ESPESSURA DE 50 MM, ACESSO POR ANDAIME, SEM USO DE TELA METÁLICA. AF_08/2022</t>
  </si>
  <si>
    <t>103,48</t>
  </si>
  <si>
    <t>APLICAÇÃO MANUAL DE GESSO DESEMPENADO (SEM TALISCAS) EM TETO DE AMBIENTES COM PAREDES EM PÉ DIREITO DUPLO E ÁREA MAIOR QUE 10M², ESPESSURA DE 0,5CM. AF_03/2023</t>
  </si>
  <si>
    <t>18,03</t>
  </si>
  <si>
    <t>APLICAÇÃO MANUAL DE GESSO DESEMPENADO (SEM TALISCAS) EM TETO DE AMBIENTES COM PAREDES EM PÉ DIREITO DUPLO E ÁREA ENTRE 5M² E 10M², ESPESSURA DE 0,5CM. AF_03/2023</t>
  </si>
  <si>
    <t>27,49</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</si>
  <si>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</si>
  <si>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</si>
  <si>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28,53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</si>
  <si>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</si>
  <si>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</si>
  <si>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43,42</t>
  </si>
  <si>
    <t>APLICAÇÃO MANUAL DE GESSO DESEMPENADO (SEM TALISCAS) EM PAREDES COM PÉ DIREITO DUPLO, ESPESSURA DE 0,5CM. AF_03/2023</t>
  </si>
  <si>
    <t>24,38</t>
  </si>
  <si>
    <t>APLICAÇÃO MANUAL DE GESSO DESEMPENADO (SEM TALISCAS) EM PAREDES COM PÉ DIREITO DUPLO, ESPESSURA DE 1,0CM. AF_03/2023</t>
  </si>
  <si>
    <t>36,31</t>
  </si>
  <si>
    <t>APLICAÇÃO MANUAL DE GESSO SARRAFEADO (COM TALISCAS) EM PAREDES COM PÉ DIREITO DUPLO, ESPESSURA DE 1,0CM. AF_03/2023</t>
  </si>
  <si>
    <t>49,49</t>
  </si>
  <si>
    <t>APLICAÇÃO MANUAL DE GESSO SARRAFEADO (COM TALISCAS) EM PAREDES COM PÉ DIREITO DUPLO, ESPESSURA DE 1,5CM. AF_03/2023</t>
  </si>
  <si>
    <t>57,80</t>
  </si>
  <si>
    <t>REVESTIMENTO CERÂMICO PARA PAREDES EXTERNAS EM PASTILHAS DE PORCELANA 5 X 5 CM (PLACAS DE 30 X 30 CM), ALINHADAS A PRUMO. AF_02/2023</t>
  </si>
  <si>
    <t>189,90</t>
  </si>
  <si>
    <t>REVESTIMENTO CERÂMICO PARA PAREDES EXTERNAS EM PASTILHAS DE PORCELANA 5 X 5 CM (PLACAS DE 30 X 30 CM), ALINHADAS A PRUMO, APLICADO EM SUPERFÍCIES INTERNAS DE SACADA. AF_02/2023</t>
  </si>
  <si>
    <t>226,26</t>
  </si>
  <si>
    <t>REVESTIMENTO CERÂMICO PARA PAREDES INTERNAS COM PLACAS TIPO ESMALTADA EXTRA DE DIMENSÕES 20X20 CM APLICADAS NA ALTURA INTEIRA DAS PAREDES.  AF_02/2023_PE</t>
  </si>
  <si>
    <t>56,92</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</si>
  <si>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</si>
  <si>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</si>
  <si>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</si>
  <si>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65,20</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</si>
  <si>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</si>
  <si>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</si>
  <si>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69,56</t>
  </si>
  <si>
    <t>REVESTIMENTO CERÂMICO PARA PAREDES EXTERNAS EM PASTILHAS DE PORCELANA 2,5 X 2,5 CM (PLACAS DE 30 X 30 CM), ALINHADAS A PRUMO. AF_02/2023</t>
  </si>
  <si>
    <t>268,59</t>
  </si>
  <si>
    <t>REVESTIMENTO CERÂMICO PARA PAREDES EXTERNAS EM PASTILHAS DE PORCELANA 2,5 X 2,5 CM (PLACAS DE 30 X 30 CM), ALINHADAS A PRUMO, APLICADO EM SUPERFÍCIES INTERNAS DE SACADA. AF_02/2023</t>
  </si>
  <si>
    <t>321,41</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</si>
  <si>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</si>
  <si>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</si>
  <si>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</si>
  <si>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</si>
  <si>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52,67</t>
  </si>
  <si>
    <t>REVESTIMENTO CERÂMICO PARA PAREDES INTERNAS COM PLACAS TIPO ESMALTADA PADRÃO POPULAR DE DIMENSÕES 20X20 CM, ARGAMASSA TIPO AC III, APLICADAS NA ALTURA INTEIRA DAS PAREDES.  AF_02/2023_PE</t>
  </si>
  <si>
    <t>55,17</t>
  </si>
  <si>
    <t>REVESTIMENTO CERÂMICO PARA PAREDES INTERNAS COM PLACAS TIPO ESMALTADA PADRÃO POPULAR DE DIMENSÕES 20X20 CM, ARGAMASSA TIPO AC III, APLICADAS A MEIA ALTURA DAS PAREDES. AF_02/2023_PE</t>
  </si>
  <si>
    <t>59,79</t>
  </si>
  <si>
    <t>REVESTIMENTO CERÂMICO PARA PAREDES INTERNAS COM PLACAS TIPO ESMALTADA EXTRA DE DIMENSÕES 60X60 CM APLICADAS NA ALTURA INTEIRA DAS PAREDES. AF_02/2023_PE</t>
  </si>
  <si>
    <t>77,52</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</si>
  <si>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</si>
  <si>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</si>
  <si>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60,08</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</si>
  <si>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</si>
  <si>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</si>
  <si>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</si>
  <si>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269,49</t>
  </si>
  <si>
    <t>REVESTIMENTO CERÂMICO PARA PAREDES INTERNAS COM PLACAS TIPO PASTILHA DE DIMENSÕES 5 X 5 CM (PLACAS DE 30 X 30 CM) CM APLICADAS A MEIA ALTURA DAS PAREDES. AF_02/2023</t>
  </si>
  <si>
    <t>196,98</t>
  </si>
  <si>
    <t>REVESTIMENTO CERÂMICO PARA PAREDES INTERNAS COM PLACAS TIPO PASTILHA DE DIMENSÕES 2,5 X 2,5 CM (PLACAS DE 30 X 30 CM) CM APLICADAS A MEIA ALTURA DAS PAREDES. AF_02/2023</t>
  </si>
  <si>
    <t>278,88</t>
  </si>
  <si>
    <t>RODAPÉ CERÂMICO DE 7CM DE ALTURA COM PLACAS TIPO ESMALTADA EXTRA DE DIMENSÕES 80X80CM. AF_02/2023</t>
  </si>
  <si>
    <t>19,22</t>
  </si>
  <si>
    <t>PEITORIL LINEAR EM GRANITO OU MÁRMORE, L = 15CM, COMPRIMENTO DE ATÉ 2M, ASSENTADO COM ARGAMASSA 1:6 COM ADITIVO. AF_11/2020</t>
  </si>
  <si>
    <t>103,31</t>
  </si>
  <si>
    <t>CHAPIM SOBRE MUROS LINEARES, EM GRANITO OU MÁRMORE, L = 25 CM, ASSENTADO COM ARGAMASSA 1:6 COM ADITIVO. AF_11/2020</t>
  </si>
  <si>
    <t>126,36</t>
  </si>
  <si>
    <t>CHAPIM (RUFO CAPA) EM AÇO GALVANIZADO, CORTE 33. AF_11/2020</t>
  </si>
  <si>
    <t>FORRO EM MADEIRA PINUS, PARA AMBIENTES RESIDENCIAIS, INCLUSIVE ESTRUTURA DE FIXAÇÃO. AF_05/2017</t>
  </si>
  <si>
    <t>163,96</t>
  </si>
  <si>
    <t>FORRO EM MADEIRA PINUS, PARA AMBIENTES COMERCIAIS, INCLUSIVE ESTRUTURA DE FIXAÇÃO. AF_05/2017</t>
  </si>
  <si>
    <t>234,83</t>
  </si>
  <si>
    <t>ACABAMENTOS PARA FORRO (RODA-FORRO EM MADEIRA PINUS). AF_05/2017</t>
  </si>
  <si>
    <t>59,18</t>
  </si>
  <si>
    <t>FORRO EM PLACAS DE GESSO, PARA AMBIENTES RESIDENCIAIS. AF_05/2017_PS</t>
  </si>
  <si>
    <t>41,73</t>
  </si>
  <si>
    <t>FORRO EM DRYWALL, PARA AMBIENTES RESIDENCIAIS, INCLUSIVE ESTRUTURA DE FIXAÇÃO. AF_05/2017_PS</t>
  </si>
  <si>
    <t>69,37</t>
  </si>
  <si>
    <t>FORRO EM PLACAS DE GESSO, PARA AMBIENTES COMERCIAIS. AF_05/2017_PS</t>
  </si>
  <si>
    <t>36,65</t>
  </si>
  <si>
    <t>FORRO EM DRYWALL, PARA AMBIENTES COMERCIAIS, INCLUSIVE ESTRUTURA DE FIXAÇÃO. AF_05/2017_PS</t>
  </si>
  <si>
    <t>71,70</t>
  </si>
  <si>
    <t>ACABAMENTOS PARA FORRO (MOLDURA DE GESSO). AF_05/2017</t>
  </si>
  <si>
    <t>2,88</t>
  </si>
  <si>
    <t>ACABAMENTOS PARA FORRO (MOLDURA EM DRYWALL, COM LARGURA DE 15 CM). AF_05/2017_PS</t>
  </si>
  <si>
    <t>ACABAMENTOS PARA FORRO (SANCA DE GESSO MONTADA NA OBRA). AF_05/2017_PS</t>
  </si>
  <si>
    <t>51,67</t>
  </si>
  <si>
    <t>FORRO EM RÉGUAS DE PVC, FRISADO, PARA AMBIENTES RESIDENCIAIS, INCLUSIVE ESTRUTURA DE FIXAÇÃO. AF_05/2017_PS</t>
  </si>
  <si>
    <t>61,30</t>
  </si>
  <si>
    <t>FORRO EM RÉGUAS DE PVC, FRISADO, PARA AMBIENTES COMERCIAIS, INCLUSIVE ESTRUTURA DE FIXAÇÃO. AF_05/2017_PS</t>
  </si>
  <si>
    <t>66,78</t>
  </si>
  <si>
    <t>ACABAMENTOS PARA FORRO (RODA-FORRO EM PERFIL METÁLICO E PLÁSTICO). AF_05/2017</t>
  </si>
  <si>
    <t>12,93</t>
  </si>
  <si>
    <t>FORRO EM RÉGUAS DE PVC, LISO, PARA AMBIENTES RESIDENCIAIS, INCLUSIVE ESTRUTURA DE FIXAÇÃO. AF_05/2017_PS</t>
  </si>
  <si>
    <t>71,05</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</si>
  <si>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</si>
  <si>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</si>
  <si>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</si>
  <si>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</si>
  <si>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</si>
  <si>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</si>
  <si>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6,64</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</si>
  <si>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</si>
  <si>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</si>
  <si>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</si>
  <si>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</si>
  <si>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</si>
  <si>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1,76</t>
  </si>
  <si>
    <t>ESTUCAMENTO DE DENSIDADE BAIXA NAS FACES INTERNAS DE PAREDES DO SISTEMA DE PAREDES DE CONCRETO, EM AMBIENTES COM ÁREA MENOR QUE 5 M², UTILIZAÇÃO DE ARGAMASSA COLANTE. AF_10/2022</t>
  </si>
  <si>
    <t>3,69</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</si>
  <si>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</si>
  <si>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</si>
  <si>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9,87</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</si>
  <si>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</si>
  <si>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</si>
  <si>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</si>
  <si>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7,48</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</si>
  <si>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</si>
  <si>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</si>
  <si>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18,48</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</si>
  <si>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</si>
  <si>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</si>
  <si>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430,08</t>
  </si>
  <si>
    <t>ARGAMASSA TRAÇO 1:7 (EM VOLUME DE CIMENTO E AREIA MÉDIA ÚMIDA) COM ADIÇÃO DE PLASTIFICANTE PARA EMBOÇO/MASSA ÚNICA/ASSENTAMENTO DE ALVENARIA DE VEDAÇÃO, PREPARO MECÂNICO COM BETONEIRA 600 L. AF_08/2019</t>
  </si>
  <si>
    <t>420,81</t>
  </si>
  <si>
    <t>ARGAMASSA TRAÇO 1:6 (EM VOLUME DE CIMENTO E AREIA MÉDIA ÚMIDA) COM ADIÇÃO DE PLASTIFICANTE PARA EMBOÇO/MASSA ÚNICA/ASSENTAMENTO DE ALVENARIA DE VEDAÇÃO, PREPARO MECÂNICO COM BETONEIRA 400 L. AF_08/2019</t>
  </si>
  <si>
    <t>446,35</t>
  </si>
  <si>
    <t>ARGAMASSA TRAÇO 1:6 (EM VOLUME DE CIMENTO E AREIA MÉDIA ÚMIDA) COM ADIÇÃO DE PLASTIFICANTE PARA EMBOÇO/MASSA ÚNICA/ASSENTAMENTO DE ALVENARIA DE VEDAÇÃO, PREPARO MECÂNICO COM BETONEIRA 600 L. AF_08/2019</t>
  </si>
  <si>
    <t>436,15</t>
  </si>
  <si>
    <t>ARGAMASSA TRAÇO 1:1:6 (EM VOLUME DE CIMENTO, CAL E AREIA MÉDIA ÚMIDA) PARA EMBOÇO/MASSA ÚNICA/ASSENTAMENTO DE ALVENARIA DE VEDAÇÃO, PREPARO MECÂNICO COM BETONEIRA 400 L. AF_08/2019</t>
  </si>
  <si>
    <t>559,86</t>
  </si>
  <si>
    <t>ARGAMASSA TRAÇO 1:1:6 (EM VOLUME DE CIMENTO, CAL E AREIA MÉDIA ÚMIDA) PARA EMBOÇO/MASSA ÚNICA/ASSENTAMENTO DE ALVENARIA DE VEDAÇÃO, PREPARO MECÂNICO COM BETONEIRA 600 L. AF_08/2019</t>
  </si>
  <si>
    <t>538,87</t>
  </si>
  <si>
    <t>ARGAMASSA TRAÇO 1:1,5:7,5 (EM VOLUME DE CIMENTO, CAL E AREIA MÉDIA ÚMIDA) PARA EMBOÇO/MASSA ÚNICA/ASSENTAMENTO DE ALVENARIA DE VEDAÇÃO, PREPARO MECÂNICO COM BETONEIRA 400 L. AF_08/2019</t>
  </si>
  <si>
    <t>538,34</t>
  </si>
  <si>
    <t>ARGAMASSA TRAÇO 1:1,5:7,5 (EM VOLUME DE CIMENTO, CAL E AREIA MÉDIA ÚMIDA) PARA EMBOÇO/MASSA ÚNICA/ASSENTAMENTO DE ALVENARIA DE VEDAÇÃO, PREPARO MECÂNICO COM BETONEIRA 600 L. AF_08/2019</t>
  </si>
  <si>
    <t>526,15</t>
  </si>
  <si>
    <t>ARGAMASSA TRAÇO 1:2:8 (EM VOLUME DE CIMENTO, CAL E AREIA MÉDIA ÚMIDA) PARA EMBOÇO/MASSA ÚNICA/ASSENTAMENTO DE ALVENARIA DE VEDAÇÃO, PREPARO MECÂNICO COM BETONEIRA 400 L. AF_08/2019</t>
  </si>
  <si>
    <t>550,00</t>
  </si>
  <si>
    <t>ARGAMASSA TRAÇO 1:2:9 (EM VOLUME DE CIMENTO, CAL E AREIA MÉDIA ÚMIDA) PARA EMBOÇO/MASSA ÚNICA/ASSENTAMENTO DE ALVENARIA DE VEDAÇÃO, PREPARO MECÂNICO COM BETONEIRA 600 L. AF_08/2019</t>
  </si>
  <si>
    <t>521,50</t>
  </si>
  <si>
    <t>ARGAMASSA TRAÇO 1:3:12 (EM VOLUME DE CIMENTO, CAL E AREIA MÉDIA ÚMIDA) PARA EMBOÇO/MASSA ÚNICA/ASSENTAMENTO DE ALVENARIA DE VEDAÇÃO, PREPARO MECÂNICO COM BETONEIRA 400 L. AF_08/2019</t>
  </si>
  <si>
    <t>535,65</t>
  </si>
  <si>
    <t>ARGAMASSA TRAÇO 1:3:12 (EM VOLUME DE CIMENTO, CAL E AREIA MÉDIA ÚMIDA) PARA EMBOÇO/MASSA ÚNICA/ASSENTAMENTO DE ALVENARIA DE VEDAÇÃO, PREPARO MECÂNICO COM BETONEIRA 600 L. AF_08/2019</t>
  </si>
  <si>
    <t>504,52</t>
  </si>
  <si>
    <t>ARGAMASSA TRAÇO 1:3 (EM VOLUME DE CIMENTO E AREIA MÉDIA ÚMIDA) PARA CONTRAPISO, PREPARO MECÂNICO COM BETONEIRA 400 L. AF_08/2019</t>
  </si>
  <si>
    <t>672,45</t>
  </si>
  <si>
    <t>ARGAMASSA TRAÇO 1:3 (EM VOLUME DE CIMENTO E AREIA MÉDIA ÚMIDA) PARA CONTRAPISO, PREPARO MECÂNICO COM BETONEIRA 600 L. AF_08/2019</t>
  </si>
  <si>
    <t>432,99</t>
  </si>
  <si>
    <t>ARGAMASSA TRAÇO 1:4 (EM VOLUME DE CIMENTO E AREIA MÉDIA ÚMIDA) PARA CONTRAPISO, PREPARO MECÂNICO COM BETONEIRA 400 L. AF_08/2019</t>
  </si>
  <si>
    <t>602,35</t>
  </si>
  <si>
    <t>ARGAMASSA TRAÇO 1:4 (EM VOLUME DE CIMENTO E AREIA MÉDIA ÚMIDA) PARA CONTRAPISO, PREPARO MECÂNICO COM BETONEIRA 600 L. AF_08/2019</t>
  </si>
  <si>
    <t>590,09</t>
  </si>
  <si>
    <t>ARGAMASSA TRAÇO 1:5 (EM VOLUME DE CIMENTO E AREIA MÉDIA ÚMIDA) PARA CONTRAPISO, PREPARO MECÂNICO COM BETONEIRA 400 L. AF_08/2019</t>
  </si>
  <si>
    <t>542,20</t>
  </si>
  <si>
    <t>ARGAMASSA TRAÇO 1:5 (EM VOLUME DE CIMENTO E AREIA MÉDIA ÚMIDA) PARA CONTRAPISO, PREPARO MECÂNICO COM BETONEIRA 600 L. AF_08/2019</t>
  </si>
  <si>
    <t>541,66</t>
  </si>
  <si>
    <t>ARGAMASSA TRAÇO 1:6 (EM VOLUME DE CIMENTO E AREIA MÉDIA ÚMIDA) PARA CONTRAPISO, PREPARO MECÂNICO COM BETONEIRA 400 L. AF_08/2019</t>
  </si>
  <si>
    <t>514,63</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</si>
  <si>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</si>
  <si>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</si>
  <si>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429,83</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</si>
  <si>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</si>
  <si>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</si>
  <si>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525,43</t>
  </si>
  <si>
    <t>ARGAMASSA TRAÇO 1:3 (EM VOLUME DE CIMENTO E AREIA GROSSA ÚMIDA) PARA CHAPISCO CONVENCIONAL, PREPARO MECÂNICO COM BETONEIRA 600 L. AF_08/2019</t>
  </si>
  <si>
    <t>514,74</t>
  </si>
  <si>
    <t>ARGAMASSA TRAÇO 1:4 (EM VOLUME DE CIMENTO E AREIA GROSSA ÚMIDA) PARA CHAPISCO CONVENCIONAL, PREPARO MECÂNICO COM BETONEIRA 400 L. AF_08/2019</t>
  </si>
  <si>
    <t>474,94</t>
  </si>
  <si>
    <t>ARGAMASSA TRAÇO 1:4 (EM VOLUME DE CIMENTO E AREIA GROSSA ÚMIDA) PARA CHAPISCO CONVENCIONAL, PREPARO MECÂNICO COM BETONEIRA 600 L. AF_08/2019</t>
  </si>
  <si>
    <t>457,12</t>
  </si>
  <si>
    <t>ARGAMASSA TRAÇO 1:5 (EM VOLUME DE CIMENTO E AREIA GROSSA ÚMIDA) COM ADIÇÃO DE EMULSÃO POLIMÉRICA PARA CHAPISCO ROLADO, PREPARO MECÂNICO COM BETONEIRA 400 L. AF_08/2019</t>
  </si>
  <si>
    <t>3.234,22</t>
  </si>
  <si>
    <t>ARGAMASSA TRAÇO 1:5 (EM VOLUME DE CIMENTO E AREIA GROSSA ÚMIDA) COM ADIÇÃO DE EMULSÃO POLIMÉRICA PARA CHAPISCO ROLADO, PREPARO MECÂNICO COM BETONEIRA 600 L. AF_08/2019</t>
  </si>
  <si>
    <t>3.236,02</t>
  </si>
  <si>
    <t>ARGAMASSA TRAÇO 1:3 (EM VOLUME DE CIMENTO E AREIA GROSSA ÚMIDA) COM ADIÇÃO DE EMULSÃO POLIMÉRICA PARA CHAPISCO ROLADO, PREPARO MECÂNICO COM BETONEIRA 400 L. AF_08/2019</t>
  </si>
  <si>
    <t>3.343,56</t>
  </si>
  <si>
    <t>ARGAMASSA TRAÇO 1:3 (EM VOLUME DE CIMENTO E AREIA GROSSA ÚMIDA) COM ADIÇÃO DE EMULSÃO POLIMÉRICA PARA CHAPISCO ROLADO, PREPARO MECÂNICO COM BETONEIRA 600 L. AF_08/2019</t>
  </si>
  <si>
    <t>3.338,44</t>
  </si>
  <si>
    <t>ARGAMASSA TRAÇO 1:4 (EM VOLUME DE CIMENTO E AREIA GROSSA ÚMIDA) COM ADIÇÃO DE EMULSÃO POLIMÉRICA PARA CHAPISCO ROLADO, PREPARO MECÂNICO COM BETONEIRA 400 L. AF_08/2019</t>
  </si>
  <si>
    <t>3.263,87</t>
  </si>
  <si>
    <t>ARGAMASSA TRAÇO 1:4 (EM VOLUME DE CIMENTO E AREIA GROSSA ÚMIDA) COM ADIÇÃO DE EMULSÃO POLIMÉRICA PARA CHAPISCO ROLADO, PREPARO MECÂNICO COM BETONEIRA 600 L. AF_08/2019</t>
  </si>
  <si>
    <t>3.267,34</t>
  </si>
  <si>
    <t>ARGAMASSA TRAÇO 1:7 (EM VOLUME DE CIMENTO E AREIA MÉDIA ÚMIDA) COM ADIÇÃO DE PLASTIFICANTE PARA EMBOÇO/MASSA ÚNICA/ASSENTAMENTO DE ALVENARIA DE VEDAÇÃO, PREPARO MECÂNICO COM MISTURADOR DE EIXO HORIZONTAL DE 300 KG. AF_08/2019</t>
  </si>
  <si>
    <t>453,69</t>
  </si>
  <si>
    <t>ARGAMASSA TRAÇO 1:7 (EM VOLUME DE CIMENTO E AREIA MÉDIA ÚMIDA) COM ADIÇÃO DE PLASTIFICANTE PARA EMBOÇO/MASSA ÚNICA/ASSENTAMENTO DE ALVENARIA DE VEDAÇÃO, PREPARO MECÂNICO COM MISTURADOR DE EIXO HORIZONTAL DE 600 KG. AF_08/2019</t>
  </si>
  <si>
    <t>391,89</t>
  </si>
  <si>
    <t>ARGAMASSA TRAÇO 1:6 (EM VOLUME DE CIMENTO E AREIA MÉDIA ÚMIDA) COM ADIÇÃO DE PLASTIFICANTE PARA EMBOÇO/MASSA ÚNICA/ASSENTAMENTO DE ALVENARIA DE VEDAÇÃO, PREPARO MECÂNICO COM MISTURADOR DE EIXO HORIZONTAL DE 300 KG. AF_08/2019</t>
  </si>
  <si>
    <t>488,47</t>
  </si>
  <si>
    <t>ARGAMASSA TRAÇO 1:6 (EM VOLUME DE CIMENTO E AREIA MÉDIA ÚMIDA) COM ADIÇÃO DE PLASTIFICANTE PARA EMBOÇO/MASSA ÚNICA/ASSENTAMENTO DE ALVENARIA DE VEDAÇÃO, PREPARO MECÂNICO COM MISTURADOR DE EIXO HORIZONTAL DE 600 KG. AF_08/2019</t>
  </si>
  <si>
    <t>418,72</t>
  </si>
  <si>
    <t>ARGAMASSA TRAÇO 1:1:6 (EM VOLUME DE CIMENTO, CAL E AREIA MÉDIA ÚMIDA) PARA EMBOÇO/MASSA ÚNICA/ASSENTAMENTO DE ALVENARIA DE VEDAÇÃO, PREPARO MECÂNICO COM MISTURADOR DE EIXO HORIZONTAL DE 300 KG. AF_08/2019</t>
  </si>
  <si>
    <t>582,42</t>
  </si>
  <si>
    <t>ARGAMASSA TRAÇO 1:1:6 (EM VOLUME DE CIMENTO, CAL E AREIA MÉDIA ÚMIDA) PARA EMBOÇO/MASSA ÚNICA/ASSENTAMENTO DE ALVENARIA DE VEDAÇÃO, PREPARO MECÂNICO COM MISTURADOR DE EIXO HORIZONTAL DE 600 KG. AF_08/2019</t>
  </si>
  <si>
    <t>518,14</t>
  </si>
  <si>
    <t>ARGAMASSA TRAÇO 1:1,5:7,5 (EM VOLUME DE CIMENTO, CAL E AREIA MÉDIA ÚMIDA) PARA EMBOÇO/MASSA ÚNICA/ASSENTAMENTO DE ALVENARIA DE VEDAÇÃO, PREPARO MECÂNICO COM MISTURADOR DE EIXO HORIZONTAL DE 300 KG. AF_08/2019</t>
  </si>
  <si>
    <t>543,44</t>
  </si>
  <si>
    <t>ARGAMASSA TRAÇO 1:1,5:7,5 (EM VOLUME DE CIMENTO, CAL E AREIA MÉDIA ÚMIDA) PARA EMBOÇO/MASSA ÚNICA/ASSENTAMENTO DE ALVENARIA DE VEDAÇÃO, PREPARO MECÂNICO COM MISTURADOR DE EIXO HORIZONTAL DE 600 KG. AF_08/2019</t>
  </si>
  <si>
    <t>503,28</t>
  </si>
  <si>
    <t>ARGAMASSA TRAÇO 1:2:8 (EM VOLUME DE CIMENTO, CAL E AREIA MÉDIA ÚMIDA) PARA EMBOÇO/MASSA ÚNICA/ASSENTAMENTO DE ALVENARIA DE VEDAÇÃO, PREPARO MECÂNICO COM MISTURADOR DE EIXO HORIZONTAL DE 300 KG. AF_08/2019</t>
  </si>
  <si>
    <t>536,04</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</si>
  <si>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</si>
  <si>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</si>
  <si>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527,14</t>
  </si>
  <si>
    <t>ARGAMASSA TRAÇO 1:3:12 (EM VOLUME DE CIMENTO, CAL E AREIA MÉDIA ÚMIDA) PARA EMBOÇO/MASSA ÚNICA/ASSENTAMENTO DE ALVENARIA DE VEDAÇÃO, PREPARO MECÂNICO COM MISTURADOR DE EIXO HORIZONTAL DE 600 KG. AF_08/2019</t>
  </si>
  <si>
    <t>503,02</t>
  </si>
  <si>
    <t>ARGAMASSA TRAÇO 1:3 (EM VOLUME DE CIMENTO E AREIA MÉDIA ÚMIDA) PARA CONTRAPISO, PREPARO MECÂNICO COM MISTURADOR DE EIXO HORIZONTAL DE 160 KG. AF_08/2019</t>
  </si>
  <si>
    <t>795,47</t>
  </si>
  <si>
    <t>ARGAMASSA TRAÇO 1:3 (EM VOLUME DE CIMENTO E AREIA MÉDIA ÚMIDA) PARA CONTRAPISO, PREPARO MECÂNICO COM MISTURADOR DE EIXO HORIZONTAL DE 300 KG. AF_08/2019</t>
  </si>
  <si>
    <t>670,57</t>
  </si>
  <si>
    <t>ARGAMASSA TRAÇO 1:3 (EM VOLUME DE CIMENTO E AREIA MÉDIA ÚMIDA) PARA CONTRAPISO, PREPARO MECÂNICO COM MISTURADOR DE EIXO HORIZONTAL DE 600 KG. AF_08/2019</t>
  </si>
  <si>
    <t>636,92</t>
  </si>
  <si>
    <t>ARGAMASSA TRAÇO 1:4 (EM VOLUME DE CIMENTO E AREIA MÉDIA ÚMIDA) PARA CONTRAPISO, PREPARO MECÂNICO COM MISTURADOR DE EIXO HORIZONTAL DE 160 KG. AF_08/2019</t>
  </si>
  <si>
    <t>674,42</t>
  </si>
  <si>
    <t>ARGAMASSA TRAÇO 1:4 (EM VOLUME DE CIMENTO E AREIA MÉDIA ÚMIDA) PARA CONTRAPISO, PREPARO MECÂNICO COM MISTURADOR DE EIXO HORIZONTAL DE 300 KG. AF_08/2019</t>
  </si>
  <si>
    <t>603,70</t>
  </si>
  <si>
    <t>ARGAMASSA TRAÇO 1:4 (EM VOLUME DE CIMENTO E AREIA MÉDIA ÚMIDA) PARA CONTRAPISO, PREPARO MECÂNICO COM MISTURADOR DE EIXO HORIZONTAL DE 600 KG. AF_08/2019</t>
  </si>
  <si>
    <t>562,30</t>
  </si>
  <si>
    <t>ARGAMASSA TRAÇO 1:5 (EM VOLUME DE CIMENTO E AREIA MÉDIA ÚMIDA) PARA CONTRAPISO, PREPARO MECÂNICO COM MISTURADOR DE EIXO HORIZONTAL DE 160 KG. AF_08/2019</t>
  </si>
  <si>
    <t>602,89</t>
  </si>
  <si>
    <t>ARGAMASSA TRAÇO 1:5 (EM VOLUME DE CIMENTO E AREIA MÉDIA ÚMIDA) PARA CONTRAPISO, PREPARO MECÂNICO COM MISTURADOR DE EIXO HORIZONTAL DE 300 KG. AF_08/2019</t>
  </si>
  <si>
    <t>544,56</t>
  </si>
  <si>
    <t>ARGAMASSA TRAÇO 1:5 (EM VOLUME DE CIMENTO E AREIA MÉDIA ÚMIDA) PARA CONTRAPISO, PREPARO MECÂNICO COM MISTURADOR DE EIXO HORIZONTAL DE 600 KG. AF_08/2019</t>
  </si>
  <si>
    <t>511,08</t>
  </si>
  <si>
    <t>ARGAMASSA TRAÇO 1:6 (EM VOLUME DE CIMENTO E AREIA MÉDIA ÚMIDA) PARA CONTRAPISO, PREPARO MECÂNICO COM MISTURADOR DE EIXO HORIZONTAL DE 160 KG. AF_08/2019</t>
  </si>
  <si>
    <t>549,52</t>
  </si>
  <si>
    <t>ARGAMASSA TRAÇO 1:6 (EM VOLUME DE CIMENTO E AREIA MÉDIA ÚMIDA) PARA CONTRAPISO, PREPARO MECÂNICO COM MISTURADOR DE EIXO HORIZONTAL DE 600 KG. AF_08/2019</t>
  </si>
  <si>
    <t>470,71</t>
  </si>
  <si>
    <t>ARGAMASSA TRAÇO 1:5 (EM VOLUME DE CIMENTO E AREIA GROSSA ÚMIDA) PARA CHAPISCO CONVENCIONAL, PREPARO MECÂNICO COM MISTURADOR DE EIXO HORIZONTAL DE 300 KG. AF_08/2019</t>
  </si>
  <si>
    <t>476,20</t>
  </si>
  <si>
    <t>ARGAMASSA TRAÇO 1:5 (EM VOLUME DE CIMENTO E AREIA GROSSA ÚMIDA) PARA CHAPISCO CONVENCIONAL, PREPARO MECÂNICO COM MISTURADOR DE EIXO HORIZONTAL DE 600 KG. AF_08/2019</t>
  </si>
  <si>
    <t>401,57</t>
  </si>
  <si>
    <t>ARGAMASSA TRAÇO 1:3 (EM VOLUME DE CIMENTO E AREIA GROSSA ÚMIDA) PARA CHAPISCO CONVENCIONAL, PREPARO MECÂNICO COM MISTURADOR DE EIXO HORIZONTAL DE 160 KG. AF_08/2019</t>
  </si>
  <si>
    <t>607,39</t>
  </si>
  <si>
    <t>ARGAMASSA TRAÇO 1:3 (EM VOLUME DE CIMENTO E AREIA GROSSA ÚMIDA) PARA CHAPISCO CONVENCIONAL, PREPARO MECÂNICO COM MISTURADOR DE EIXO HORIZONTAL DE 300 KG. AF_08/2019</t>
  </si>
  <si>
    <t>530,08</t>
  </si>
  <si>
    <t>ARGAMASSA TRAÇO 1:3 (EM VOLUME DE CIMENTO E AREIA GROSSA ÚMIDA) PARA CHAPISCO CONVENCIONAL, PREPARO MECÂNICO COM MISTURADOR DE EIXO HORIZONTAL DE 600 KG. AF_08/2019</t>
  </si>
  <si>
    <t>493,29</t>
  </si>
  <si>
    <t>ARGAMASSA TRAÇO 1:4 (EM VOLUME DE CIMENTO E AREIA GROSSA ÚMIDA) PARA CHAPISCO CONVENCIONAL, PREPARO MECÂNICO COM MISTURADOR DE EIXO HORIZONTAL DE 160 KG. AF_08/2019</t>
  </si>
  <si>
    <t>513,86</t>
  </si>
  <si>
    <t>ARGAMASSA TRAÇO 1:4 (EM VOLUME DE CIMENTO E AREIA GROSSA ÚMIDA) PARA CHAPISCO CONVENCIONAL, PREPARO MECÂNICO COM MISTURADOR DE EIXO HORIZONTAL DE 300 KG. AF_08/2019</t>
  </si>
  <si>
    <t>461,68</t>
  </si>
  <si>
    <t>ARGAMASSA TRAÇO 1:4 (EM VOLUME DE CIMENTO E AREIA GROSSA ÚMIDA) PARA CHAPISCO CONVENCIONAL, PREPARO MECÂNICO COM MISTURADOR DE EIXO HORIZONTAL DE 600 KG. AF_08/2019</t>
  </si>
  <si>
    <t>434,28</t>
  </si>
  <si>
    <t>ARGAMASSA TRAÇO 1:5 (EM VOLUME DE CIMENTO E AREIA GROSSA ÚMIDA) COM ADIÇÃO DE EMULSÃO POLIMÉRICA PARA CHAPISCO ROLADO, PREPARO MECÂNICO COM MISTURADOR DE EIXO HORIZONTAL DE 300 KG. AF_08/2019</t>
  </si>
  <si>
    <t>3.201,57</t>
  </si>
  <si>
    <t>ARGAMASSA TRAÇO 1:5 (EM VOLUME DE CIMENTO E AREIA GROSSA ÚMIDA) COM ADIÇÃO DE EMULSÃO POLIMÉRICA PARA CHAPISCO ROLADO, PREPARO MECÂNICO COM MISTURADOR DE EIXO HORIZONTAL DE 600 KG. AF_08/2019</t>
  </si>
  <si>
    <t>3.169,66</t>
  </si>
  <si>
    <t>ARGAMASSA TRAÇO 1:3 (EM VOLUME DE CIMENTO E AREIA GROSSA ÚMIDA) COM ADIÇÃO DE EMULSÃO POLIMÉRICA PARA CHAPISCO ROLADO, PREPARO MECÂNICO COM MISTURADOR DE EIXO HORIZONTAL DE 160 KG. AF_08/2019</t>
  </si>
  <si>
    <t>3.310,19</t>
  </si>
  <si>
    <t>ARGAMASSA TRAÇO 1:3 (EM VOLUME DE CIMENTO E AREIA GROSSA ÚMIDA) COM ADIÇÃO DE EMULSÃO POLIMÉRICA PARA CHAPISCO ROLADO, PREPARO MECÂNICO COM MISTURADOR DE EIXO HORIZONTAL DE 300 KG. AF_08/2019</t>
  </si>
  <si>
    <t>3.264,48</t>
  </si>
  <si>
    <t>ARGAMASSA TRAÇO 1:3 (EM VOLUME DE CIMENTO E AREIA GROSSA ÚMIDA) COM ADIÇÃO DE EMULSÃO POLIMÉRICA PARA CHAPISCO ROLADO, PREPARO MECÂNICO COM MISTURADOR DE EIXO HORIZONTAL DE 600 KG. AF_08/2019</t>
  </si>
  <si>
    <t>3.259,30</t>
  </si>
  <si>
    <t>ARGAMASSA TRAÇO 1:4 (EM VOLUME DE CIMENTO E AREIA GROSSA ÚMIDA) COM ADIÇÃO DE EMULSÃO POLIMÉRICA PARA CHAPISCO ROLADO, PREPARO MECÂNICO COM MISTURADOR DE EIXO HORIZONTAL DE 300 KG. AF_08/2019</t>
  </si>
  <si>
    <t>3.240,14</t>
  </si>
  <si>
    <t>ARGAMASSA TRAÇO 1:4 (EM VOLUME DE CIMENTO E AREIA GROSSA ÚMIDA) COM ADIÇÃO DE EMULSÃO POLIMÉRICA PARA CHAPISCO ROLADO, PREPARO MECÂNICO COM MISTURADOR DE EIXO HORIZONTAL DE 600 KG. AF_08/2019</t>
  </si>
  <si>
    <t>3.207,00</t>
  </si>
  <si>
    <t>ARGAMASSA TRAÇO 1:7 (EM VOLUME DE CIMENTO E AREIA MÉDIA ÚMIDA) COM ADIÇÃO DE PLASTIFICANTE PARA EMBOÇO/MASSA ÚNICA/ASSENTAMENTO DE ALVENARIA DE VEDAÇÃO, PREPARO MANUAL. AF_08/2019</t>
  </si>
  <si>
    <t>509,35</t>
  </si>
  <si>
    <t>ARGAMASSA TRAÇO 1:6 (EM VOLUME DE CIMENTO E AREIA MÉDIA ÚMIDA) COM ADIÇÃO DE PLASTIFICANTE PARA EMBOÇO/MASSA ÚNICA/ASSENTAMENTO DE ALVENARIA DE VEDAÇÃO, PREPARO MANUAL. AF_08/2019</t>
  </si>
  <si>
    <t>539,32</t>
  </si>
  <si>
    <t>ARGAMASSA TRAÇO 1:1:6 (EM VOLUME DE CIMENTO, CAL E AREIA MÉDIA ÚMIDA) PARA EMBOÇO/MASSA ÚNICA/ASSENTAMENTO DE ALVENARIA DE VEDAÇÃO, PREPARO MANUAL. AF_08/2019</t>
  </si>
  <si>
    <t>637,97</t>
  </si>
  <si>
    <t>ARGAMASSA TRAÇO 1:1,5:7,5 (EM VOLUME DE CIMENTO, CAL E AREIA MÉDIA ÚMIDA) PARA EMBOÇO/MASSA ÚNICA/ASSENTAMENTO DE ALVENARIA DE VEDAÇÃO, PREPARO MANUAL. AF_08/2019</t>
  </si>
  <si>
    <t>620,70</t>
  </si>
  <si>
    <t>ARGAMASSA TRAÇO 1:2:8 (EM VOLUME DE CIMENTO, CAL E AREIA MÉDIA ÚMIDA) PARA EMBOÇO/MASSA ÚNICA/ASSENTAMENTO DE ALVENARIA DE VEDAÇÃO, PREPARO MANUAL. AF_08/2019</t>
  </si>
  <si>
    <t>636,52</t>
  </si>
  <si>
    <t>ARGAMASSA TRAÇO 1:2:9 (EM VOLUME DE CIMENTO, CAL E AREIA MÉDIA ÚMIDA) PARA EMBOÇO/MASSA ÚNICA/ASSENTAMENTO DE ALVENARIA DE VEDAÇÃO, PREPARO MANUAL. AF_08/2019</t>
  </si>
  <si>
    <t>611,41</t>
  </si>
  <si>
    <t>ARGAMASSA TRAÇO 1:3:12 (EM VOLUME DE CIMENTO, CAL E AREIA MÉDIA ÚMIDA) PARA EMBOÇO/MASSA ÚNICA/ASSENTAMENTO DE ALVENARIA DE VEDAÇÃO, PREPARO MANUAL. AF_08/2019</t>
  </si>
  <si>
    <t>598,46</t>
  </si>
  <si>
    <t>ARGAMASSA TRAÇO 1:3 (EM VOLUME DE CIMENTO E AREIA MÉDIA ÚMIDA) PARA CONTRAPISO, PREPARO MANUAL. AF_08/2019</t>
  </si>
  <si>
    <t>768,49</t>
  </si>
  <si>
    <t>ARGAMASSA TRAÇO 1:4 (EM VOLUME DE CIMENTO E AREIA MÉDIA ÚMIDA) PARA CONTRAPISO, PREPARO MANUAL. AF_08/2019</t>
  </si>
  <si>
    <t>682,01</t>
  </si>
  <si>
    <t>ARGAMASSA TRAÇO 1:5 (EM VOLUME DE CIMENTO E AREIA MÉDIA ÚMIDA) PARA CONTRAPISO, PREPARO MANUAL. AF_08/2019</t>
  </si>
  <si>
    <t>631,81</t>
  </si>
  <si>
    <t>ARGAMASSA TRAÇO 1:6 (EM VOLUME DE CIMENTO E AREIA MÉDIA ÚMIDA) PARA CONTRAPISO, PREPARO MANUAL. AF_08/2019</t>
  </si>
  <si>
    <t>598,98</t>
  </si>
  <si>
    <t>ARGAMASSA TRAÇO 1:5 (EM VOLUME DE CIMENTO E AREIA GROSSA ÚMIDA) PARA CHAPISCO CONVENCIONAL, PREPARO MANUAL. AF_08/2019</t>
  </si>
  <si>
    <t>518,87</t>
  </si>
  <si>
    <t>ARGAMASSA TRAÇO 1:3 (EM VOLUME DE CIMENTO E AREIA GROSSA ÚMIDA) PARA CHAPISCO CONVENCIONAL, PREPARO MANUAL. AF_08/2019</t>
  </si>
  <si>
    <t>618,31</t>
  </si>
  <si>
    <t>ARGAMASSA TRAÇO 1:4 (EM VOLUME DE CIMENTO E AREIA GROSSA ÚMIDA) PARA CHAPISCO CONVENCIONAL, PREPARO MANUAL. AF_08/2019</t>
  </si>
  <si>
    <t>554,68</t>
  </si>
  <si>
    <t>ARGAMASSA TRAÇO 1:5 (EM VOLUME DE CIMENTO E AREIA GROSSA ÚMIDA) COM ADIÇÃO DE EMULSÃO POLIMÉRICA PARA CHAPISCO ROLADO, PREPARO MANUAL. AF_08/2019</t>
  </si>
  <si>
    <t>3.304,26</t>
  </si>
  <si>
    <t>ARGAMASSA TRAÇO 1:3 (EM VOLUME DE CIMENTO E AREIA GROSSA ÚMIDA) COM ADIÇÃO DE EMULSÃO POLIMÉRICA PARA CHAPISCO ROLADO, PREPARO MANUAL. AF_08/2019</t>
  </si>
  <si>
    <t>3.398,77</t>
  </si>
  <si>
    <t>ARGAMASSA TRAÇO 1:4 (EM VOLUME DE CIMENTO E AREIA GROSSA ÚMIDA) COM ADIÇÃO DE EMULSÃO POLIMÉRICA PARA CHAPISCO ROLADO, PREPARO MANUAL. AF_08/2019</t>
  </si>
  <si>
    <t>3.337,88</t>
  </si>
  <si>
    <t>ARGAMASSA INDUSTRIALIZADA MULTIUSO PARA REVESTIMENTOS E ASSENTAMENTO DA ALVENARIA, PREPARO COM MISTURADOR DE EIXO HORIZONTAL DE 160 KG. AF_08/2019</t>
  </si>
  <si>
    <t>1.504,40</t>
  </si>
  <si>
    <t>ARGAMASSA INDUSTRIALIZADA MULTIUSO PARA REVESTIMENTOS E ASSENTAMENTO DA ALVENARIA, PREPARO COM MISTURADOR DE EIXO HORIZONTAL DE 300 KG. AF_08/2019</t>
  </si>
  <si>
    <t>1.496,85</t>
  </si>
  <si>
    <t>ARGAMASSA INDUSTRIALIZADA MULTIUSO PARA REVESTIMENTOS E ASSENTAMENTO DA ALVENARIA, PREPARO COM MISTURADOR DE EIXO HORIZONTAL DE 600 KG. AF_08/2019</t>
  </si>
  <si>
    <t>1.484,31</t>
  </si>
  <si>
    <t>ARGAMASSA PRONTA PARA CONTRAPISO, PREPARO COM MISTURADOR DE EIXO HORIZONTAL DE 160 KG. AF_08/2019</t>
  </si>
  <si>
    <t>1.749,08</t>
  </si>
  <si>
    <t>ARGAMASSA PRONTA PARA CONTRAPISO, PREPARO COM MISTURADOR DE EIXO HORIZONTAL DE 300 KG. AF_08/2019</t>
  </si>
  <si>
    <t>1.735,83</t>
  </si>
  <si>
    <t>ARGAMASSA PRONTA PARA CONTRAPISO, PREPARO COM MISTURADOR DE EIXO HORIZONTAL DE 600 KG. AF_08/2019</t>
  </si>
  <si>
    <t>1.724,34</t>
  </si>
  <si>
    <t>ARGAMASSA PARA REVESTIMENTO DECORATIVO MONOCAMADA (MONOCAPA), PREPARO COM MISTURADOR DE EIXO HORIZONTAL DE 160 KG. AF_08/2019</t>
  </si>
  <si>
    <t>4.155,23</t>
  </si>
  <si>
    <t>ARGAMASSA PARA REVESTIMENTO DECORATIVO MONOCAMADA (MONOCAPA), PREPARO COM MISTURADOR DE EIXO HORIZONTAL DE 300 KG. AF_08/2019</t>
  </si>
  <si>
    <t>4.166,24</t>
  </si>
  <si>
    <t>ARGAMASSA PARA REVESTIMENTO DECORATIVO MONOCAMADA (MONOCAPA), PREPARO COM MISTURADOR DE EIXO HORIZONTAL DE 600 KG. AF_08/2019</t>
  </si>
  <si>
    <t>4.181,22</t>
  </si>
  <si>
    <t>ARGAMASSA INDUSTRIALIZADA PARA CHAPISCO ROLADO, PREPARO COM MISTURADOR DE EIXO HORIZONTAL DE 160 KG. AF_08/2019</t>
  </si>
  <si>
    <t>4.635,14</t>
  </si>
  <si>
    <t>ARGAMASSA INDUSTRIALIZADA PARA CHAPISCO ROLADO, PREPARO COM MISTURADOR DE EIXO HORIZONTAL DE 300 KG. AF_08/2019</t>
  </si>
  <si>
    <t>4.670,82</t>
  </si>
  <si>
    <t>ARGAMASSA INDUSTRIALIZADA PARA CHAPISCO ROLADO, PREPARO COM MISTURADOR DE EIXO HORIZONTAL DE 600 KG. AF_08/2019</t>
  </si>
  <si>
    <t>4.703,70</t>
  </si>
  <si>
    <t>ARGAMASSA INDUSTRIALIZADA PARA CHAPISCO COLANTE, PREPARO COM MISTURADOR DE EIXO HORIZONTAL DE 160 KG. AF_08/2019</t>
  </si>
  <si>
    <t>2.934,31</t>
  </si>
  <si>
    <t>ARGAMASSA INDUSTRIALIZADA PARA CHAPISCO COLANTE, PREPARO COM MISTURADOR DE EIXO HORIZONTAL DE 300 KG. AF_08/2019</t>
  </si>
  <si>
    <t>2.947,15</t>
  </si>
  <si>
    <t>ARGAMASSA INDUSTRIALIZADA PARA CHAPISCO COLANTE, PREPARO COM MISTURADOR DE EIXO HORIZONTAL DE 600 KG. AF_08/2019</t>
  </si>
  <si>
    <t>2.958,21</t>
  </si>
  <si>
    <t>ARGAMASSA INDUSTRIALIZADA MULTIUSO PARA REVESTIMENTOS E ASSENTAMENTO DA ALVENARIA, PREPARO MANUAL. AF_08/2019</t>
  </si>
  <si>
    <t>1.660,12</t>
  </si>
  <si>
    <t>ARGAMASSA PRONTA PARA CONTRAPISO, PREPARO MANUAL. AF_08/2019</t>
  </si>
  <si>
    <t>1.903,62</t>
  </si>
  <si>
    <t>ARGAMASSA INDUSTRIALIZADA PARA CHAPISCO ROLADO, PREPARO MANUAL. AF_08/2019</t>
  </si>
  <si>
    <t>4.868,91</t>
  </si>
  <si>
    <t>ARGAMASSA INDUSTRIALIZADA PARA CHAPISCO COLANTE, PREPARO MANUAL. AF_08/2019</t>
  </si>
  <si>
    <t>3.133,26</t>
  </si>
  <si>
    <t>ARGAMASSA PARA REVESTIMENTO DECORATIVO MONOCAMADA (MONOCAPA), MISTURA E PROJEÇÃO DE 1,5 M3/H DE ARGAMASSA. AF_08/2019</t>
  </si>
  <si>
    <t>4.337,29</t>
  </si>
  <si>
    <t>ARGAMASSA PARA REVESTIMENTO DECORATIVO MONOCAMADA (MONOCAPA), MISTURA E PROJEÇÃO DE 2 M3/H DE ARGAMASSA. AF_06/2014</t>
  </si>
  <si>
    <t>4.340,12</t>
  </si>
  <si>
    <t>ARGAMASSA INDUSTRIALIZADA PARA REVESTIMENTOS, MISTURA E PROJEÇÃO DE 1,5 M³/H DE ARGAMASSA. AF_08/2019</t>
  </si>
  <si>
    <t>1.541,56</t>
  </si>
  <si>
    <t>ARGAMASSA INDUSTRIALIZADA PARA REVESTIMENTOS, MISTURA E PROJEÇÃO DE 2 M³/H DE ARGAMASSA. AF_06/2014</t>
  </si>
  <si>
    <t>1.526,59</t>
  </si>
  <si>
    <t>ARGAMASSA À BASE DE GESSO, MISTURA E PROJEÇÃO DE 1,5 M³/H DE ARGAMASSA. AF_08/2019</t>
  </si>
  <si>
    <t>879,66</t>
  </si>
  <si>
    <t>ARGAMASSA TRAÇO 1:0,5:4,5 (EM VOLUME DE CIMENTO, CAL E AREIA MÉDIA ÚMIDA), PREPARO MECÂNICO COM BETONEIRA 400 L. AF_08/2019</t>
  </si>
  <si>
    <t>542,39</t>
  </si>
  <si>
    <t>ARGAMASSA TRAÇO 1:0,5:4,5 (EM VOLUME DE CIMENTO, CAL E AREIA MÉDIA ÚMIDA) PARA ASSENTAMENTO DE ALVENARIA, PREPARO MANUAL. AF_08/2019</t>
  </si>
  <si>
    <t>609,57</t>
  </si>
  <si>
    <t>ARGAMASSA TRAÇO 1:3 (EM VOLUME DE CIMENTO E AREIA MÉDIA ÚMIDA), PREPARO MECÂNICO COM BETONEIRA 400 L. AF_08/2019</t>
  </si>
  <si>
    <t>559,92</t>
  </si>
  <si>
    <t>ARGAMASSA TRAÇO 1:3 (EM VOLUME DE CIMENTO E AREIA MÉDIA ÚMIDA), PREPARO MANUAL. AF_08/2019</t>
  </si>
  <si>
    <t>633,30</t>
  </si>
  <si>
    <t>ARGAMASSA TRAÇO 1:4 (CIMENTO E AREIA MÉDIA), PREPARO MECÂNICO COM BETONEIRA 400 L. AF_08/2014</t>
  </si>
  <si>
    <t>473,79</t>
  </si>
  <si>
    <t>ARGAMASSA TRAÇO 1:4 (EM VOLUME DE CIMENTO E AREIA MÉDIA ÚMIDA), PREPARO MANUAL. AF_08/2019</t>
  </si>
  <si>
    <t>563,27</t>
  </si>
  <si>
    <t>ARGAMASSA TRAÇO 1:2:9 (EM VOLUME DE CIMENTO, CAL E AREIA MÉDIA ÚMIDA) PARA EMBOÇO/MASSA ÚNICA/ASSENTAMENTO DE ALVENARIA DE VEDAÇÃO, PREPARO MECÂNICO COM BETONEIRA 400 L. AF_08/2019</t>
  </si>
  <si>
    <t>518,35</t>
  </si>
  <si>
    <t>ARGAMASSA TRAÇO 1:1,93 (EM VOLUME DE CIMENTO E AREIA MÉDIA ÚMIDA), FCK 20 MPA, PREPARO MECÂNICO COM MISTURADOR DUPLO HORIZONTAL DE ALTA TURBULÊNCIA. AF_03/2020</t>
  </si>
  <si>
    <t>809,53</t>
  </si>
  <si>
    <t>ARGAMASSA TRAÇO 1:0,5:4,5  (EM VOLUME DE CIMENTO, CAL E AREIA MÉDIA ÚMIDA), PREPARO MECÂNICO COM MISTURADOR DE EIXO HORIZONTAL DE 160 KG. AF_08/2019</t>
  </si>
  <si>
    <t>568,53</t>
  </si>
  <si>
    <t>ARGAMASSA TRAÇO 1:0,5:4,5  (EM VOLUME DE CIMENTO, CAL E AREIA MÉDIA ÚMIDA), PREPARO MECÂNICO COM MISTURADOR DE EIXO HORIZONTAL DE 300 KG. AF_08/2019</t>
  </si>
  <si>
    <t>529,89</t>
  </si>
  <si>
    <t>ARGAMASSA TRAÇO 1:0,5:4,5  (EM VOLUME DE CIMENTO, CAL E AREIA MÉDIA ÚMIDA), PREPARO MECÂNICO COM MISTURADOR DE EIXO HORIZONTAL DE 600 KG. AF_08/2019</t>
  </si>
  <si>
    <t>508,41</t>
  </si>
  <si>
    <t>ARGAMASSA TRAÇO 1:3 (EM VOLUME DE CIMENTO E AREIA MÉDIA ÚMIDA), PREPARO MECÂNICO COM MISTURADOR DE EIXO HORIZONTAL DE 160 KG. AF_08/2019</t>
  </si>
  <si>
    <t>680,44</t>
  </si>
  <si>
    <t>ARGAMASSA TRAÇO 1:3 (EM VOLUME DE CIMENTO E AREIA MÉDIA ÚMIDA), PREPARO MECÂNICO COM MISTURADOR DE EIXO HORIZONTAL DE 300 KG. AF_08/2019</t>
  </si>
  <si>
    <t>550,20</t>
  </si>
  <si>
    <t>ARGAMASSA TRAÇO 1:3 (EM VOLUME DE CIMENTO E AREIA MÉDIA ÚMIDA), PREPARO MECÂNICO COM MISTURADOR DE EIXO HORIZONTAL DE 600 KG. AF_08/2019</t>
  </si>
  <si>
    <t>495,89</t>
  </si>
  <si>
    <t>ARGAMASSA TRAÇO 1:4 (EM VOLUME DE CIMENTO E AREIA MÉDIA ÚMIDA), PREPARO MECÂNICO COM MISTURADOR DE EIXO HORIZONTAL DE 160 KG. AF_08/2019</t>
  </si>
  <si>
    <t>541,59</t>
  </si>
  <si>
    <t>ARGAMASSA TRAÇO 1:4 (EM VOLUME DE CIMENTO E AREIA MÉDIA ÚMIDA), PREPARO MECÂNICO COM MISTURADOR DE EIXO HORIZONTAL DE 300 KG. AF_08/2019</t>
  </si>
  <si>
    <t>492,45</t>
  </si>
  <si>
    <t>ARGAMASSA TRAÇO 1:4 (EM VOLUME DE CIMENTO E AREIA MÉDIA ÚMIDA), PREPARO MECÂNICO COM MISTURADOR DE EIXO HORIZONTAL DE 600 KG. AF_08/2019</t>
  </si>
  <si>
    <t>468,81</t>
  </si>
  <si>
    <t>ARGAMASSA TRAÇO 1:3 (EM VOLUME DE CIMENTO E AREIA MÉDIA ÚMIDA) COM ADIÇÃO DE IMPERMEABILIZANTE, PREPARO MECÂNICO COM BETONEIRA 400 L. AF_08/2019</t>
  </si>
  <si>
    <t>690,00</t>
  </si>
  <si>
    <t>ARGAMASSA TRAÇO 1:3 (EM VOLUME DE CIMENTO E AREIA MÉDIA ÚMIDA) COM ADIÇÃO DE IMPERMEABILIZANTE, PREPARO MECÂNICO COM MISTURADOR DE EIXO HORIZONTAL DE 160 KG. AF_08/2019</t>
  </si>
  <si>
    <t>753,30</t>
  </si>
  <si>
    <t>ARGAMASSA TRAÇO 1:3 (EM VOLUME DE CIMENTO E AREIA MÉDIA ÚMIDA) COM ADIÇÃO DE IMPERMEABILIZANTE, PREPARO MECÂNICO COM MISTURADOR DE EIXO HORIZONTAL DE 300 KG. AF_08/2019</t>
  </si>
  <si>
    <t>677,16</t>
  </si>
  <si>
    <t>ARGAMASSA TRAÇO 1:3 (EM VOLUME DE CIMENTO E AREIA MÉDIA ÚMIDA) COM ADIÇÃO DE IMPERMEABILIZANTE, PREPARO MECÂNICO COM MISTURADOR DE EIXO HORIZONTAL DE 600 KG. AF_08/2019</t>
  </si>
  <si>
    <t>658,36</t>
  </si>
  <si>
    <t>ARGAMASSA TRAÇO 1:3 (EM VOLUME DE CIMENTO E AREIA MÉDIA ÚMIDA) COM ADIÇÃO DE IMPERMEABILIZANTE, PREPARO MANUAL. AF_08/2019</t>
  </si>
  <si>
    <t>760,93</t>
  </si>
  <si>
    <t>ARGAMASSA TRAÇO 1:4 (EM VOLUME DE CIMENTO E AREIA MÉDIA ÚMIDA) COM ADIÇÃO DE IMPERMEABILIZANTE, PREPARO MECÂNICO COM BETONEIRA 400 L. AF_08/2019</t>
  </si>
  <si>
    <t>594,29</t>
  </si>
  <si>
    <t>ARGAMASSA TRAÇO 1:4 (EM VOLUME DE CIMENTO E AREIA MÉDIA ÚMIDA) COM ADIÇÃO DE IMPERMEABILIZANTE, PREPARO MECÂNICO COM MISTURADOR DE EIXO HORIZONTAL DE 160 KG. AF_08/2019</t>
  </si>
  <si>
    <t>641,75</t>
  </si>
  <si>
    <t>ARGAMASSA TRAÇO 1:4 (EM VOLUME DE CIMENTO E AREIA MÉDIA ÚMIDA) COM ADIÇÃO DE IMPERMEABILIZANTE, PREPARO MECÂNICO COM MISTURADOR DE EIXO HORIZONTAL DE 300 KG. AF_08/2019</t>
  </si>
  <si>
    <t>593,56</t>
  </si>
  <si>
    <t>ARGAMASSA TRAÇO 1:4 (EM VOLUME DE CIMENTO E AREIA MÉDIA ÚMIDA) COM ADIÇÃO DE IMPERMEABILIZANTE, PREPARO MECÂNICO COM MISTURADOR DE EIXO HORIZONTAL DE 600 KG. AF_08/2019</t>
  </si>
  <si>
    <t>571,38</t>
  </si>
  <si>
    <t>ARGAMASSA TRAÇO 1:4 (EM VOLUME DE CIMENTO E AREIA MÉDIA ÚMIDA) COM ADIÇÃO DE IMPERMEABILIZANTE, PREPARO MANUAL. AF_08/2019</t>
  </si>
  <si>
    <t>671,16</t>
  </si>
  <si>
    <t>ARGAMASSA TRAÇO 1:2:9 (EM VOLUME DE CIMENTO, CAL E AREIA MÉDIA ÚMIDA) PARA EMBOÇO/MASSA ÚNICA/ASSENTAMENTO DE ALVENARIA DE VEDAÇÃO, PREPARO MECÂNICO COM MISTURADOR DE EIXO HORIZONTAL DE 600 KG. AF_08/2019</t>
  </si>
  <si>
    <t>490,87</t>
  </si>
  <si>
    <t>ARGAMASSA TRAÇO 1:0,5:4,5 (EM VOLUME DE CIMENTO, CAL E AREIA MÉDIA ÚMIDA), PREPARO MECÂNICO COM BETONEIRA 600 L. AF_08/2019</t>
  </si>
  <si>
    <t>530,99</t>
  </si>
  <si>
    <t>ARGAMASSA TRAÇO 1:3 (EM VOLUME DE CIMENTO E AREIA MÉDIA ÚMIDA), PREPARO MECÂNICO COM BETONEIRA 600 L. AF_08/2019</t>
  </si>
  <si>
    <t>555,46</t>
  </si>
  <si>
    <t>ARGAMASSA TRAÇO 1:4 (EM VOLUME DE CIMENTO E AREIA MÉDIA ÚMIDA), PREPARO MECÂNICO COM BETONEIRA 600 L. AF_08/2019</t>
  </si>
  <si>
    <t>487,10</t>
  </si>
  <si>
    <t>ARGAMASSA TRAÇO 1:3 (EM VOLUME DE CIMENTO E AREIA MÉDIA ÚMIDA) COM ADIÇÃO DE IMPERMEABILIZANTE, PREPARO MECÂNICO COM BETONEIRA 600 L. AF_08/2019</t>
  </si>
  <si>
    <t>686,21</t>
  </si>
  <si>
    <t>ARGAMASSA TRAÇO 1:4 (EM VOLUME DE CIMENTO E AREIA MÉDIA ÚMIDA) COM ADIÇÃO DE IMPERMEABILIZANTE, PREPARO MECÂNICO COM BETONEIRA 600 L. AF_08/2019</t>
  </si>
  <si>
    <t>591,24</t>
  </si>
  <si>
    <t>PENEIRAMENTO DE AREIA COM PENEIRA ELÉTRICA. AF_11/2015</t>
  </si>
  <si>
    <t>26,17</t>
  </si>
  <si>
    <t>PENEIRAMENTO DE AREIA COM PENEIRA MANUAL. AF_11/2015</t>
  </si>
  <si>
    <t>42,61</t>
  </si>
  <si>
    <t>ENSACAMENTO DE AREIA. AF_11/2015</t>
  </si>
  <si>
    <t>43,51</t>
  </si>
  <si>
    <t>TRANSPORTE HORIZONTAL MANUAL, DE SACOS DE 50 KG (UNIDADE: KGXKM). AF_07/2019</t>
  </si>
  <si>
    <t>KGXKM</t>
  </si>
  <si>
    <t>TRANSPORTE HORIZONTAL MANUAL, DE SACOS DE 30 KG (UNIDADE: KGXKM). AF_07/2019</t>
  </si>
  <si>
    <t>1,08</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</si>
  <si>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</si>
  <si>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</si>
  <si>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</si>
  <si>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</si>
  <si>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</si>
  <si>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</si>
  <si>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0,77</t>
  </si>
  <si>
    <t>TRANSPORTE HORIZONTAL COM CARRINHO DE MÃO, DE SACOS DE 20 KG (UNIDADE: KGXKM). AF_07/2019</t>
  </si>
  <si>
    <t>0,91</t>
  </si>
  <si>
    <t>TRANSPORTE HORIZONTAL COM MANIPULADOR TELESCÓPICO, DE PÁLETE DE SACOS (UNIDADE: KGXKM). AF_07/2019</t>
  </si>
  <si>
    <t>TRANSPORTE HORIZONTAL COM JERICA DE 60 L, DE MASSA/ GRANEL (UNIDADE: M3XKM). AF_07/2019</t>
  </si>
  <si>
    <t>M3XKM</t>
  </si>
  <si>
    <t>1.213,80</t>
  </si>
  <si>
    <t>TRANSPORTE HORIZONTAL COM JERICA DE 90 L, DE MASSA/ GRANEL (UNIDADE: M3XKM). AF_07/2019</t>
  </si>
  <si>
    <t>877,37</t>
  </si>
  <si>
    <t>TRANSPORTE HORIZONTAL COM CARREGADEIRA, DE MASSA/ GRANEL (UNIDADE: M3XKM). AF_07/2019</t>
  </si>
  <si>
    <t>441,18</t>
  </si>
  <si>
    <t>TRANSPORTE HORIZONTAL MANUAL, DE BLOCOS VAZADOS DE CONCRETO OU CERÂMICO DE 19X19X39CM (UNIDADE: BLOCOXKM). AF_07/2019</t>
  </si>
  <si>
    <t>UNXKM</t>
  </si>
  <si>
    <t>16,05</t>
  </si>
  <si>
    <t>TRANSPORTE HORIZONTAL MANUAL, DE BLOCOS CERÂMICOS FURADOS NA HORIZONTAL DE 9X19X19CM (UNIDADE: BLOCOXKM). AF_07/2019</t>
  </si>
  <si>
    <t>8,03</t>
  </si>
  <si>
    <t>TRANSPORTE HORIZONTAL COM CARRINHO DE MÃO, DE BLOCOS VAZADOS DE CONCRETO OU CERÂMICO DE 19X19X39CM (UNIDADE: BLOCOXKM). AF_07/2019</t>
  </si>
  <si>
    <t>14,79</t>
  </si>
  <si>
    <t>TRANSPORTE HORIZONTAL COM CARRINHO DE MÃO, DE BLOCOS CERÂMICOS FURADOS NA HORIZONTAL DE 9X19X19CM (UNIDADE: BLOCOXKM). AF_07/2019</t>
  </si>
  <si>
    <t>5,70</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</si>
  <si>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</si>
  <si>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</si>
  <si>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2,26</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</si>
  <si>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</si>
  <si>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</si>
  <si>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</si>
  <si>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</si>
  <si>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2,99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</si>
  <si>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</si>
  <si>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</si>
  <si>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</si>
  <si>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</si>
  <si>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</si>
  <si>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</si>
  <si>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</si>
  <si>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</si>
  <si>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</si>
  <si>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</si>
  <si>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</si>
  <si>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</si>
  <si>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</si>
  <si>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</si>
  <si>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</si>
  <si>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</si>
  <si>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</si>
  <si>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</si>
  <si>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0,15</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</si>
  <si>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</si>
  <si>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</si>
  <si>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</si>
  <si>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</si>
  <si>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</si>
  <si>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2,30</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</si>
  <si>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</si>
  <si>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</si>
  <si>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</si>
  <si>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</si>
  <si>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3,31</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</si>
  <si>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</si>
  <si>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</si>
  <si>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16,30</t>
  </si>
  <si>
    <t>TRANSPORTE HORIZONTAL MANUAL, DE TUBO DE COBRE - CLASSE E - COM DIÂMETRO MENOR OU IGUAL A 54 MM (UNIDADE: MXKM). AF_07/2019</t>
  </si>
  <si>
    <t>2,64</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</si>
  <si>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</si>
  <si>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</si>
  <si>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6,62</t>
  </si>
  <si>
    <t>TRANSPORTE HORIZONTAL MANUAL, DE TUBO DE PVC SÉRIE NORMAL - ESGOTO PREDIAL, OU REFORÇADO PARA ESGOTO OU ÁGUAS PLUVIAIS PREDIAL, COM DIÂMETRO MENOR OU IGUAL A 75 MM (UNIDADE: MXKM). AF_07/2019</t>
  </si>
  <si>
    <t>2,20</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</si>
  <si>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</si>
  <si>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</si>
  <si>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10,87</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</si>
  <si>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</si>
  <si>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</si>
  <si>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3,67</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</si>
  <si>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</si>
  <si>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</si>
  <si>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</si>
  <si>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21,74</t>
  </si>
  <si>
    <t>TRANSPORTE HORIZONTAL MANUAL, DE TUBO DE AÇO CARBONO LEVE OU MÉDIO, PRETO OU GALVANIZADO, COM DIÂMETRO MAIOR QUE 125 MM E MENOR OU IGUAL A 150 MM (UNIDADE: MXKM). AF_07/2019</t>
  </si>
  <si>
    <t>32,61</t>
  </si>
  <si>
    <t>TRANSPORTE HORIZONTAL MANUAL, DE TÁBUAS DE MADEIRA COM SEÇÃO TRANSVERSAL DE 2,5 X 25 CM E 2,5 X 30 CM (UNIDADE: MXKM). AF_07/2019</t>
  </si>
  <si>
    <t>11,03</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</si>
  <si>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</si>
  <si>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</si>
  <si>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</si>
  <si>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</si>
  <si>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</si>
  <si>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</si>
  <si>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4,50</t>
  </si>
  <si>
    <t>TRANSPORTE HORIZONTAL MANUAL, DE VERGALHÕES DE AÇO COM DIÂMETRO DE 8 MM (UNIDADE: KGXKM). AF_07/2019</t>
  </si>
  <si>
    <t>2,79</t>
  </si>
  <si>
    <t>TRANSPORTE HORIZONTAL MANUAL, DE VERGALHÕES DE AÇO COM DIÂMETRO DE 10 MM; 12,5 MM; 16 MM; 20 MM; 25 MM OU 32 MM (UNIDADE: KGXKM). AF_07/2019</t>
  </si>
  <si>
    <t>1,78</t>
  </si>
  <si>
    <t>TRANSPORTE HORIZONTAL MANUAL, DE JANELA (UNIDADE: M2XKM). AF_07/2019</t>
  </si>
  <si>
    <t>TRANSPORTE VERTICAL MANUAL, 1 PAVIMENTO, DE JANELA (UNIDADE: M2). AF_07/2019</t>
  </si>
  <si>
    <t>0,68</t>
  </si>
  <si>
    <t>TRANSPORTE HORIZONTAL MANUAL, DE PORTA (UNIDADE: UNIDXKM). AF_07/2019</t>
  </si>
  <si>
    <t>69,20</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</si>
  <si>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</si>
  <si>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</si>
  <si>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</si>
  <si>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</si>
  <si>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</si>
  <si>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</si>
  <si>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</si>
  <si>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2,70</t>
  </si>
  <si>
    <t>TRANSPORTE HORIZONTAL MANUAL, DE COMPENSADO DE MADEIRA (UNIDADE: M2XKM). AF_07/2019</t>
  </si>
  <si>
    <t>23,08</t>
  </si>
  <si>
    <t>TRANSPORTE HORIZONTAL MANUAL, DE TELHA TERMOACÚSTICA OU TELHA DE AÇO ZINCADO (UNIDADE: M2XKM). AF_07/2019</t>
  </si>
  <si>
    <t>TRANSPORTE HORIZONTAL MANUAL, DE TELHA DE FIBROCIMENTO OU TELHA ESTRUTURAL DE FIBROCIMENTO, CANALETE 90 OU KALHETÃO (UNIDADE: M2XKM). AF_07/2019</t>
  </si>
  <si>
    <t>27,23</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</si>
  <si>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</si>
  <si>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</si>
  <si>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</si>
  <si>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0,64</t>
  </si>
  <si>
    <t>TRANSPORTE HORIZONTAL COM CARRINHO PLATAFORMA, DE BACIA SANITÁRIA, CAIXA ACOPLADA, TANQUE OU PIA (UNIDADE: UNIDXKM). AF_07/2019</t>
  </si>
  <si>
    <t>15,20</t>
  </si>
  <si>
    <t>TRANSPORTE HORIZONTAL COM MANIPULADOR TELESCÓPICO, DE BACIA SANITÁRIA, CAIXA ACOPLADA, TANQUE OU PIA (UNIDADE: UNIDXKM). AF_07/2019</t>
  </si>
  <si>
    <t>TRANSPORTE HORIZONTAL MANUAL, DE TELHA DE CONCRETO OU CERÂMICA (UNIDADE: M2XKM). AF_07/2019</t>
  </si>
  <si>
    <t>129,66</t>
  </si>
  <si>
    <t>TRANSPORTE HORIZONTAL COM CARRINHO PLATAFORMA, DE TELHA DE CONCRETO OU CERÂMICA (UNIDADE: M2XKM). AF_07/2019</t>
  </si>
  <si>
    <t>20,94</t>
  </si>
  <si>
    <t>TRANSPORTE HORIZONTAL COM MANIPULADOR TELESCÓPICO, DE TELHA DE CONCRETO OU CERÂMICA (UNIDADE: M2XKM). AF_07/2019</t>
  </si>
  <si>
    <t>TRANSPORTE HORIZONTAL MANUAL, DE BARRAMENTO BLINDADO (UNIDADE: MXKM). AF_07/2019</t>
  </si>
  <si>
    <t>34,83</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</si>
  <si>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</si>
  <si>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</si>
  <si>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</si>
  <si>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0,44</t>
  </si>
  <si>
    <t>LIMPEZA DE PISO CERÂMICO OU PORCELANATO COM PANO ÚMIDO. AF_04/2019</t>
  </si>
  <si>
    <t>1,72</t>
  </si>
  <si>
    <t>LIMPEZA DE PISO CERÂMICO OU PORCELANATO UTILIZANDO DETERGENTE NEUTRO E ESCOVAÇÃO MANUAL. AF_04/2019</t>
  </si>
  <si>
    <t>4,49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</si>
  <si>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</si>
  <si>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</si>
  <si>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</si>
  <si>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</si>
  <si>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</si>
  <si>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4,90</t>
  </si>
  <si>
    <t>LIMPEZA DE PISO DE MÁRMORE/GRANITO UTILIZANDO DETERGENTE NEUTRO E ESCOVAÇÃO MANUAL. AF_04/2019</t>
  </si>
  <si>
    <t>6,13</t>
  </si>
  <si>
    <t>LIMPEZA DE CONTRAPISO COM VASSOURA A SECO. AF_04/2019</t>
  </si>
  <si>
    <t>2,93</t>
  </si>
  <si>
    <t>LIMPEZA DE LADRILHO HIDRÁULICO EM PAREDE COM PANO ÚMIDO. AF_04/2019</t>
  </si>
  <si>
    <t>LIMPEZA DE MÁRMORE/GRANITO EM PAREDE UTILIZANDO DETERGENTE NEUTRO E ESCOVAÇÃO MANUAL. AF_04/2019</t>
  </si>
  <si>
    <t>0,83</t>
  </si>
  <si>
    <t>LIMPEZA DE SUPERFÍCIE COM JATO DE ALTA PRESSÃO. AF_04/2019</t>
  </si>
  <si>
    <t>LIMPEZA DE PIA INOX COM BANCADA DE PEDRA, INCLUSIVE METAIS CORRESPONDENTES. AF_04/2019</t>
  </si>
  <si>
    <t>8,62</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</si>
  <si>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</si>
  <si>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</si>
  <si>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</si>
  <si>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</si>
  <si>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14,05</t>
  </si>
  <si>
    <t>LIMPEZA DE JANELA INTEIRAMENTE DE VIDRO. AF_04/2019</t>
  </si>
  <si>
    <t>LIMPEZA DE JANELA DE VIDRO COM CAIXILHO EM AÇO/ALUMÍNIO/PVC. AF_04/2019</t>
  </si>
  <si>
    <t>3,05</t>
  </si>
  <si>
    <t>LIMPEZA DE PORTA DE MADEIRA. AF_04/2019</t>
  </si>
  <si>
    <t>LIMPEZA DE PORTA INTEIRAMENTE DE VIDRO. AF_04/2019</t>
  </si>
  <si>
    <t>2,21</t>
  </si>
  <si>
    <t>LIMPEZA DE PORTA EM AÇO/ALUMÍNIO. AF_04/2019</t>
  </si>
  <si>
    <t>2,35</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</si>
  <si>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</si>
  <si>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</si>
  <si>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</si>
  <si>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94,49</t>
  </si>
  <si>
    <t>GUARDA-CORPO FIXADO EM FÔRMA DE MADEIRA COM TRAVESSÕES EM MADEIRA PREGADA E FECHAMENTO EM TELA DE POLIPROPILENO PARA EDIFICAÇÕES COM  3 PAVIMENTOS. AF_11/2017</t>
  </si>
  <si>
    <t>69,49</t>
  </si>
  <si>
    <t>GUARDA-CORPO FIXADO EM FÔRMA DE MADEIRA COM TRAVESSÕES EM MADEIRA PREGADA E FECHAMENTO EM TELA DE POLIPROPILENO PARA EDIFICAÇÕES COM ALTURA IGUAL OU SUPERIOR A 4 PAVIMENTOS. AF_11/2017</t>
  </si>
  <si>
    <t>56,99</t>
  </si>
  <si>
    <t>GUARDA-CORPO FIXADO EM FÔRMA DE MADEIRA COM TRAVESSÕES EM MADEIRA PREGADA E FECHAMENTO EM PAINEL COMPENSADO PARA EDIFICAÇÕES COM ATÉ 2 PAVIMENTOS. AF_11/2017</t>
  </si>
  <si>
    <t>112,35</t>
  </si>
  <si>
    <t>GUARDA-CORPO FIXADO EM FÔRMA DE MADEIRA COM TRAVESSÕES EM MADEIRA PREGADA E FECHAMENTO EM PAINEL COMPENSADO PARA EDIFICAÇÕES COM 3 PAVIMENTOS. AF_11/2017</t>
  </si>
  <si>
    <t>81,60</t>
  </si>
  <si>
    <t>GUARDA-CORPO FIXADO EM FÔRMA DE MADEIRA COM TRAVESSÕES EM MADEIRA PREGADA E FECHAMENTO EM PAINEL COMPENSADO PARA EDIFICAÇÕES COM ALTURA IGUAL OU SUPERIOR A 4 PAVIMENTOS. AF_11/2017</t>
  </si>
  <si>
    <t>66,02</t>
  </si>
  <si>
    <t>GUARDA-CORPO FIXADO EM FÔRMA DE MADEIRA COM TRAVESSÕES EM MADEIRA PREGADA PRÉ-MONTADA E ENCAIXE NA FÔRMA. PARA EDIFICAÇÕES COM ATÉ 2 PAVIMENTOS. AF_11/2017</t>
  </si>
  <si>
    <t>86,94</t>
  </si>
  <si>
    <t>GUARDA-CORPO FIXADO EM FÔRMA DE MADEIRA COM TRAVESSÕES EM MADEIRA PREGADA PRÉ-MONTADA E ENCAIXE NA FÔRMA PARA EDIFICAÇÕES COM 3 PAVIMENTOS. AF_11/2017</t>
  </si>
  <si>
    <t>63,12</t>
  </si>
  <si>
    <t>GUARDA-CORPO FIXADO EM FÔRMA DE MADEIRA COM TRAVESSÕES EM MADEIRA PREGADA PRÉ-MONTADA E ENCAIXE NA FÔRMA. PARA EDIFICAÇÕES COM ALTURA IGUAL OU SUPERIOR A 4 PAVIMENTOS. AF_11/2017</t>
  </si>
  <si>
    <t>50,77</t>
  </si>
  <si>
    <t>GUARDA-CORPO EM LAJE PÓS-DESFÔRMA, PARA ESTRUTURAS EM CONCRETO, COM ESCORAS DE MADEIRA ESTRONCADAS NA ESTRUTURA, TRAVESSÕES DE MADEIRA PREGADOS E FECHAMENTO EM TELA DE POLIPROPILENO PARA EDIFICAÇÕES COM ALTURA ATÉ 4 PAVIMENTOS (1 MONTAGEM POR OBRA). AF_11/2017</t>
  </si>
  <si>
    <t>127,97</t>
  </si>
  <si>
    <t>GUARDA-CORPO EM LAJE PÓS-DESFÔRMA, PARA ESTRUTURAS EM CONCRETO, COM ESCORAS DE MADEIRA ESTRONCADAS NA ESTRUTURA, TRAVESSÕES DE MADEIRA PREGADOS E FECHAMENTO EM TELA DE POLIPROPILENO PARA EDIFICAÇÕES ACIMA DE 4 PAV. (2 MONTAGENS POR OBRA). AF_11/2017</t>
  </si>
  <si>
    <t>74,55</t>
  </si>
  <si>
    <t>GUARDA-CORPO EM LAJE PÓS-DESFORMA, PARA ESTRUTURAS EM CONCRETO, COM ESCORAS METÁLICAS ESTRONCADAS NA ESTRUTURA, TRAVESSÕES DE MADEIRA E FECHAMENTO EM TELA DE POLIPROPILENO PARA EDIFICAÇÕES COM ALTURA ATÉ 4 PAVIMENTOS (1 MONTAGEM POR OBRA). AF_11/2017</t>
  </si>
  <si>
    <t>133,00</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</si>
  <si>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</si>
  <si>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</si>
  <si>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</si>
  <si>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16,24</t>
  </si>
  <si>
    <t>FECHAMENTO REMOVÍVEL DE ABERTURA NO PISO, EM MADEIRA  1 MONTAGEM EM OBRA. AF_11/2017</t>
  </si>
  <si>
    <t>403,73</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</si>
  <si>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</si>
  <si>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</si>
  <si>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</si>
  <si>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</si>
  <si>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</si>
  <si>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6,76</t>
  </si>
  <si>
    <t>MONTAGEM E DESMONTAGEM DE ANDAIME MODULAR FACHADEIRO, COM PISO METÁLICO, PARA EDIFICAÇÕES COM MÚLTIPLOS PAVIMENTOS (EXCLUSIVE ANDAIME E LIMPEZA). AF_11/2017</t>
  </si>
  <si>
    <t>MONTAGEM E DESMONTAGEM DE ANDAIME TUBULAR TIPO TORRE (EXCLUSIVE ANDAIME E LIMPEZA). AF_11/2017</t>
  </si>
  <si>
    <t>18,36</t>
  </si>
  <si>
    <t>MONTAGEM E DESMONTAGEM DE ANDAIME MULTIDIRECIONAL (EXCLUSIVE ANDAIME E LIMPEZA). AF_11/2017</t>
  </si>
  <si>
    <t>COBERTURA PARA PROTEÇÃO DE PEDESTRES SOBRE ESTRUTURA DE ANDAIME, INCLUSIVE MONTAGEM E DESMONTAGEM. AF_11/2017</t>
  </si>
  <si>
    <t>96,16</t>
  </si>
  <si>
    <t>PLATAFORMA DE PROTEÇÃO PRINCIPAL PARA ALVENARIA ESTRUTURAL PARA SER APOIADA EM ANDAIME, INCLUSIVE MONTAGEM E DESMONTAGEM. AF_11/2017</t>
  </si>
  <si>
    <t>964,12</t>
  </si>
  <si>
    <t>DEMOLIÇÃO DE ALVENARIA DE BLOCO FURADO, DE FORMA MANUAL, COM REAPROVEITAMENTO. AF_12/2017</t>
  </si>
  <si>
    <t>96,02</t>
  </si>
  <si>
    <t>DEMOLIÇÃO DE ALVENARIA DE BLOCO FURADO, DE FORMA MANUAL, SEM REAPROVEITAMENTO. AF_12/2017</t>
  </si>
  <si>
    <t>46,80</t>
  </si>
  <si>
    <t>DEMOLIÇÃO DE ALVENARIA DE TIJOLO MACIÇO, DE FORMA MANUAL, COM REAPROVEITAMENTO. AF_12/2017</t>
  </si>
  <si>
    <t>143,37</t>
  </si>
  <si>
    <t>DEMOLIÇÃO DE ALVENARIA DE TIJOLO MACIÇO, DE FORMA MANUAL, SEM REAPROVEITAMENTO. AF_12/2017</t>
  </si>
  <si>
    <t>87,99</t>
  </si>
  <si>
    <t>DEMOLIÇÃO DE ALVENARIA PARA QUALQUER TIPO DE BLOCO, DE FORMA MECANIZADA, SEM REAPROVEITAMENTO. AF_12/2017</t>
  </si>
  <si>
    <t>DEMOLIÇÃO DE PILARES E VIGAS EM CONCRETO ARMADO, DE FORMA MANUAL, SEM REAPROVEITAMENTO. AF_12/2017</t>
  </si>
  <si>
    <t>505,02</t>
  </si>
  <si>
    <t>DEMOLIÇÃO DE PILARES E VIGAS EM CONCRETO ARMADO, DE FORMA MECANIZADA COM MARTELETE, SEM REAPROVEITAMENTO. AF_12/2017</t>
  </si>
  <si>
    <t>260,53</t>
  </si>
  <si>
    <t>DEMOLIÇÃO DE LAJES, DE FORMA MANUAL, SEM REAPROVEITAMENTO. AF_12/2017</t>
  </si>
  <si>
    <t>231,30</t>
  </si>
  <si>
    <t>DEMOLIÇÃO DE LAJES, DE FORMA MECANIZADA COM MARTELETE, SEM REAPROVEITAMENTO. AF_12/2017</t>
  </si>
  <si>
    <t>114,11</t>
  </si>
  <si>
    <t>DEMOLIÇÃO DE ARGAMASSAS, DE FORMA MANUAL, SEM REAPROVEITAMENTO. AF_12/2017</t>
  </si>
  <si>
    <t>DEMOLIÇÃO DE RODAPÉ CERÂMICO, DE FORMA MANUAL, SEM REAPROVEITAMENTO. AF_12/2017</t>
  </si>
  <si>
    <t>DEMOLIÇÃO DE REVESTIMENTO CERÂMICO, DE FORMA MANUAL, SEM REAPROVEITAMENTO. AF_12/2017</t>
  </si>
  <si>
    <t>19,38</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</si>
  <si>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</si>
  <si>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</si>
  <si>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</si>
  <si>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</si>
  <si>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</si>
  <si>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</si>
  <si>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</si>
  <si>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</si>
  <si>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</si>
  <si>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</si>
  <si>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</si>
  <si>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</si>
  <si>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</si>
  <si>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2,89</t>
  </si>
  <si>
    <t>REMOÇÃO DE PROTEÇÃO TÉRMICA PARA COBERTURA EM EPS, DE FORMA MANUAL, SEM REAPROVEITAMENTO. AF_12/2017</t>
  </si>
  <si>
    <t>1,66</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</si>
  <si>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</si>
  <si>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</si>
  <si>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</si>
  <si>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68,99</t>
  </si>
  <si>
    <t>REMOÇÃO DE TESOURAS DE MADEIRA, COM VÃO MAIOR OU IGUAL A 8M, DE FORMA MANUAL, SEM REAPROVEITAMENTO. AF_12/2017</t>
  </si>
  <si>
    <t>156,39</t>
  </si>
  <si>
    <t>REMOÇÃO DE TESOURAS DE MADEIRA, COM VÃO MENOR QUE 8M, DE FORMA MECANIZADA, COM REAPROVEITAMENTO. AF_12/2017</t>
  </si>
  <si>
    <t>118,69</t>
  </si>
  <si>
    <t>REMOÇÃO DE TESOURAS DE MADEIRA, COM VÃO MAIOR OU IGUAL A 8M, DE FORMA MECANIZADA, COM REAPROVEITAMENTO. AF_12/2017</t>
  </si>
  <si>
    <t>142,62</t>
  </si>
  <si>
    <t>REMOÇÃO DE TRAMA METÁLICA PARA COBERTURA, DE FORMA MANUAL, SEM REAPROVEITAMENTO. AF_12/2017</t>
  </si>
  <si>
    <t>32,75</t>
  </si>
  <si>
    <t>REMOÇÃO DE TESOURAS METÁLICAS, COM VÃO MENOR QUE 8M, DE FORMA MANUAL, SEM REAPROVEITAMENTO. AF_12/2017</t>
  </si>
  <si>
    <t>296,03</t>
  </si>
  <si>
    <t>REMOÇÃO DE TESOURAS METÁLICAS, COM VÃO MAIOR OU IGUAL A 8M, DE FORMA MANUAL, SEM REAPROVEITAMENTO. AF_12/2017</t>
  </si>
  <si>
    <t>586,74</t>
  </si>
  <si>
    <t>REMOÇÃO DE TESOURAS METÁLICAS, COM VÃO MENOR QUE 8M, DE FORMA MECANIZADA, COM REAPROVEITAMENTO. AF_12/2017</t>
  </si>
  <si>
    <t>191,51</t>
  </si>
  <si>
    <t>REMOÇÃO DE TESOURAS METÁLICAS, COM VÃO MAIOR OU IGUAL A 8M, DE FORMA MECANIZADA, COM REAPROVEITAMENTO. AF_12/2017</t>
  </si>
  <si>
    <t>265,92</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</si>
  <si>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</si>
  <si>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</si>
  <si>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</si>
  <si>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0,40</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</si>
  <si>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</si>
  <si>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</si>
  <si>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</si>
  <si>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</si>
  <si>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</si>
  <si>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154,03</t>
  </si>
  <si>
    <t>LOCAÇÃO DE PONTO PARA REFERÊNCIA TOPOGRÁFICA. AF_10/2018</t>
  </si>
  <si>
    <t>11,80</t>
  </si>
  <si>
    <t>LOCACAO CONVENCIONAL DE OBRA, UTILIZANDO GABARITO DE TÁBUAS CORRIDAS PONTALETADAS A CADA 2,00M -  2 UTILIZAÇÕES. AF_10/2018</t>
  </si>
  <si>
    <t>64,72</t>
  </si>
  <si>
    <t>LOCAÇÃO COM CAVALETE COM ALTURA DE 1,00 M - 2 UTILIZAÇÕES. AF_10/2018</t>
  </si>
  <si>
    <t>179,52</t>
  </si>
  <si>
    <t>LOCAÇÃO COM CAVALETE COM ALTURA DE 0,50 M - 2 UTILIZAÇÕES. AF_10/2018</t>
  </si>
  <si>
    <t>MARCAÇÃO DE PONTOS EM GABARITO OU CAVALETE. AF_10/2018</t>
  </si>
  <si>
    <t>LOCAÇÃO DE REDE DE ÁGUA OU ESGOTO. AF_10/2018</t>
  </si>
  <si>
    <t>5,72</t>
  </si>
  <si>
    <t>LOCAÇÃO DE PAVIMENTAÇÃO. AF_10/2018</t>
  </si>
  <si>
    <t>TRANSPORTE COM CAMINHÃO BASCULANTE DE 10 M³, EM VIA URBANA EM LEITO NATURAL (UNIDADE: M3XKM). AF_07/2020</t>
  </si>
  <si>
    <t>2,81</t>
  </si>
  <si>
    <t>TRANSPORTE COM CAMINHÃO BASCULANTE DE 10 M³, EM VIA URBANA EM REVESTIMENTO PRIMÁRIO (UNIDADE: M3XKM). AF_07/2020</t>
  </si>
  <si>
    <t>TRANSPORTE COM CAMINHÃO BASCULANTE DE 10 M³, EM VIA URBANA PAVIMENTADA, ADICIONAL PARA DMT EXCEDENTE A 30 KM (UNIDADE: M3XKM). AF_07/2020</t>
  </si>
  <si>
    <t>0,88</t>
  </si>
  <si>
    <t>TRANSPORTE COM CAMINHÃO BASCULANTE DE 14 M³, EM VIA URBANA EM LEITO NATURAL (UNIDADE: M3XKM). AF_07/2020</t>
  </si>
  <si>
    <t>2,54</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</si>
  <si>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</si>
  <si>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</si>
  <si>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</si>
  <si>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</si>
  <si>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</si>
  <si>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</si>
  <si>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1,69</t>
  </si>
  <si>
    <t>TRANSPORTE COM CAMINHÃO BASCULANTE DE 14 M³, EM VIA URBANA EM REVESTIMENTO PRIMÁRIO (UNIDADE: TXKM). AF_07/2020</t>
  </si>
  <si>
    <t>1,46</t>
  </si>
  <si>
    <t>TRANSPORTE COM CAMINHÃO BASCULANTE DE 14 M³, EM VIA URBANA PAVIMENTADA, ADICIONAL PARA DMT EXCEDENTE A 30 KM (UNIDADE: TXKM). AF_07/2020</t>
  </si>
  <si>
    <t>TRANSPORTE COM CAMINHÃO BASCULANTE DE 18 M³, EM VIA URBANA EM LEITO NATURAL (UNIDADE: M3XKM). AF_07/2020</t>
  </si>
  <si>
    <t>2,16</t>
  </si>
  <si>
    <t>TRANSPORTE COM CAMINHÃO BASCULANTE DE 18 M³, EM VIA URBANA EM REVESTIMENTO PRIMÁRIO (UNIDADE: M3XKM). AF_07/2020</t>
  </si>
  <si>
    <t>1,86</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</si>
  <si>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</si>
  <si>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</si>
  <si>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</si>
  <si>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1,26</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</si>
  <si>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</si>
  <si>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</si>
  <si>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</si>
  <si>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</si>
  <si>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</si>
  <si>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1,49</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</si>
  <si>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</si>
  <si>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</si>
  <si>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</si>
  <si>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3,34</t>
  </si>
  <si>
    <t>TRANSPORTE COM CAMINHÃO BASCULANTE DE 6 M³, EM VIA URBANA EM REVESTIMENTO PRIMÁRIO (UNIDADE: M3XKM). AF_07/2020</t>
  </si>
  <si>
    <t>TRANSPORTE COM CAMINHÃO BASCULANTE DE 6 M³, EM VIA URBANA PAVIMENTADA, DMT ATÉ 30 KM (UNIDADE: M3XKM). AF_07/2020</t>
  </si>
  <si>
    <t>2,66</t>
  </si>
  <si>
    <t>TRANSPORTE COM CAMINHÃO BASCULANTE DE 6 M³, EM VIA URBANA PAVIMENTADA, ADICIONAL PARA DMT EXCEDENTE A 30 KM (UNIDADE: M3XKM). AF_07/2020</t>
  </si>
  <si>
    <t>1,06</t>
  </si>
  <si>
    <t>TRANSPORTE COM CAMINHÃO BASCULANTE DE 6 M³, EM VIA INTERNA (DENTRO DO CANTEIRO - UNIDADE: M3XKM). AF_07/2020</t>
  </si>
  <si>
    <t>7,98</t>
  </si>
  <si>
    <t>TRANSPORTE COM CAMINHÃO BASCULANTE DE 10 M³, EM VIA INTERNA (DENTRO DO CANTEIRO - UNIDADE: M3XKM). AF_07/2020</t>
  </si>
  <si>
    <t>6,72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</si>
  <si>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</si>
  <si>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</si>
  <si>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</si>
  <si>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</si>
  <si>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</si>
  <si>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4,04</t>
  </si>
  <si>
    <t>TRANSPORTE COM CAMINHÃO BASCULANTE DE 18 M³, EM VIA INTERNA (DENTRO DO CANTEIRO - UNIDADE: TXKM). AF_07/2020</t>
  </si>
  <si>
    <t>TRANSPORTE COM CAMINHÃO CARROCERIA 9T, EM VIA URBANA EM LEITO NATURAL (UNIDADE: TXKM). AF_07/2020</t>
  </si>
  <si>
    <t>2,56</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</si>
  <si>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</si>
  <si>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</si>
  <si>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</si>
  <si>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</si>
  <si>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</si>
  <si>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3,22</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</si>
  <si>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</si>
  <si>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</si>
  <si>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</si>
  <si>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</si>
  <si>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</si>
  <si>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4,47</t>
  </si>
  <si>
    <t>TRANSPORTE COM CAMINHÃO PIPA DE 6 M³, EM VIA URBANA EM REVESTIMENTO PRIMÁRIO (UNIDADE: M3XKM). AF_07/2020</t>
  </si>
  <si>
    <t>3,89</t>
  </si>
  <si>
    <t>TRANSPORTE COM CAMINHÃO PIPA DE 6 M³, EM VIA URBANA PAVIMENTADA, DMT ATÉ 30KM (UNIDADE: M3XKM). AF_07/2020</t>
  </si>
  <si>
    <t>3,55</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</si>
  <si>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</si>
  <si>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</si>
  <si>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</si>
  <si>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</si>
  <si>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</si>
  <si>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</si>
  <si>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</si>
  <si>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</si>
  <si>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</si>
  <si>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8,19</t>
  </si>
  <si>
    <t>CARGA, MANOBRA E DESCARGA DE SOLOS E MATERIAIS GRANULARES EM CAMINHÃO BASCULANTE 14 M³ - CARGA COM PÁ CARREGADEIRA (CAÇAMBA DE 1,7 A 2,8 M³ / 128 HP) E DESCARGA LIVRE (UNIDADE: M3). AF_07/2020</t>
  </si>
  <si>
    <t>8,39</t>
  </si>
  <si>
    <t>TRANSPORTE COM CAMINHÃO TANQUE DE TRANSPORTE DE MATERIAL ASFÁLTICO DE 30000 L, EM VIA URBANA EM  LEITO NATURAL (UNIDADE: TXKM). AF_07/2020</t>
  </si>
  <si>
    <t>1,67</t>
  </si>
  <si>
    <t>TRANSPORTE COM CAMINHÃO TANQUE DE TRANSPORTE DE MATERIAL ASFÁLTICO DE 30000 L, EM VIA URBANA EM  REVESTIMENTO PRIMÁRIO (UNIDADE: TXKM). AF_07/2020</t>
  </si>
  <si>
    <t>1,43</t>
  </si>
  <si>
    <t>TRANSPORTE COM CAMINHÃO TANQUE DE TRANSPORTE DE MATERIAL ASFÁLTICO DE 20000 L, EM VIA URBANA EM LEITO NATURAL (UNIDADE: TXKM). AF_07/2020</t>
  </si>
  <si>
    <t>2,19</t>
  </si>
  <si>
    <t>TRANSPORTE COM CAMINHÃO TANQUE DE TRANSPORTE DE MATERIAL ASFÁLTICO DE 20000 L, EM VIA URBANA EM  REVESTIMENTO PRIMÁRIO (UNIDADE: TXKM). AF_07/2020</t>
  </si>
  <si>
    <t>1,85</t>
  </si>
  <si>
    <t>TRANSPORTE COM CAMINHÃO TANQUE DE TRANSPORTE DE MATERIAL ASFÁLTICO DE 30000 L, EM VIA URBANA PAVIMENTADA, DMT ATÉ 30KM (UNIDADE: TXKM). AF_07/2020</t>
  </si>
  <si>
    <t>1,33</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</si>
  <si>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</si>
  <si>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</si>
  <si>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1,73</t>
  </si>
  <si>
    <t>TRANSPORTE COM CAMINHÃO TANQUE DE TRANSPORTE DE MATERIAL ASFÁLTICO DE 20000 L, EM VIA URBANA PAVIMENTADA, ADICIONAL PARA DMT EXCEDENTE A 30 KM (UNIDADE: TXKM). AF_07/2020</t>
  </si>
  <si>
    <t>0,69</t>
  </si>
  <si>
    <t>CARGA, MANOBRA E DESCARGA MANUAL DE TUBOS PLÁSTICOS, DN MENOR OU IGUAL A 100 MM, EM CAMINHÃO CARROCERIA 9T. AF_07/2020</t>
  </si>
  <si>
    <t>T</t>
  </si>
  <si>
    <t>506,85</t>
  </si>
  <si>
    <t>CARGA, MANOBRA E DESCARGA MANUAL DE TUBOS PLÁSTICOS, DN 200 MM, EM CAMINHÃO CARROCERIA 9T. AF_07/2020</t>
  </si>
  <si>
    <t>147,66</t>
  </si>
  <si>
    <t>CARGA, MANOBRA E DESCARGA MANUAL DE TUBOS PLÁSTICOS, DN 150 MM, EM CAMINHÃO CARROCERIA 9T. AF_06/2021</t>
  </si>
  <si>
    <t>251,56</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</si>
  <si>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</si>
  <si>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</si>
  <si>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</si>
  <si>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</si>
  <si>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</si>
  <si>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</si>
  <si>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</si>
  <si>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</si>
  <si>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8,44</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</si>
  <si>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</si>
  <si>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</si>
  <si>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</si>
  <si>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</si>
  <si>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</si>
  <si>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10,20</t>
  </si>
  <si>
    <t>CARGA, MANOBRA E DESCARGA DE SOLOS E MATERIAIS GRANULARES EM CAMINHÃO BASCULANTE 6 M³ - CARGA COM PÁ CARREGADEIRA (CAÇAMBA DE 1,7 A 2,8 M³ / 128 HP) E DESCARGA LIVRE (UNIDADE: T). AF_07/2020</t>
  </si>
  <si>
    <t>5,65</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</si>
  <si>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</si>
  <si>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</si>
  <si>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</si>
  <si>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</si>
  <si>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</si>
  <si>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4,20</t>
  </si>
  <si>
    <t>CARGA, MANOBRA E DESCARGA DE SOLOS E MATERIAIS GRANULARES EM CAMINHÃO BASCULANTE 14 M³ - CARGA COM ESCAVADEIRA HIDRÁULICA (CAÇAMBA DE 1,20 M³ / 155 HP) E DESCARGA LIVRE (UNIDADE: T). AF_07/2020</t>
  </si>
  <si>
    <t>4,15</t>
  </si>
  <si>
    <t>CARGA, MANOBRA E DESCARGA DE SOLOS E MATERIAIS GRANULARES EM CAMINHÃO BASCULANTE 18 M³ - CARGA COM ESCAVADEIRA HIDRÁULICA (CAÇAMBA DE 1,20 M³ / 155 HP) E DESCARGA LIVRE (UNIDADE: T). AF_07/2020</t>
  </si>
  <si>
    <t>3,90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</si>
  <si>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</si>
  <si>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</si>
  <si>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</si>
  <si>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5,64</t>
  </si>
  <si>
    <t>CARGA, MANOBRA E DESCARGA DE ENTULHO EM CAMINHÃO BASCULANTE 18 M³ - CARGA COM ESCAVADEIRA HIDRÁULICA  (CAÇAMBA DE 0,80 M³ / 111 HP) E DESCARGA LIVRE (UNIDADE: T). AF_07/2020</t>
  </si>
  <si>
    <t>CARGA DE MISTURA ASFÁLTICA EM CAMINHÃO BASCULANTE 6 M³ (UNIDADE: T). AF_07/2020</t>
  </si>
  <si>
    <t>4,46</t>
  </si>
  <si>
    <t>CARGA DE MISTURA ASFÁLTICA EM CAMINHÃO BASCULANTE 10 M³ (UNIDADE: T). AF_07/2020</t>
  </si>
  <si>
    <t>CARGA DE MISTURA ASFÁLTICA EM CAMINHÃO BASCULANTE 14 M³ (UNIDADE: T). AF_07/2020</t>
  </si>
  <si>
    <t>6,40</t>
  </si>
  <si>
    <t>CARGA DE MISTURA ASFÁLTICA EM CAMINHÃO BASCULANTE 18 M³ (UNIDADE: T). AF_07/2020</t>
  </si>
  <si>
    <t>6,80</t>
  </si>
  <si>
    <t>CARGA, MANOBRA E DESCARGA DE ÁGUA EM CAMINHÃO PIPA 6 M³. AF_07/2020</t>
  </si>
  <si>
    <t>CARGA, MANOBRA E DESCARGA DE ÁGUA EM CAMINHÃO PIPA 10 M³. AF_07/2020</t>
  </si>
  <si>
    <t>18,96</t>
  </si>
  <si>
    <t>CARGA DE ÁGUA EM CAMINHÃO PIPA 6 M³. AF_07/2020</t>
  </si>
  <si>
    <t>CARGA DE ÁGUA EM CAMINHÃO PIPA 10 M³. AF_07/2020</t>
  </si>
  <si>
    <t>5,01</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</si>
  <si>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</si>
  <si>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</si>
  <si>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</si>
  <si>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</si>
  <si>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36,84</t>
  </si>
  <si>
    <t>CARGA, MANOBRA E DESCARGA DE TUBOS DE CONCRETO, DN 500 MM, EM CAMINHÃO CARROCERIA COM GUINDAUTO (MUNCK) 11,7 TM. AF_07/2020</t>
  </si>
  <si>
    <t>CARGA, MANOBRA E DESCARGA DE TUBOS METÁLICOS, DN MENOR OU IGUAL A 150 MM, EM CAMINHÃO CARROCERIA COM GUINDAUTO (MUNCK) 11,7 TM. AF_07/2020</t>
  </si>
  <si>
    <t>35,04</t>
  </si>
  <si>
    <t>CARGA, MANOBRA E DESCARGA DE TUBOS METÁLICOS, DN 200 MM, EM CAMINHÃO CARROCERIA COM GUINDAUTO (MUNCK) 11,7 TM. AF_07/2020</t>
  </si>
  <si>
    <t>CARGA, MANOBRA E DESCARGA DE TUBOS METÁLICOS, DN 250 MM, EM CAMINHÃO CARROCERIA COM GUINDAUTO (MUNCK) 11,7 TM. AF_07/2020</t>
  </si>
  <si>
    <t>21,82</t>
  </si>
  <si>
    <t>CARGA, MANOBRA E DESCARGA DE TUBOS DE CONCRETO, DN 600 MM, EM CAMINHÃO CARROCERIA COM GUINDAUTO (MUNCK) 11,7 TM. AF_07/2020</t>
  </si>
  <si>
    <t>40,34</t>
  </si>
  <si>
    <t>CARGA, MANOBRA E DESCARGA DE TUBOS DE CONCRETO, DN 700 MM, EM CAMINHÃO CARROCERIA COM GUINDAUTO (MUNCK) 11,7 TM. AF_07/2020</t>
  </si>
  <si>
    <t>CARGA, MANOBRA E DESCARGA DE TUBOS DE CONCRETO, DN 800 MM, EM CAMINHÃO CARROCERIA COM GUINDAUTO (MUNCK) 11,7 TM. AF_07/2020</t>
  </si>
  <si>
    <t>23,68</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</si>
  <si>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</si>
  <si>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</si>
  <si>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</si>
  <si>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14,75</t>
  </si>
  <si>
    <t>CARGA, MANOBRA E DESCARGA DE TUBOS METÁLICOS, DN 300 MM, EM CAMINHÃO CARROCERIA COM GUINDAUTO (MUNCK) 11,7 TM. AF_07/2020</t>
  </si>
  <si>
    <t>33,01</t>
  </si>
  <si>
    <t>CARGA, MANOBRA E DESCARGA DE TUBOS METÁLICOS, DN 350 MM, EM CAMINHÃO CARROCERIA COM GUINDAUTO (MUNCK) 11,7 TM. AF_07/2020</t>
  </si>
  <si>
    <t>26,20</t>
  </si>
  <si>
    <t>CARGA, MANOBRA E DESCARGA DE TUBOS METÁLICOS, DN 400 MM, EM CAMINHÃO CARROCERIA COM GUINDAUTO (MUNCK) 11,7 TM. AF_07/2020</t>
  </si>
  <si>
    <t>22,49</t>
  </si>
  <si>
    <t>CARGA, MANOBRA E DESCARGA DE TUBOS METÁLICOS, DN 500 MM, EM CAMINHÃO CARROCERIA COM GUINDAUTO (MUNCK) 11,7 TM. AF_07/2020</t>
  </si>
  <si>
    <t>17,49</t>
  </si>
  <si>
    <t>CARGA, MANOBRA E DESCARGA DE TUBOS METÁLICOS, DN 600 MM, EM CAMINHÃO CARROCERIA COM GUINDAUTO (MUNCK) 11,7 TM. AF_07/2020</t>
  </si>
  <si>
    <t>25,19</t>
  </si>
  <si>
    <t>CARGA, MANOBRA E DESCARGA DE TUBOS METÁLICOS, DN 700 MM, EM CAMINHÃO CARROCERIA COM GUINDAUTO (MUNCK) 11,7 TM. AF_07/2020</t>
  </si>
  <si>
    <t>CARGA, MANOBRA E DESCARGA DE TUBOS METÁLICOS, DN 800 MM, EM CAMINHÃO CARROCERIA COM GUINDAUTO (MUNCK) 11,7 TM. AF_07/2020</t>
  </si>
  <si>
    <t>15,99</t>
  </si>
  <si>
    <t>CARGA, MANOBRA E DESCARGA DE TUBOS METÁLICOS, DN 900 MM, EM CAMINHÃO CARROCERIA COM GUINDAUTO (MUNCK) 11,7 TM. AF_07/2020</t>
  </si>
  <si>
    <t>14,26</t>
  </si>
  <si>
    <t>CARGA, MANOBRA E DESCARGA DE TUBOS METÁLICOS, DN 1000 MM, EM CAMINHÃO CARROCERIA COM GUINDAUTO (MUNCK) 11,7 TM. AF_07/2020</t>
  </si>
  <si>
    <t>11,67</t>
  </si>
  <si>
    <t>CARGA, MANOBRA E DESCARGA DE TUBOS METÁLICOS, DN 1200 MM, EM CAMINHÃO CARROCERIA COM GUINDAUTO (MUNCK) 11,7 TM. AF_07/2020</t>
  </si>
  <si>
    <t>CARGA, MANOBRA E DESCARGA DE TUBOS PLÁSTICOS, DN 250 MM, EM CAMINHÃO CARROCERIA COM GUINDAUTO (MUNCK) 11,7 TM. AF_07/2020</t>
  </si>
  <si>
    <t>59,05</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</si>
  <si>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</si>
  <si>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</si>
  <si>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</si>
  <si>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33,08</t>
  </si>
  <si>
    <t>CARGA, MANOBRA E DESCARGA DE TUBOS PLÁSTICOS, DN 600 MM, EM CAMINHÃO CARROCERIA COM GUINDAUTO (MUNCK) 11,7 TM. AF_07/2020</t>
  </si>
  <si>
    <t>CARGA, MANOBRA E DESCARGA DE TUBOS PLÁSTICOS, DN 750 MM, EM CAMINHÃO CARROCERIA COM GUINDAUTO (MUNCK) 11,7 TM. AF_07/2020</t>
  </si>
  <si>
    <t>131,61</t>
  </si>
  <si>
    <t>CARGA, MANOBRA E DESCARGA DE TUBOS PLÁSTICOS, DN 900 MM, EM CAMINHÃO CARROCERIA COM GUINDAUTO (MUNCK) 11,7 TM. AF_07/2020</t>
  </si>
  <si>
    <t>118,55</t>
  </si>
  <si>
    <t>CARGA, MANOBRA E DESCARGA DE TUBOS PLÁSTICOS, DN 1000 MM, EM CAMINHÃO CARROCERIA COM GUINDAUTO (MUNCK) 11,7 TM. AF_07/2020</t>
  </si>
  <si>
    <t>86,80</t>
  </si>
  <si>
    <t>CARGA, MANOBRA E DESCARGA DE TUBOS PLÁSTICOS, DN 1200 MM, EM CAMINHÃO CARROCERIA COM GUINDAUTO (MUNCK) 11,7 TM. AF_07/2020</t>
  </si>
  <si>
    <t>75,11</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</si>
  <si>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</si>
  <si>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</si>
  <si>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79,78</t>
  </si>
  <si>
    <t>CERCA COM MOURÕES DE CONCRETO, RETO, H=3,00 M, ESPAÇAMENTO DE 2,5 M, CRAVADOS 0,5 M, COM 4 FIOS DE ARAME DE AÇO OVALADO 15X17 - FORNECIMENTO E INSTALAÇÃO. AF_05/2020</t>
  </si>
  <si>
    <t>78,99</t>
  </si>
  <si>
    <t>CERCA COM MOURÕES DE CONCRETO, RETO, H=3,00 M, ESPAÇAMENTO DE 2,5 M, CRAVADOS 0,5 M, COM 4 FIOS DE ARAME MISTO - FORNECIMENTO E INSTALAÇÃO. AF_05/2020</t>
  </si>
  <si>
    <t>79,38</t>
  </si>
  <si>
    <t>CERCA COM MOURÕES DE CONCRETO, RETO, H=2,30 M, ESPAÇAMENTO DE 2,5 M, CRAVADOS 0,5 M, COM 4 FIOS DE ARAME FARPADO Nº 14 CLASSE 250 - FORNECIMENTO E INSTALAÇÃO. AF_05/2020</t>
  </si>
  <si>
    <t>77,71</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</si>
  <si>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</si>
  <si>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</si>
  <si>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70,84</t>
  </si>
  <si>
    <t>CERCA COM MOURÕES DE CONCRETO, SEÇÃO "T" PONTA INCLINADA, 10X10 CM, ESPAÇAMENTO DE 2,5 M, CRAVADOS 0,5 M, COM 11 FIOS DE ARAME FARPADO Nº 14 - FORNECIMENTO E INSTALAÇÃO. AF_05/2020</t>
  </si>
  <si>
    <t>135,45</t>
  </si>
  <si>
    <t>CERCA COM MOURÕES DE CONCRETO, SEÇÃO "T" PONTA INCLINADA, 10X10 CM, ESPAÇAMENTO DE 2,5 M, CRAVADOS 0,5 M, COM 11 FIOS DE ARAME DE AÇO OVALADO 15X17 - FORNECIMENTO E INSTALAÇÃO. AF_05/2020</t>
  </si>
  <si>
    <t>102,12</t>
  </si>
  <si>
    <t>CERCA COM MOURÕES DE CONCRETO, SEÇÃO "T" PONTA INCLINADA, 10X10CM, ESPAÇAMENTO DE 2,5M, CRAVADOS 0,5M, COM 11 FIOS DE ARAME MISTO - FORNECIMENTO E INSTALAÇÃO. AF_05/2020</t>
  </si>
  <si>
    <t>103,10</t>
  </si>
  <si>
    <t>CERCA COM MOURÕES DE MADEIRA, 7,5X7,5 CM, ESPAÇAMENTO DE 2,5 M, ALTURA LIVRE DE 2 M, CRAVADOS 0,5 M, COM 4 FIOS DE ARAME FARPADO Nº 14 CLASSE 250 - FORNECIMENTO E INSTALAÇÃO. AF_05/2020</t>
  </si>
  <si>
    <t>70,58</t>
  </si>
  <si>
    <t>CERCA COM MOURÕES DE MADEIRA, 7,5X7,5 CM, ESPAÇAMENTO DE 2,5 M, ALTURA LIVRE DE 2 M, CRAVADOS 0,5 M, COM 8 FIOS DE ARAME FARPADO Nº 14 CLASSE 250 - FORNECIMENTO E INSTALAÇÃO. AF_05/2020</t>
  </si>
  <si>
    <t>83,32</t>
  </si>
  <si>
    <t>CERCA COM MOURÕES DE MADEIRA ROLIÇA, DIÂMETRO 11 CM, ESPAÇAMENTO DE 2,5 M, ALTURA LIVRE DE 1,7 M, CRAVADOS 0,5 M, COM 5 FIOS DE ARAME FARPADO Nº 14 CLASSE 250 - FORNECIMENTO E INSTALAÇÃO. AF_05/2020</t>
  </si>
  <si>
    <t>37,80</t>
  </si>
  <si>
    <t>CERCA COM MOURÕES DE MADEIRA ROLIÇA, DIÂMETRO 11 CM, ESPAÇAMENTO DE 2,5 M, ALTURA LIVRE DE 1,7 M, CRAVADOS 0,5 M, COM 5 FIOS DE ARAME DE AÇO OVALADO 15X17 - FORNECIMENTO E INSTALAÇÃO. AF_05/2020</t>
  </si>
  <si>
    <t>36,81</t>
  </si>
  <si>
    <t>CERCA COM MOURÕES DE MADEIRA ROLIÇA, DIÂMETRO 11 CM, ESPAÇAMENTO DE 2,5 M, ALTURA LIVRE DE 1,7 M, CRAVADOS 0,5 M, COM 5 FIOS DE ARAME MISTO - FORNECIMENTO E INSTALAÇÃO. AF_05/2020</t>
  </si>
  <si>
    <t>37,21</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</si>
  <si>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</si>
  <si>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</si>
  <si>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168,67</t>
  </si>
  <si>
    <t>ALAMBRADO PARA QUADRA POLIESPORTIVA, ESTRUTURADO POR TUBOS DE ACO GALVANIZADO, (MONTANTES COM DIAMETRO 2", TRAVESSAS E ESCORAS COM DIÂMETRO 1 ¼), COM TELA DE ARAME GALVANIZADO, FIO 12 BWG E MALHA QUADRADA 5X5CM (EXCETO MURETA). AF_03/2021</t>
  </si>
  <si>
    <t>180,06</t>
  </si>
  <si>
    <t>ALAMBRADO PARA QUADRA POLIESPORTIVA, ESTRUTURADO POR TUBOS DE ACO GALVANIZADO, (MONTANTES COM DIAMETRO 2", TRAVESSAS E ESCORAS COM DIÂMETRO 1 ¼), COM TELA DE ARAME GALVANIZADO, FIO 10 BWG E MALHA QUADRADA 5X5CM (EXCETO MURETA). AF_03/2021</t>
  </si>
  <si>
    <t>200,80</t>
  </si>
  <si>
    <t>PLANTIO DE ARBUSTO OU  CERCA VIVA. AF_05/2018</t>
  </si>
  <si>
    <t>48,67</t>
  </si>
  <si>
    <t>PLANTIO DE ÁRVORE ORNAMENTAL COM ALTURA DE MUDA MENOR OU IGUAL A 2,00 M. AF_05/2018</t>
  </si>
  <si>
    <t>72,13</t>
  </si>
  <si>
    <t>PLANTIO DE ÁRVORE ORNAMENTAL COM ALTURA DE MUDA MAIOR QUE 2,00 M E MENOR OU IGUAL A 4,00 M. AF_05/2018</t>
  </si>
  <si>
    <t>137,67</t>
  </si>
  <si>
    <t>PLANTIO DE PALMEIRA COM ALTURA DE MUDA MENOR OU IGUAL A 2,00 M. AF_05/2018</t>
  </si>
  <si>
    <t>342,66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</si>
  <si>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</si>
  <si>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</si>
  <si>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</si>
  <si>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</si>
  <si>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175,65</t>
  </si>
  <si>
    <t>LIMPEZA MANUAL DE VEGETAÇÃO EM TERRENO COM ENXADA.AF_05/2018</t>
  </si>
  <si>
    <t>PLANTIO DE GRAMA EM PAVIMENTO CONCREGRAMA. AF_05/2018</t>
  </si>
  <si>
    <t>22,35</t>
  </si>
  <si>
    <t>PLANTIO DE GRAMA BATATAIS EM PLACAS. AF_05/2018</t>
  </si>
  <si>
    <t>13,60</t>
  </si>
  <si>
    <t>PLANTIO DE FORRAÇÃO. AF_05/2018</t>
  </si>
  <si>
    <t>69,88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</si>
  <si>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</si>
  <si>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</si>
  <si>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6.136,78</t>
  </si>
  <si>
    <t>INSTALAÇÃO DE MULTIEXERCITADOR COM SEIS FUNÇÕES, EM TUBO DE AÇO CARBONO - EQUIPAMENTO DE GINÁSTICA PARA ACADEMIA AO AR LIVRE / ACADEMIA DA TERCEIRA IDADE - ATI, INSTALADO SOBRE PISO DE CONCRETO EXISTENTE. AF_10/2021</t>
  </si>
  <si>
    <t>6.479,97</t>
  </si>
  <si>
    <t>INSTALAÇÃO DE SIMULADOR DE CAMINHADA TRIPLO, EM TUBO DE AÇO CARBONO - EQUIPAMENTO DE GINÁSTICA PARA ACADEMIA AO AR LIVRE / ACADEMIA DA TERCEIRA IDADE - ATI, INSTALADO SOBRE PISO DE CONCRETO EXISTENTE. AF_10/2021</t>
  </si>
  <si>
    <t>4.865,58</t>
  </si>
  <si>
    <t>INSTALAÇÃO DE SIMULADOR DE CAVALGADA TRIPLO, EM TUBO DE AÇO CARBONO - EQUIPAMENTO DE GINÁSTICA PARA ACADEMIA AO AR LIVRE / ACADEMIA DA TERCEIRA IDADE - ATI, INSTALADO SOBRE PISO DE CONCRETO EXISTENTE. AF_10/2021</t>
  </si>
  <si>
    <t>5.234,15</t>
  </si>
  <si>
    <t>INSTALAÇÃO DE SIMULADOR DE REMO INDIVIDUAL, EM TUBO DE AÇO CARBONO - EQUIPAMENTO DE GINÁSTICA PARA ACADEMIA AO AR LIVRE / ACADEMIA DA TERCEIRA IDADE - ATI, INSTALADO SOBRE PISO DE CONCRETO EXISTENTE. AF_10/2021</t>
  </si>
  <si>
    <t>2.621,88</t>
  </si>
  <si>
    <t>INSTALAÇÃO DE PRESSÃO DE PERNAS TRIPLO, EM TUBO DE AÇO CARBONO - EQUIPAMENTO DE GINÁSTICA PARA ACADEMIA AO AR LIVRE / ACADEMIA DA TERCEIRA IDADE - ATI, INSTALADO SOBRE SOLO. AF_10/2021</t>
  </si>
  <si>
    <t>4.072,70</t>
  </si>
  <si>
    <t>INSTALAÇÃO DE ALONGADOR COM TRÊS ALTURAS, EM TUBO DE AÇO CARBONO - EQUIPAMENTO DE GINASTICA PARA ACADEMIA AO AR LIVRE / ACADEMIA DA TERCEIRA IDADE - ATI, INSTALADO SOBRE SOLO. AF_10/2021</t>
  </si>
  <si>
    <t>2.371,91</t>
  </si>
  <si>
    <t>INSTALAÇÃO DE ROTAÇÃO DIAGONAL DUPLA, APARELHO TRIPLO, EM TUBO DE AÇO CARBONO - EQUIPAMENTO DE GINÁSTICA PARA ACADEMIA AO AR LIVRE / ACADEMIA DA TERCEIRA IDADE - ATI, INSTALADO SOBRE SOLO. AF_10/2021</t>
  </si>
  <si>
    <t>2.525,55</t>
  </si>
  <si>
    <t>INSTALAÇÃO DE ROTAÇÃO VERTICAL DUPLO, EM TUBO DE AÇO CARBONO - EQUIPAMENTO DE GINÁSTICA PARA ACADEMIA AO AR LIVRE / ACADEMIA DA TERCEIRA IDADE - ATI, INSTALADO SOBRE SOLO. AF_10/2021</t>
  </si>
  <si>
    <t>1.944,28</t>
  </si>
  <si>
    <t>INSTALAÇÃO DE SURF DUPLO, EM TUBO DE AÇO CARBONO - EQUIPAMENTO DE GINÁSTICA PARA ACADEMIA AO AR LIVRE / ACADEMIA DA TERCEIRA IDADE - ATI, INSTALADO SOBRE SOLO. AF_10/2021</t>
  </si>
  <si>
    <t>2.802,25</t>
  </si>
  <si>
    <t>INSTALAÇÃO DE PLACA ORIENTATIVA SOBRE EXERCÍCIOS, 2,00M X 1,00M, EM TUBO DE AÇO CARBONO - PARA ACADEMIA AO AR LIVRE / ACADEMIA DA TERCEIRA IDADE - ATI, INSTALADO SOBRE SOLO. AF_10/2021</t>
  </si>
  <si>
    <t>2.185,60</t>
  </si>
  <si>
    <t>INSTALAÇÃO DE PRESSÃO DE PERNAS TRIPLO, EM TUBO DE AÇO CARBONO - EQUIPAMENTO DE GINÁSTICA PARA ACADEMIA AO AR LIVRE / ACADEMIA DA TERCEIRA IDADE - ATI, INSTALADO SOBRE PISO DE CONCRETO EXISTENTE. AF_10/2021</t>
  </si>
  <si>
    <t>4.084,09</t>
  </si>
  <si>
    <t>INSTALAÇÃO DE ALONGADOR COM TRÊS ALTURAS, EM TUBO DE AÇO CARBONO - EQUIPAMENTO DE GINÁSTICA PARA ACADEMIA AO AR LIVRE / ACADEMIA DA TERCEIRA IDADE - ATI, INSTALADO SOBRE PISO DE CONCRETO EXISTENTE. AF_10/2021</t>
  </si>
  <si>
    <t>2.383,29</t>
  </si>
  <si>
    <t>INSTALAÇÃO DE ROTAÇÃO DIAGONAL DUPLA, APARELHO TRIPLO, EM TUBO DE AÇO CARBONO - EQUIPAMENTO DE GINÁSTICA PARA ACADEMIA AO AR LIVRE / ACADEMIA DA TERCEIRA IDADE - ATI, INSTALADO SOBRE PISO DE CONCRETO EXISTENTE. AF_10/2021</t>
  </si>
  <si>
    <t>2.536,93</t>
  </si>
  <si>
    <t>INSTALAÇÃO DE ROTAÇÃO VERTICAL DUPLO, EM TUBO DE ACO CARBONO - EQUIPAMENTO DE GINASTICA PARA ACADEMIA AO AR LIVRE / ACADEMIA DA TERCEIRA IDADE - ATI, INSTALADO SOBRE PISO DE CONCRETO EXISTENTE. AF_10/2021</t>
  </si>
  <si>
    <t>1.955,66</t>
  </si>
  <si>
    <t>INSTALAÇÃO DE SURF DUPLO, EM TUBO DE AÇO CARBONO - EQUIPAMENTO DE GINÁSTICA PARA ACADEMIA AO AR LIVRE / ACADEMIA DA TERCEIRA IDADE - ATI, INSTALADO SOBRE PISO DE CONCRETO EXISTENTE. AF_10/2021</t>
  </si>
  <si>
    <t>2.813,63</t>
  </si>
  <si>
    <t>INSTALAÇÃO DE PLACA ORIENTATIVA SOBRE EXERCÍCIOS, 2,00M X 1,00M, EM TUBO DE AÇO CARBONO - PARA ACADEMIA AO AR LIVRE / ACADEMIA DA TERCEIRA IDADE - ATI, INSTALADO SOBRE PISO DE CONCRETO EXISTENTE. AF_10/2021</t>
  </si>
  <si>
    <t>2.278,56</t>
  </si>
  <si>
    <t>INSTALAÇÃO DE BANCO METÁLICO COM ENCOSTO, 1,60 M DE COMPRIMENTO, EM TUBO DE AÇO CARBONO COM PINTURA ELETROSTÁTICA, SOBRE PISO DE CONCRETO EXISTENTE. AF_11/2021</t>
  </si>
  <si>
    <t>1.243,00</t>
  </si>
  <si>
    <t>INSTALAÇÃO DE LIXEIRA METÁLICA DUPLA, CAPACIDADE DE 60 L, EM TUBO DE AÇO CARBONO E CESTOS EM CHAPA DE AÇO COM PINTURA ELETROSTÁTICA, SOBRE PISO DE CONCRETO EXISTENTE. AF_11/2021</t>
  </si>
  <si>
    <t>1.326,07</t>
  </si>
  <si>
    <t>INSTALAÇÃO DE LIXEIRA METÁLICA DUPLA, CAPACIDADE DE 60 L, EM TUBO DE AÇO CARBONO E CESTOS EM CHAPA DE AÇO COM PINTURA ELETROSTÁTICA, SOBRE SOLO. AF_11/2021</t>
  </si>
  <si>
    <t>1.281,39</t>
  </si>
  <si>
    <t>INSTALAÇÃO DE PERGOLADO DE MADEIRA, EM MAÇARANDUBA, ANGELIM OU EQUIVALENTE DA REGIÃO, FIXADO COM CONCRETO SOBRE PISO DE CONCRETO EXISTENTE. AF_11/2021</t>
  </si>
  <si>
    <t>400,89</t>
  </si>
  <si>
    <t>INSTALAÇÃO DE PERGOLADO DE MADEIRA, EM MAÇARANDUBA, ANGELIM OU EQUIVALENTE DA REGIÃO, FIXADO COM CONCRETO SOBRE SOLO. AF_11/2021</t>
  </si>
  <si>
    <t>393,30</t>
  </si>
  <si>
    <t>PAR DE TABELAS DE BASQUETE DE COMPENSADO NAVAL, COM AROS E REDES - FORNECIMENTO E INSTALAÇÃO. AF_03/2022</t>
  </si>
  <si>
    <t>3.217,08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</si>
  <si>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</si>
  <si>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</si>
  <si>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78,84</t>
  </si>
  <si>
    <t>REMOÇÃO DE RAÍZES REMANESCENTES DE TRONCO DE ÁRVORE COM DIÂMETRO MAIOR OU IGUAL A 0,40 M E MENOR QUE 0,60 M.AF_05/2018</t>
  </si>
  <si>
    <t>169,75</t>
  </si>
  <si>
    <t>REMOÇÃO DE RAÍZES REMANESCENTES DE TRONCO DE ÁRVORE COM DIÂMETRO MAIOR OU IGUAL A 0,60 M.AF_05/2018</t>
  </si>
  <si>
    <t>CORTE RASO E RECORTE DE ÁRVORE COM DIÂMETRO DE TRONCO MAIOR OU IGUAL A 0,20 M E MENOR QUE 0,40 M.AF_05/2018</t>
  </si>
  <si>
    <t>60,89</t>
  </si>
  <si>
    <t>CORTE RASO E RECORTE DE ÁRVORE COM DIÂMETRO DE TRONCO MAIOR OU IGUAL A 0,40 M E MENOR QUE 0,60 M.AF_05/2018</t>
  </si>
  <si>
    <t>108,46</t>
  </si>
  <si>
    <t>CORTE RASO E RECORTE DE ÁRVORE COM DIÂMETRO DE TRONCO MAIOR OU IGUAL A 0,60 M.AF_05/2018</t>
  </si>
  <si>
    <t>253,74</t>
  </si>
  <si>
    <t>PODA EM ALTURA DE ÁRVORE COM DIÂMETRO DE TRONCO MENOR QUE 0,20 M.AF_05/2018</t>
  </si>
  <si>
    <t>108,30</t>
  </si>
  <si>
    <t>PODA EM ALTURA DE ÁRVORE COM DIÂMETRO DE TRONCO MAIOR OU IGUAL A 0,20 M E MENOR QUE 0,40 M.AF_05/2018</t>
  </si>
  <si>
    <t>294,58</t>
  </si>
  <si>
    <t>PODA EM ALTURA DE ÁRVORE COM DIÂMETRO DE TRONCO MAIOR OU IGUAL A 0,40 M E MENOR QUE 0,60 M.AF_05/2018</t>
  </si>
  <si>
    <t>757,13</t>
  </si>
  <si>
    <t>PODA EM ALTURA DE ÁRVORE COM DIÂMETRO DE TRONCO MAIOR OU IGUAL A 0,60 M.AF_05/2018</t>
  </si>
  <si>
    <t>1.194,21</t>
  </si>
  <si>
    <t>19,52</t>
  </si>
  <si>
    <t>AJUDANTE DE ESTRUTURA METÁLICA COM ENCARGOS COMPLEMENTARES</t>
  </si>
  <si>
    <t>19,25</t>
  </si>
  <si>
    <t>AJUDANTE DE OPERAÇÃO EM GERAL COM ENCARGOS COMPLEMENTARES</t>
  </si>
  <si>
    <t>19,65</t>
  </si>
  <si>
    <t>AJUDANTE DE PEDREIRO COM ENCARGOS COMPLEMENTARES</t>
  </si>
  <si>
    <t>ASSENTADOR DE TUBOS COM ENCARGOS COMPLEMENTARES</t>
  </si>
  <si>
    <t>24,51</t>
  </si>
  <si>
    <t>AUXILIAR DE ELETRICISTA COM ENCARGOS COMPLEMENTARES</t>
  </si>
  <si>
    <t>20,02</t>
  </si>
  <si>
    <t>AUXILIAR DE ENCANADOR OU BOMBEIRO HIDRÁULICO COM ENCARGOS COMPLEMENTARES</t>
  </si>
  <si>
    <t>19,07</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</si>
  <si>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</si>
  <si>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</si>
  <si>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</si>
  <si>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</si>
  <si>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</si>
  <si>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31,03</t>
  </si>
  <si>
    <t>AZULEJISTA OU LADRILHISTA COM ENCARGOS COMPLEMENTARES</t>
  </si>
  <si>
    <t>25,88</t>
  </si>
  <si>
    <t>BLASTER, DINAMITADOR OU CABO DE FOGO COM ENCARGOS COMPLEMENTARES</t>
  </si>
  <si>
    <t>CADASTRISTA DE REDES DE AGUA E ESGOTO COM ENCARGOS COMPLEMENTARES</t>
  </si>
  <si>
    <t>18,91</t>
  </si>
  <si>
    <t>27,11</t>
  </si>
  <si>
    <t>CARPINTEIRO DE FORMAS COM ENCARGOS COMPLEMENTARES</t>
  </si>
  <si>
    <t>24,07</t>
  </si>
  <si>
    <t>CAVOUQUEIRO OU OPERADOR PERFURATRIZ/ROMPEDOR COM ENCARGOS COMPLEMENTARES</t>
  </si>
  <si>
    <t>24,74</t>
  </si>
  <si>
    <t>ELETRICISTA INDUSTRIAL COM ENCARGOS COMPLEMENTARES</t>
  </si>
  <si>
    <t>ELETROTÉCNICO COM ENCARGOS COMPLEMENTARES</t>
  </si>
  <si>
    <t>35,29</t>
  </si>
  <si>
    <t>ENCANADOR OU BOMBEIRO HIDRÁULICO COM ENCARGOS COMPLEMENTARES</t>
  </si>
  <si>
    <t>23,69</t>
  </si>
  <si>
    <t>24,43</t>
  </si>
  <si>
    <t>MACARIQUEIRO COM ENCARGOS COMPLEMENTARES</t>
  </si>
  <si>
    <t>23,25</t>
  </si>
  <si>
    <t>MARMORISTA/GRANITEIRO COM ENCARGOS COMPLEMENTARES</t>
  </si>
  <si>
    <t>25,41</t>
  </si>
  <si>
    <t>MECÃNICO DE EQUIPAMENTOS PESADOS COM ENCARGOS COMPLEMENTARES</t>
  </si>
  <si>
    <t>32,47</t>
  </si>
  <si>
    <t>MONTADOR (TUBO AÇO/EQUIPAMENTOS) COM ENCARGOS COMPLEMENTARES</t>
  </si>
  <si>
    <t>26,86</t>
  </si>
  <si>
    <t>MONTADOR DE ESTRUTURA METÁLICA COM ENCARGOS COMPLEMENTARES</t>
  </si>
  <si>
    <t>MONTADOR ELETROMECÃNICO COM ENCARGOS COMPLEMENTARES</t>
  </si>
  <si>
    <t>27,55</t>
  </si>
  <si>
    <t>MOTORISTA DE BASCULANTE COM ENCARGOS COMPLEMENTARES</t>
  </si>
  <si>
    <t>23,56</t>
  </si>
  <si>
    <t>MOTORISTA DE CAMINHÃO COM ENCARGOS COMPLEMENTARES</t>
  </si>
  <si>
    <t>24,70</t>
  </si>
  <si>
    <t>MOTORISTA DE CAMINHÃO E CARRETA COM ENCARGOS COMPLEMENTARES</t>
  </si>
  <si>
    <t>31,52</t>
  </si>
  <si>
    <t>MOTORISTA DE VEIÍCULO LEVE COM ENCARGOS COMPLEMENTARES</t>
  </si>
  <si>
    <t>MOTORISTA DE VEÍCULO PESADO COM ENCARGOS COMPLEMENTARES</t>
  </si>
  <si>
    <t>28,36</t>
  </si>
  <si>
    <t>MOTORISTA OPERADOR DE MUNCK COM ENCARGOS COMPLEMENTARES</t>
  </si>
  <si>
    <t>NIVELADOR COM ENCARGOS COMPLEMENTARES</t>
  </si>
  <si>
    <t>22,15</t>
  </si>
  <si>
    <t>OPERADOR DE BETONEIRA (CAMINHÃO) COM ENCARGOS COMPLEMENTARES</t>
  </si>
  <si>
    <t>OPERADOR DE COMPRESSOR OU COMPRESSORISTA COM ENCARGOS COMPLEMENTARES</t>
  </si>
  <si>
    <t>24,03</t>
  </si>
  <si>
    <t>OPERADOR DE DEMARCADORA DE FAIXAS COM ENCARGOS COMPLEMENTARES</t>
  </si>
  <si>
    <t>27,01</t>
  </si>
  <si>
    <t>OPERADOR DE ESCAVADEIRA COM ENCARGOS COMPLEMENTARES</t>
  </si>
  <si>
    <t>29,26</t>
  </si>
  <si>
    <t>OPERADOR DE GUINCHO COM ENCARGOS COMPLEMENTARES</t>
  </si>
  <si>
    <t>OPERADOR DE GUINDASTE COM ENCARGOS COMPLEMENTARES</t>
  </si>
  <si>
    <t>23,21</t>
  </si>
  <si>
    <t>OPERADOR DE MÁQUINAS E EQUIPAMENTOS COM ENCARGOS COMPLEMENTARES</t>
  </si>
  <si>
    <t>OPERADOR DE MARTELETE OU MARTELETEIRO COM ENCARGOS COMPLEMENTARES</t>
  </si>
  <si>
    <t>21,95</t>
  </si>
  <si>
    <t>OPERADOR DE MOTO-ESCREIPER COM ENCARGOS COMPLEMENTARES</t>
  </si>
  <si>
    <t>27,39</t>
  </si>
  <si>
    <t>OPERADOR DE MOTONIVELADORA COM ENCARGOS COMPLEMENTARES</t>
  </si>
  <si>
    <t>32,60</t>
  </si>
  <si>
    <t>OPERADOR DE PÁ CARREGADEIRA COM ENCARGOS COMPLEMENTARES</t>
  </si>
  <si>
    <t>29,07</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</si>
  <si>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</si>
  <si>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</si>
  <si>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</si>
  <si>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</si>
  <si>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</si>
  <si>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29,66</t>
  </si>
  <si>
    <t>PASTILHEIRO COM ENCARGOS COMPLEMENTARES</t>
  </si>
  <si>
    <t>PINTOR DE LETREIROS COM ENCARGOS COMPLEMENTARES</t>
  </si>
  <si>
    <t>25,11</t>
  </si>
  <si>
    <t>PINTOR PARA TINTA EPÓXI COM ENCARGOS COMPLEMENTARES</t>
  </si>
  <si>
    <t>23,31</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</si>
  <si>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</si>
  <si>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</si>
  <si>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</si>
  <si>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</si>
  <si>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</si>
  <si>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36,23</t>
  </si>
  <si>
    <t>23,84</t>
  </si>
  <si>
    <t>TRATORISTA COM ENCARGOS COMPLEMENTARES</t>
  </si>
  <si>
    <t>19,72</t>
  </si>
  <si>
    <t>OPERADOR DE BETONEIRA ESTACIONÁRIA/MISTURADOR COM ENCARGOS COMPLEMENTARES</t>
  </si>
  <si>
    <t>22,14</t>
  </si>
  <si>
    <t>21,66</t>
  </si>
  <si>
    <t>DESENHISTA DETALHISTA COM ENCARGOS COMPLEMENTARES</t>
  </si>
  <si>
    <t>24,35</t>
  </si>
  <si>
    <t>20,66</t>
  </si>
  <si>
    <t>APONTADOR OU APROPRIADOR COM ENCARGOS COMPLEMENTARES</t>
  </si>
  <si>
    <t>18,49</t>
  </si>
  <si>
    <t>ARQUITETO DE OBRA JUNIOR COM ENCARGOS COMPLEMENTARES</t>
  </si>
  <si>
    <t>71,73</t>
  </si>
  <si>
    <t>ARQUITETO DE OBRA PLENO COM ENCARGOS COMPLEMENTARES</t>
  </si>
  <si>
    <t>101,07</t>
  </si>
  <si>
    <t>ARQUITETO DE OBRA SENIOR COM ENCARGOS COMPLEMENTARES</t>
  </si>
  <si>
    <t>133,01</t>
  </si>
  <si>
    <t>AUXILIAR DE DESENHISTA COM ENCARGOS COMPLEMENTARES</t>
  </si>
  <si>
    <t>27,06</t>
  </si>
  <si>
    <t>AUXILIAR DE ESCRITORIO COM ENCARGOS COMPLEMENTARES</t>
  </si>
  <si>
    <t>DESENHISTA COPISTA COM ENCARGOS COMPLEMENTARES</t>
  </si>
  <si>
    <t>30,13</t>
  </si>
  <si>
    <t>DESENHISTA PROJETISTA COM ENCARGOS COMPLEMENTARES</t>
  </si>
  <si>
    <t>37,59</t>
  </si>
  <si>
    <t>ENCARREGADO GERAL COM ENCARGOS COMPLEMENTARES</t>
  </si>
  <si>
    <t>ENGENHEIRO CIVIL DE OBRA JUNIOR COM ENCARGOS COMPLEMENTARES</t>
  </si>
  <si>
    <t>97,27</t>
  </si>
  <si>
    <t>110,44</t>
  </si>
  <si>
    <t>ENGENHEIRO CIVIL DE OBRA SENIOR COM ENCARGOS COMPLEMENTARES</t>
  </si>
  <si>
    <t>150,26</t>
  </si>
  <si>
    <t>TOPOGRAFO COM ENCARGOS COMPLEMENTARES</t>
  </si>
  <si>
    <t>37,15</t>
  </si>
  <si>
    <t>ENGENHEIRO ELETRICISTA COM ENCARGOS COMPLEMENTARES</t>
  </si>
  <si>
    <t>99,29</t>
  </si>
  <si>
    <t>MOTORISTA DE CAMINHAO COM ENCARGOS COMPLEMENTARES</t>
  </si>
  <si>
    <t>MES</t>
  </si>
  <si>
    <t>4.408,63</t>
  </si>
  <si>
    <t>4.315,63</t>
  </si>
  <si>
    <t>5.333,93</t>
  </si>
  <si>
    <t>6.648,93</t>
  </si>
  <si>
    <t>4.792,52</t>
  </si>
  <si>
    <t>3.663,67</t>
  </si>
  <si>
    <t>3.270,64</t>
  </si>
  <si>
    <t>17.112,16</t>
  </si>
  <si>
    <t>3.086,67</t>
  </si>
  <si>
    <t>19.426,80</t>
  </si>
  <si>
    <t>26.422,17</t>
  </si>
  <si>
    <t>ARQUITETO JUNIOR COM ENCARGOS COMPLEMENTARES</t>
  </si>
  <si>
    <t>12.647,08</t>
  </si>
  <si>
    <t>ARQUITETO PLENO COM ENCARGOS COMPLEMENTARES</t>
  </si>
  <si>
    <t>17.810,91</t>
  </si>
  <si>
    <t>ARQUITETO SENIOR COM ENCARGOS COMPLEMENTARES</t>
  </si>
  <si>
    <t>23.430,23</t>
  </si>
  <si>
    <t>7.681,33</t>
  </si>
  <si>
    <t>12.232,52</t>
  </si>
  <si>
    <t>6.564,05</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</si>
  <si>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</si>
  <si>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</si>
  <si>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</si>
  <si>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</si>
  <si>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</si>
  <si>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</si>
  <si>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</si>
  <si>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</si>
  <si>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</si>
  <si>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</si>
  <si>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</si>
  <si>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</si>
  <si>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</si>
  <si>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</si>
  <si>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</si>
  <si>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</si>
  <si>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</si>
  <si>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</si>
  <si>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</si>
  <si>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</si>
  <si>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</si>
  <si>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</si>
  <si>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</si>
  <si>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0,18</t>
  </si>
  <si>
    <t>CURSO DE CAPACITAÇÃO PARA ELETRICISTA (ENCARGOS COMPLEMENTARES) - HORISTA</t>
  </si>
  <si>
    <t>CURSO DE CAPACITAÇÃO PARA ELETRICISTA INDUSTRIAL (ENCARGOS COMPLEMENTARES) - HORISTA</t>
  </si>
  <si>
    <t>CURSO DE CAPACITAÇÃO PARA ELETROTÉCNICO (ENCARGOS COMPLEMENTARES) - HORISTA</t>
  </si>
  <si>
    <t>0,93</t>
  </si>
  <si>
    <t>CURSO DE CAPACITAÇÃO PARA ENCANADOR OU BOMBEIRO HIDRÁULICO (ENCARGOS COMPLEMENTARES) - HORISTA</t>
  </si>
  <si>
    <t>0,34</t>
  </si>
  <si>
    <t>CURSO DE CAPACITAÇÃO PARA GESSEIRO (ENCARGOS COMPLEMENTARES) - HORISTA</t>
  </si>
  <si>
    <t>CURSO DE CAPACITAÇÃO PARA IMPERMEABILIZADOR (ENCARGOS COMPLEMENTARES) - HORISTA</t>
  </si>
  <si>
    <t>CURSO DE CAPACITAÇÃO PARA MAÇARIQUEIRO (ENCARGOS COMPLEMENTARES) - HORISTA</t>
  </si>
  <si>
    <t>0,31</t>
  </si>
  <si>
    <t>CURSO DE CAPACITAÇÃO PARA MARCENEIRO (ENCARGOS COMPLEMENTARES) - HORISTA</t>
  </si>
  <si>
    <t>0,28</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</si>
  <si>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</si>
  <si>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</si>
  <si>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</si>
  <si>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</si>
  <si>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</si>
  <si>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</si>
  <si>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0,10</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</si>
  <si>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</si>
  <si>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</si>
  <si>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</si>
  <si>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</si>
  <si>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</si>
  <si>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</si>
  <si>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</si>
  <si>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</si>
  <si>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</si>
  <si>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</si>
  <si>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</si>
  <si>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</si>
  <si>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</si>
  <si>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</si>
  <si>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</si>
  <si>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</si>
  <si>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</si>
  <si>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</si>
  <si>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</si>
  <si>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</si>
  <si>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</si>
  <si>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</si>
  <si>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</si>
  <si>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</si>
  <si>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</si>
  <si>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</si>
  <si>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</si>
  <si>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</si>
  <si>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</si>
  <si>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</si>
  <si>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</si>
  <si>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</si>
  <si>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</si>
  <si>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</si>
  <si>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</si>
  <si>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</si>
  <si>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</si>
  <si>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</si>
  <si>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</si>
  <si>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</si>
  <si>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</si>
  <si>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</si>
  <si>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</si>
  <si>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</si>
  <si>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</si>
  <si>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</si>
  <si>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</si>
  <si>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</si>
  <si>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</si>
  <si>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</si>
  <si>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</si>
  <si>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</si>
  <si>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</si>
  <si>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</si>
  <si>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</si>
  <si>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</si>
  <si>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</si>
  <si>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</si>
  <si>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</si>
  <si>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</si>
  <si>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</si>
  <si>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</si>
  <si>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</si>
  <si>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25,13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</si>
  <si>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</si>
  <si>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</si>
  <si>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</si>
  <si>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47,62</t>
  </si>
  <si>
    <t>CURSO DE CAPACITAÇÃO PARA ENGENHEIRO CIVIL DE OBRA JÚNIOR (ENCARGOS COMPLEMENTARES) - MENSALISTA</t>
  </si>
  <si>
    <t>193,02</t>
  </si>
  <si>
    <t>CURSO DE CAPACITAÇÃO PARA AUXILIAR DE ESCRITÓRIO (ENCARGOS COMPLEMENTARES) - MENSALISTA</t>
  </si>
  <si>
    <t>10,83</t>
  </si>
  <si>
    <t>CURSO DE CAPACITAÇÃO PARA ENGENHEIRO CIVIL DE OBRA PLENO (ENCARGOS COMPLEMENTARES) - MENSALISTA</t>
  </si>
  <si>
    <t>219,70</t>
  </si>
  <si>
    <t>CURSO DE CAPACITAÇÃO PARA ENGENHEIRO CIVIL DE OBRA SÊNIOR (ENCARGOS COMPLEMENTARES) - MENSALISTA</t>
  </si>
  <si>
    <t>300,33</t>
  </si>
  <si>
    <t>CURSO DE CAPACITAÇÃO PARA ARQUITETO JÚNIOR (ENCARGOS COMPLEMENTARES) - MENSALISTA</t>
  </si>
  <si>
    <t>80,17</t>
  </si>
  <si>
    <t>CURSO DE CAPACITAÇÃO PARA ARQUITETO PLENO (ENCARGOS COMPLEMENTARES) - MENSALISTA</t>
  </si>
  <si>
    <t>113,87</t>
  </si>
  <si>
    <t>CURSO DE CAPACITAÇÃO PARA ARQUITETO SÊNIOR (ENCARGOS COMPLEMENTARES) - MENSALISTA</t>
  </si>
  <si>
    <t>150,55</t>
  </si>
  <si>
    <t>CURSO DE CAPACITAÇÃO PARA ENCARREGADO GERAL DE OBRAS (ENCARGOS COMPLEMENTARES) - MENSALISTA</t>
  </si>
  <si>
    <t>118,77</t>
  </si>
  <si>
    <t>CURSO DE CAPACITAÇÃO PARA MESTRE DE OBRAS (ENCARGOS COMPLEMENTARES) - MENSALISTA</t>
  </si>
  <si>
    <t>CURSO DE CAPACITAÇÃO PARA TOPÓGRAFO (ENCARGOS COMPLEMENTARES) - MENSALISTA</t>
  </si>
  <si>
    <t>40,42</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</si>
  <si>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</si>
  <si>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</si>
  <si>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</si>
  <si>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</si>
  <si>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</si>
  <si>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</si>
  <si>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</si>
  <si>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</si>
  <si>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</si>
  <si>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1,30</t>
  </si>
  <si>
    <t>CURSO DE CAPACITAÇÃO PARA MECÂNICO DE REFRIGERAÇÃO (ENCARGOS COMPLEMENTARES) - HORISTA</t>
  </si>
  <si>
    <t>CURSO DE CAPACITAÇÃO PARA TÉCNICO EM SEGURANÇA DO TRABALHO (ENCARGOS COMPLEMENTARES) - HORISTA</t>
  </si>
  <si>
    <t>21,05</t>
  </si>
  <si>
    <t>COORDENADOR/GERENTE DE OBRA COM ENCARGOS COMPLEMENTARES</t>
  </si>
  <si>
    <t>140,28</t>
  </si>
  <si>
    <t>AUXILIAR DE AZULEJISTA COM ENCARGOS COMPLEMENTARES</t>
  </si>
  <si>
    <t>ARQUITETO PAISAGISTA COM ENCARGOS COMPLEMENTARES</t>
  </si>
  <si>
    <t>74,21</t>
  </si>
  <si>
    <t>ENGENHEIRO CIVIL JUNIOR COM ENCARGOS COMPLEMENTARES</t>
  </si>
  <si>
    <t>98,33</t>
  </si>
  <si>
    <t>ENGENHEIRO CIVIL PLENO COM ENCARGOS COMPLEMENTARES</t>
  </si>
  <si>
    <t>110,69</t>
  </si>
  <si>
    <t>MONTADOR DE ELETROELETRÔNICOS COM ENCARGOS COMPLEMENTARES</t>
  </si>
  <si>
    <t>MECÂNICO DE REFRIGERAÇÃO COM ENCARGOS COMPLEMENTARES</t>
  </si>
  <si>
    <t>32,93</t>
  </si>
  <si>
    <t>CURSO DE CAPACITAÇÃO PARA AUXILIAR DE ALMOXARIFE (ENCARGOS COMPLEMENTARES) - MENSALISTA</t>
  </si>
  <si>
    <t>9,91</t>
  </si>
  <si>
    <t>CURSO DE CAPACITAÇÃO PARA COORDENADOR/GERENTE DE OBRA (ENCARGOS COMPLEMENTARES) - MENSALISTA</t>
  </si>
  <si>
    <t>97,55</t>
  </si>
  <si>
    <t>CURSO DE CAPACITAÇÃO PARA ARQUITETO PAISAGISTA (ENCARGOS COMPLEMENTARES) - MENSALISTA</t>
  </si>
  <si>
    <t>131,60</t>
  </si>
  <si>
    <t>CURSO DE CAPACITAÇÃO PARA ENGENHEIRO CIVIL JUNIOR (ENCARGOS COMPLEMENTARES) - MENSALISTA</t>
  </si>
  <si>
    <t>153,01</t>
  </si>
  <si>
    <t>CURSO DE CAPACITAÇÃO PARA ENGENHEIRO CIVIL PLENO (ENCARGOS COMPLEMENTARES) - MENSALISTA</t>
  </si>
  <si>
    <t>172,62</t>
  </si>
  <si>
    <t>CURSO DE CAPACITAÇÃO PARA TÉCNICO EM SEGURANÇA DO TRABALHO (ENCARGOS COMPLEMENTARES) - MENSALISTA</t>
  </si>
  <si>
    <t>76,01</t>
  </si>
  <si>
    <t>2.855,50</t>
  </si>
  <si>
    <t>COORDENADOR / GERENTE DE OBRA COM ENCARGOS COMPLEMENTARES</t>
  </si>
  <si>
    <t>24.729,67</t>
  </si>
  <si>
    <t>13.174,98</t>
  </si>
  <si>
    <t>17.313,65</t>
  </si>
  <si>
    <t>19.486,50</t>
  </si>
  <si>
    <t>5.809,27</t>
  </si>
  <si>
    <t>TECNICO DE EDIFICACOES COM ENCARGOS COMPLEMENTARES</t>
  </si>
  <si>
    <t>30,04</t>
  </si>
  <si>
    <t>5.310,66</t>
  </si>
  <si>
    <t>CURSO DE CAPACITAÇÃO PARA TECNICO DE EDIFICACOES (ENCARGOS COMPLEMENTARES) - HORISTA</t>
  </si>
  <si>
    <t>CURSO DE CAPACITAÇÃO PARA TECNICO DE EDIFICACOES (ENCARGOS COMPLEMENTARES) - MENSALISTA</t>
  </si>
  <si>
    <t>69,03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</si>
  <si>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</si>
  <si>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</si>
  <si>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</si>
  <si>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19,90</t>
  </si>
  <si>
    <t>CURSO DE CAPACITAÇÃO PARA AJUDANTE DE ELETRICISTA (ENCARGOS COMPLEMENTARES) - MENSALISTA</t>
  </si>
  <si>
    <t>72,08</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</si>
  <si>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</si>
  <si>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</si>
  <si>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</si>
  <si>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28,52</t>
  </si>
  <si>
    <t>CURSO DE CAPACITAÇÃO PARA AJUDANTE DE SERRALHEIRO (ENCARGOS COMPLEMENTARES) - MENSALISTA</t>
  </si>
  <si>
    <t>CURSO DE CAPACITAÇÃO PARA AJUDANTE ESPECIALIZADO (ENCARGOS COMPLEMENTARES) - MENSALISTA</t>
  </si>
  <si>
    <t>22,31</t>
  </si>
  <si>
    <t>CURSO DE CAPACITAÇÃO PARA ARMADOR (ENCARGOS COMPLEMENTARES) - MENSALISTA</t>
  </si>
  <si>
    <t>29,55</t>
  </si>
  <si>
    <t>CURSO DE CAPACITAÇÃO PARA ASSENTADOR DE MANILHA (ENCARGOS COMPLEMENTARES) - MENSALISTA</t>
  </si>
  <si>
    <t>40,66</t>
  </si>
  <si>
    <t>CURSO DE CAPACITAÇÃO PARA AUXILIAR DE AZULEJISTA (ENCARGOS COMPLEMENTARES) - MENSALISTA</t>
  </si>
  <si>
    <t>CURSO DE CAPACITAÇÃO PARA AUXILIAR DE ENCANADOR OU BOMBEIRO HIDRÁULICO (ENCARGOS COMPLEMENTARES) - MENSALISTA</t>
  </si>
  <si>
    <t>34,73</t>
  </si>
  <si>
    <t>CURSO DE CAPACITAÇÃO PARA AUXILIAR DE LABORATORISTA (ENCARGOS COMPLEMENTARES) - MENSALISTA</t>
  </si>
  <si>
    <t>CURSO DE CAPACITAÇÃO PARA AUXILIAR DE MECANICO (ENCARGOS COMPLEMENTARES) - MENSALISTA</t>
  </si>
  <si>
    <t>25,53</t>
  </si>
  <si>
    <t>CURSO DE CAPACITAÇÃO PARA AUXILIAR DE PEDREIRO (ENCARGOS COMPLEMENTARES) - MENSALISTA</t>
  </si>
  <si>
    <t>CURSO DE CAPACITAÇÃO PARA AUXILIAR DE SERVIÇOS GERAIS (ENCARGOS COMPLEMENTARES) - MENSALISTA</t>
  </si>
  <si>
    <t>19,36</t>
  </si>
  <si>
    <t>CURSO DE CAPACITAÇÃO PARA AUXILIAR DE TOPÓGRAFO (ENCARGOS COMPLEMENTARES) - MENSALISTA</t>
  </si>
  <si>
    <t>CURSO DE CAPACITAÇÃO PARA AUXILIAR TÉCNICO DE ENGENHARIA (ENCARGOS COMPLEMENTARES) - MENSALISTA</t>
  </si>
  <si>
    <t>33,44</t>
  </si>
  <si>
    <t>CURSO DE CAPACITAÇÃO PARA MONTADOR DE ELETROELETRONICOS(ENCARGOS COMPLEMENTARES) - MENSALISTA</t>
  </si>
  <si>
    <t>62,37</t>
  </si>
  <si>
    <t>CURSO DE CAPACITAÇÃO PARA AZULEJISTA OU LADRILHISTA (ENCARGOS COMPLEMENTARES) - MENSALISTA</t>
  </si>
  <si>
    <t>CURSO DE CAPACITAÇÃO PARA BLASTER, DINAMITADOR OU CABO DE FORÇA (ENCARGOS COMPLEMENTARES) - MENSALISTA</t>
  </si>
  <si>
    <t>40,50</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</si>
  <si>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</si>
  <si>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</si>
  <si>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</si>
  <si>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</si>
  <si>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43,86</t>
  </si>
  <si>
    <t>CURSO DE CAPACITAÇÃO PARA CARPINTEIRO DE FORMAS (ENCARGOS COMPLEMENTARES) - MENSALISTA</t>
  </si>
  <si>
    <t>CURSO DE CAPACITAÇÃO PARA CAVOUQUEIRO OU OPERADOR DE PERFURATRIZ (ENCARGOS COMPLEMENTARES) - MENSALISTA</t>
  </si>
  <si>
    <t>24,29</t>
  </si>
  <si>
    <t>CURSO DE CAPACITAÇÃO PARA ELETRICISTA (ENCARGOS COMPLEMENTARES) - MENSALISTA</t>
  </si>
  <si>
    <t>95,61</t>
  </si>
  <si>
    <t>CURSO DE CAPACITAÇÃO PARA ELETRICISTA DE MANUTENÇÃO INDUSTRIAL (ENCARGOS COMPLEMENTARES) - MENSALISTA</t>
  </si>
  <si>
    <t>97,63</t>
  </si>
  <si>
    <t>CURSO DE CAPACITAÇÃO PARA ELETROTÉCNICO (ENCARGOS COMPLEMENTARES) - MENSALISTA</t>
  </si>
  <si>
    <t>123,61</t>
  </si>
  <si>
    <t>CURSO DE CAPACITAÇÃO PARA ENCANADOR OU BOMBEIRO HIDRÁULICO (ENCARGOS COMPLEMENTARES) - MENSALISTA</t>
  </si>
  <si>
    <t>CURSO DE CAPACITAÇÃO PARA ENGENHEIRO CIVIL SENIOR (ENCARGOS COMPLEMENTARES) - MENSALISTA</t>
  </si>
  <si>
    <t>236,57</t>
  </si>
  <si>
    <t>CURSO DE CAPACITAÇÃO PARA ENGENHEIRO ELETRICISTA (ENCARGOS COMPLEMENTARES) - MENSALISTA</t>
  </si>
  <si>
    <t>446,41</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</si>
  <si>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</si>
  <si>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</si>
  <si>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</si>
  <si>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</si>
  <si>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</si>
  <si>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</si>
  <si>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45,40</t>
  </si>
  <si>
    <t>CURSO DE CAPACITAÇÃO PARA JARDINEIRO (ENCARGOS COMPLEMENTARES) - MENSALISTA</t>
  </si>
  <si>
    <t>11,31</t>
  </si>
  <si>
    <t>CURSO DE CAPACITAÇÃO PARA LEITURISTA OU CADASTRISTA DE REDES DE ÁGUA (ENCARGOS COMPLEMENTARES) - MENSALISTA</t>
  </si>
  <si>
    <t>12,18</t>
  </si>
  <si>
    <t>CURSO DE CAPACITAÇÃO PARA MOTORISTA DE CAMINHAO-CARRETA (ENCARGOS COMPLEMENTARES) - MENSALISTA</t>
  </si>
  <si>
    <t>CURSO DE CAPACITAÇÃO PARA MAÇARIQUEIRO (ENCARGOS COMPLEMENTARES) - MENSALISTA</t>
  </si>
  <si>
    <t>41,29</t>
  </si>
  <si>
    <t>CURSO DE CAPACITAÇÃO PARA MARCENEIRO (ENCARGOS COMPLEMENTARES) - MENSALISTA</t>
  </si>
  <si>
    <t>37,87</t>
  </si>
  <si>
    <t>CURSO DE CAPACITAÇÃO PARA MARMORISTA / GRANITEIRO (ENCARGOS COMPLEMENTARES) - MENSALISTA</t>
  </si>
  <si>
    <t>40,09</t>
  </si>
  <si>
    <t>CURSO DE CAPACITAÇÃO PARA MOTORISTA DE CARRO DE PASSEIO (ENCARGOS COMPLEMENTARES) - MENSALISTA</t>
  </si>
  <si>
    <t>CURSO DE CAPACITAÇÃO PARA MECÂNICO DE EQUIPAMENTOS PESADOS (ENCARGOS COMPLEMENTARES) - MENSALISTA</t>
  </si>
  <si>
    <t>32,19</t>
  </si>
  <si>
    <t>CURSO DE CAPACITAÇÃO PARA MECÂNICO DE REFRIGERAÇÃO (ENCARGOS COMPLEMENTARES) - MENSALISTA</t>
  </si>
  <si>
    <t>76,56</t>
  </si>
  <si>
    <t>CURSO DE CAPACITAÇÃO PARA MOTORISTA DE ONIBUS / MICRO-ONIBUS (ENCARGOS COMPLEMENTARES) - MENSALISTA</t>
  </si>
  <si>
    <t>CURSO DE CAPACITAÇÃO PARA MOTORISTA OPERADOR DE CAMINHAO COM MUNCK (ENCARGOS COMPLEMENTARES) - MENSALISTA</t>
  </si>
  <si>
    <t>47,44</t>
  </si>
  <si>
    <t>CURSO DE CAPACITAÇÃO PARA NIVELADOR (ENCARGOS COMPLEMENTARES) - MENSALISTA</t>
  </si>
  <si>
    <t>CURSO DE CAPACITAÇÃO PARA OPERADOR DE BATE-ESTACAS (ENCARGOS COMPLEMENTARES) - MENSALISTA</t>
  </si>
  <si>
    <t>28,97</t>
  </si>
  <si>
    <t>CURSO DE CAPACITAÇÃO PARA OPERADOR DE BETONEIRA (ENCARGOS COMPLEMENTARES) - MENSALISTA</t>
  </si>
  <si>
    <t>21,06</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</si>
  <si>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</si>
  <si>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</si>
  <si>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</si>
  <si>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25,93</t>
  </si>
  <si>
    <t>CURSO DE CAPACITAÇÃO PARA OPERADOR DE ESCAVADEIRA (ENCARGOS COMPLEMENTARES) - MENSALISTA</t>
  </si>
  <si>
    <t>CURSO DE CAPACITAÇÃO PARA OPERADOR DE GUINCHO OU GUINCHEIRO (ENCARGOS COMPLEMENTARES) - MENSALISTA</t>
  </si>
  <si>
    <t>45,12</t>
  </si>
  <si>
    <t>CURSO DE CAPACITAÇÃO PARA OPERADOR DE GUINDASTE (ENCARGOS COMPLEMENTARES) - MENSALISTA</t>
  </si>
  <si>
    <t>42,11</t>
  </si>
  <si>
    <t>CURSO DE CAPACITAÇÃO PARA OPERADOR DE JATO ABRASIVO OU JATISTA (ENCARGOS COMPLEMENTARES) - MENSALISTA</t>
  </si>
  <si>
    <t>35,26</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</si>
  <si>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</si>
  <si>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</si>
  <si>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</si>
  <si>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26,37</t>
  </si>
  <si>
    <t>CURSO DE CAPACITAÇÃO PARA OPERADOR DE MOTONIVELADORA (ENCARGOS COMPLEMENTARES) - MENSALISTA</t>
  </si>
  <si>
    <t>32,35</t>
  </si>
  <si>
    <t>CURSO DE CAPACITAÇÃO PARA OPERADOR DE PA CARREGADEIRA (ENCARGOS COMPLEMENTARES) - MENSALISTA</t>
  </si>
  <si>
    <t>28,29</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</si>
  <si>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</si>
  <si>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</si>
  <si>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</si>
  <si>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35,32</t>
  </si>
  <si>
    <t>CURSO DE CAPACITAÇÃO PARA OPERADOR DE USINA DE ASFALTO, DE SOLOS OU DE CONCRETO (ENCARGOS COMPLEMENTARES) - MENSALISTA</t>
  </si>
  <si>
    <t>CURSO DE CAPACITAÇÃO PARA PASTILHEIRO (ENCARGOS COMPLEMENTARES) - MENSALISTA</t>
  </si>
  <si>
    <t>37,83</t>
  </si>
  <si>
    <t>CURSO DE CAPACITAÇÃO PARA PEDREIRO (ENCARGOS COMPLEMENTARES) - MENSALISTA</t>
  </si>
  <si>
    <t>CURSO DE CAPACITAÇÃO PARA PINTOR (ENCARGOS COMPLEMENTARES) - MENSALISTA</t>
  </si>
  <si>
    <t>CURSO DE CAPACITAÇÃO PARA PINTOR DE LETREIROS (ENCARGOS COMPLEMENTARES) - MENSALISTA</t>
  </si>
  <si>
    <t>36,73</t>
  </si>
  <si>
    <t>CURSO DE CAPACITAÇÃO PARA PINTOR PARA TINTA EPOXI (ENCARGOS COMPLEMENTARES) - MENSALISTA</t>
  </si>
  <si>
    <t>CURSO DE CAPACITAÇÃO PARA POCEIRO / ESCAVADOR DE VALAS E TUBULOES (ENCARGOS COMPLEMENTARES) - MENSALISTA</t>
  </si>
  <si>
    <t>54,55</t>
  </si>
  <si>
    <t>CURSO DE CAPACITAÇÃO PARA RASTELEIRO (ENCARGOS COMPLEMENTARES) - MENSALISTA</t>
  </si>
  <si>
    <t>11,26</t>
  </si>
  <si>
    <t>CURSO DE CAPACITAÇÃO PARA SERRALHEIRO (ENCARGOS COMPLEMENTARES) - MENSALISTA</t>
  </si>
  <si>
    <t>CURSO DE CAPACITAÇÃO PARA SERVENTE DE OBRAS (ENCARGOS COMPLEMENTARES) - MENSALISTA</t>
  </si>
  <si>
    <t>35,60</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</si>
  <si>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</si>
  <si>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</si>
  <si>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</si>
  <si>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</si>
  <si>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35,30</t>
  </si>
  <si>
    <t>CURSO DE CAPACITAÇÃO PARA TECNICO EM SONDAGEM (ENCARGOS COMPLEMENTARES) - MENSALISTA</t>
  </si>
  <si>
    <t>54,31</t>
  </si>
  <si>
    <t>CURSO DE CAPACITAÇÃO PARA TELHADOR (ENCARGOS COMPLEMENTARES) - MENSALISTA</t>
  </si>
  <si>
    <t>29,20</t>
  </si>
  <si>
    <t>CURSO DE CAPACITAÇÃO PARA VIDRACEIRO (ENCARGOS COMPLEMENTARES) - MENSALISTA</t>
  </si>
  <si>
    <t>28,57</t>
  </si>
  <si>
    <t>CURSO DE CAPACITAÇÃO PARA VIGIA DIURNO (ENCARGOS COMPLEMENTARES) - MENSALISTA</t>
  </si>
  <si>
    <t>8,57</t>
  </si>
  <si>
    <t>ENGENHEIRO CIVIL SENIOR COM ENCARGOS COMPLEMENTARES</t>
  </si>
  <si>
    <t>150,97</t>
  </si>
  <si>
    <t>3.267,93</t>
  </si>
  <si>
    <t>3.577,29</t>
  </si>
  <si>
    <t>AJUDANTE DE ESTRUTURAS METÁLICAS COM ENCARGOS COMPLEMENTARES</t>
  </si>
  <si>
    <t>3.443,99</t>
  </si>
  <si>
    <t>3.530,93</t>
  </si>
  <si>
    <t>3.789,67</t>
  </si>
  <si>
    <t>AJUDANTE DE SERRALHEIRO COM ENCARGOS COMPLEMENTARES</t>
  </si>
  <si>
    <t>3.500,87</t>
  </si>
  <si>
    <t>4.336,67</t>
  </si>
  <si>
    <t>ASSENTADOR DE MANILHAS COM ENCARGOS COMPLEMENTARES</t>
  </si>
  <si>
    <t>4.365,72</t>
  </si>
  <si>
    <t>3.273,51</t>
  </si>
  <si>
    <t>3.414,03</t>
  </si>
  <si>
    <t>AUXILIAR DE LABORATORISTA DE SOLOS E DE CONCRETO COM ENCARGOS COMPLEMENTARES</t>
  </si>
  <si>
    <t>4.602,54</t>
  </si>
  <si>
    <t>3.666,36</t>
  </si>
  <si>
    <t>AUXILIAR DE PEDREIRO COM ENCARGOS COMPLEMENTARES</t>
  </si>
  <si>
    <t>3.174,20</t>
  </si>
  <si>
    <t>3.157,68</t>
  </si>
  <si>
    <t>AUXILIAR TÉCNICO / ASSISTENTE DE ENGENHARIA COM ENCARGOS COMPLEMENTARES</t>
  </si>
  <si>
    <t>5.488,22</t>
  </si>
  <si>
    <t>AZULEJISTA OU LADRILHEIRO COM ENCARGOS COMPLEMENTARES</t>
  </si>
  <si>
    <t>4.621,82</t>
  </si>
  <si>
    <t>BLASTER, DINAMITADOR OU CABO DE FORÇA COM ENCARGOS COMPLEMENTARES</t>
  </si>
  <si>
    <t>3.730,77</t>
  </si>
  <si>
    <t>3.400,94</t>
  </si>
  <si>
    <t>CARPINTEIRO AUXILIAR COM ENCARGOS COMPLEMENTARES</t>
  </si>
  <si>
    <t>3.503,90</t>
  </si>
  <si>
    <t>CARPINTEIRO DE ESQUADRIAS COM ENCARGOS COMPLEMENTARES</t>
  </si>
  <si>
    <t>4.835,55</t>
  </si>
  <si>
    <t>4.303,40</t>
  </si>
  <si>
    <t>CAVOUQUEIRO OU OPERADOR DE PERFURATRIZ COM ENCARGOS COMPLEMENTARES</t>
  </si>
  <si>
    <t>3.528,54</t>
  </si>
  <si>
    <t>4.399,29</t>
  </si>
  <si>
    <t>ELETRICISTA DE MANUTENÇÃO INDUSTRIAL COM ENCARGOS COMPLEMENTARES</t>
  </si>
  <si>
    <t>4.470,02</t>
  </si>
  <si>
    <t>6.253,16</t>
  </si>
  <si>
    <t>4.223,84</t>
  </si>
  <si>
    <t>26.569,41</t>
  </si>
  <si>
    <t>17.387,67</t>
  </si>
  <si>
    <t>13.385,88</t>
  </si>
  <si>
    <t>4.434,20</t>
  </si>
  <si>
    <t>4.361,46</t>
  </si>
  <si>
    <t>INSTALADOR DE TUBULAÇÕES COM ENCARGOS COMPLEMENTARES</t>
  </si>
  <si>
    <t>4.777,07</t>
  </si>
  <si>
    <t>3.889,33</t>
  </si>
  <si>
    <t>LEITURISTA OU CADASTRISTA DE REDES DE ÁGUA COM ENCARGOS COMPLEMENTARES</t>
  </si>
  <si>
    <t>3.422,97</t>
  </si>
  <si>
    <t>MAÇARIQUEIRO COM ENCARGOS COMPLEMENTARES</t>
  </si>
  <si>
    <t>4.171,02</t>
  </si>
  <si>
    <t>4.315,92</t>
  </si>
  <si>
    <t>MARMORISTA / GRANITEIRO COM ENCARGOS COMPLEMENTARES</t>
  </si>
  <si>
    <t>4.541,29</t>
  </si>
  <si>
    <t>MECÂNICO DE EQUIPAMENTOS PESADOS COM ENCARGOS COMPLEMENTARES</t>
  </si>
  <si>
    <t>5.769,87</t>
  </si>
  <si>
    <t>4.641,39</t>
  </si>
  <si>
    <t>MONTADOR DE ELETROELETRÔNICO COM ENCARGOS COMPLEMENTARES</t>
  </si>
  <si>
    <t>3.680,09</t>
  </si>
  <si>
    <t>MONTADOR DE ESTRUTURAS METÁLICAS COM ENCARGOS COMPLEMENTARES</t>
  </si>
  <si>
    <t>4.359,19</t>
  </si>
  <si>
    <t>MONTADOR DE MÁQUINAS COM ENCARGOS COMPLEMENTARES</t>
  </si>
  <si>
    <t>4.833,58</t>
  </si>
  <si>
    <t>MOTORISTA DE CAMINHÃO BASCULANTE COM ENCARGOS COMPLEMENTARES</t>
  </si>
  <si>
    <t>4.205,98</t>
  </si>
  <si>
    <t>MOTORISTA DE CAMINHÃO CARRETA COM ENCARGOS COMPLEMENTARES</t>
  </si>
  <si>
    <t>5.606,51</t>
  </si>
  <si>
    <t>MOTORISTA DE CARRO DE PASSEIO COM ENCARGOS COMPLEMENTARES</t>
  </si>
  <si>
    <t>4.067,35</t>
  </si>
  <si>
    <t>MOTORISTA DE ÔNIBUS / MICRO-ÔNIBUS COM ENCARGOS COMPLEMENTARES</t>
  </si>
  <si>
    <t>5.049,99</t>
  </si>
  <si>
    <t>MOTORISTA OPERADOR DE CAMINHÃO COM MUNCK COM ENCARGOS COMPLEMENTARES</t>
  </si>
  <si>
    <t>4.554,08</t>
  </si>
  <si>
    <t>NIVELADOR  COM ENCARGOS COMPLEMENTARES</t>
  </si>
  <si>
    <t>3.926,74</t>
  </si>
  <si>
    <t>OPERADOR DE BATE-ESTACA COM ENCARGOS COMPLEMENTARES</t>
  </si>
  <si>
    <t>5.277,28</t>
  </si>
  <si>
    <t>4.065,55</t>
  </si>
  <si>
    <t>3.952,70</t>
  </si>
  <si>
    <t>OPERADOR DE COMPRESSOR DE AR OU COMPRESSORISTA COM ENCARGOS COMPLEMENTARES</t>
  </si>
  <si>
    <t>4.286,89</t>
  </si>
  <si>
    <t>OPERADOR DE DEMARCADORA DE FAIXAS DE TRÁFEGO COM ENCARGOS COMPLEMENTARES</t>
  </si>
  <si>
    <t>4.810,49</t>
  </si>
  <si>
    <t>5.200,70</t>
  </si>
  <si>
    <t>OPERADOR DE GUINCHO OU GUINCHEIRO COM ENCARGOS COMPLEMENTARES</t>
  </si>
  <si>
    <t>4.372,52</t>
  </si>
  <si>
    <t>4.136,85</t>
  </si>
  <si>
    <t>OPERADOR DE JATO ABRASIVO OU JATISTA COM ENCARGOS COMPLEMENTARES</t>
  </si>
  <si>
    <t>4.743,57</t>
  </si>
  <si>
    <t>OPERADOR DE MÁQUINAS E TRATORES DIVERSOS COM ENCARGOS COMPLEMENTARES</t>
  </si>
  <si>
    <t>4.559,72</t>
  </si>
  <si>
    <t>3.920,97</t>
  </si>
  <si>
    <t>OPERADOR DE MOTO SCRAPER COM ENCARGOS COMPLEMENTARES</t>
  </si>
  <si>
    <t>4.878,20</t>
  </si>
  <si>
    <t>5.794,69</t>
  </si>
  <si>
    <t>5.173,06</t>
  </si>
  <si>
    <t>OPERADOR DE PAVIMENTADORA / MESA VIBROACABADORA COM ENCARGOS COMPLEMENTARES</t>
  </si>
  <si>
    <t>5.009,12</t>
  </si>
  <si>
    <t>4.046,94</t>
  </si>
  <si>
    <t>OPERADOR DE TRATOR - EXCLUSIVE AGROPECUÁRIA COM ENCARGOS COMPLEMENTARES</t>
  </si>
  <si>
    <t>4.750,48</t>
  </si>
  <si>
    <t>4.419,97</t>
  </si>
  <si>
    <t>4.345,41</t>
  </si>
  <si>
    <t>4.597,45</t>
  </si>
  <si>
    <t>4.502,48</t>
  </si>
  <si>
    <t>POCEIRO / ESCAVADOR DE VALAS COM ENCARGOS COMPLEMENTARES</t>
  </si>
  <si>
    <t>4.149,29</t>
  </si>
  <si>
    <t>3.652,09</t>
  </si>
  <si>
    <t>SERVENTE DE OBRAS COM ENCARGOS COMPLEMENTARES</t>
  </si>
  <si>
    <t>3.190,44</t>
  </si>
  <si>
    <t>4.495,46</t>
  </si>
  <si>
    <t>SOLDADOR ELÉTRICO COM ENCARGOS COMPLEMENTARES</t>
  </si>
  <si>
    <t>5.685,57</t>
  </si>
  <si>
    <t>TÉCNICO DE LABORATÓRIO E CAMPO DE CONSTRUÇÃO COM ENCARGOS COMPLEMENTARES</t>
  </si>
  <si>
    <t>5.789,37</t>
  </si>
  <si>
    <t>TÉCNICO EM SONDAGEM COM ENCARGOS COMPLEMENTARES</t>
  </si>
  <si>
    <t>6.853,67</t>
  </si>
  <si>
    <t>TELHADOR COM ENCARGOS COMPLEMENTARES</t>
  </si>
  <si>
    <t>4.264,47</t>
  </si>
  <si>
    <t>3.542,29</t>
  </si>
  <si>
    <t>3.171,74</t>
  </si>
  <si>
    <t>ONERADO ( ) DESONERADO (x)</t>
  </si>
  <si>
    <t>GOINFRA</t>
  </si>
  <si>
    <t>Valor          Mão de Obra</t>
  </si>
  <si>
    <t>Valor      Material</t>
  </si>
  <si>
    <t>Memória de Cálculo</t>
  </si>
  <si>
    <t xml:space="preserve">TOTAL = </t>
  </si>
  <si>
    <t>ÁREA</t>
  </si>
  <si>
    <t>Unidade</t>
  </si>
  <si>
    <t>2.1</t>
  </si>
  <si>
    <t>2.2</t>
  </si>
  <si>
    <t>2.3</t>
  </si>
  <si>
    <t>2.4</t>
  </si>
  <si>
    <t>2.5</t>
  </si>
  <si>
    <t>3.1</t>
  </si>
  <si>
    <t>4.1</t>
  </si>
  <si>
    <t>und.</t>
  </si>
  <si>
    <t>QUANTIDADE</t>
  </si>
  <si>
    <t>VOLUME</t>
  </si>
  <si>
    <t>5.1</t>
  </si>
  <si>
    <t>5.2</t>
  </si>
  <si>
    <t>TOTAL =</t>
  </si>
  <si>
    <t>Und.</t>
  </si>
  <si>
    <t>Tempo de obra</t>
  </si>
  <si>
    <t>Horas por dia</t>
  </si>
  <si>
    <t>Dias trabalhados por mês</t>
  </si>
  <si>
    <t>Quantidade</t>
  </si>
  <si>
    <t>TOTAL COM BDI</t>
  </si>
  <si>
    <t>COMPRIMENTO</t>
  </si>
  <si>
    <t>m²</t>
  </si>
  <si>
    <t xml:space="preserve"> </t>
  </si>
  <si>
    <t>ACÓRDÃO 2.622/2013 – TCU – PLENÁRIO / PORTARIA 449/2015 PR-AGETOP</t>
  </si>
  <si>
    <t>Administração Central</t>
  </si>
  <si>
    <t>Valores definidos a partir dos limites no Acórdão nº 2.622/2013 - TCU – Plenário. Valores 1° quartil.</t>
  </si>
  <si>
    <t>Lucro</t>
  </si>
  <si>
    <t>Valores definidos a partir dos limites definidos no Acórdão nº 2.622/2013 - TCU – Plenário.  Valores 1° quartil.</t>
  </si>
  <si>
    <t>Despesas financeiras</t>
  </si>
  <si>
    <t>Seguros + garantias</t>
  </si>
  <si>
    <t>Valores definidos a partir dos limites no Acórdão nº2.622/2013 - TCU – Plenário. Valores médios. (Seguros contra erros de execução, incêndio e explosão, danos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Apartir de 24/02/2015 por intermédio da Portaria 449/2015 a Presidência desta casa, na pessoa do Senhor Jayme Eduardo Rincon, determinou a exclusão dos valores referentes aos Seguros de Risco de Engenharia e Responsabilidade Civil do Profissional na composição do cálculo do B.D.I..</t>
  </si>
  <si>
    <t>Riscos</t>
  </si>
  <si>
    <t>Valores definidos a partir dos limites no Acórdão nº 2.622/2013 - TCU – Plenário. Valores 1º quartil.</t>
  </si>
  <si>
    <t>Tributos</t>
  </si>
  <si>
    <t>ISS</t>
  </si>
  <si>
    <t>Alíquota e base de cálculo definida pela legislação municipal, Lei 3.952 de 16 de dezembro de 2021.</t>
  </si>
  <si>
    <t>PIS</t>
  </si>
  <si>
    <t>Alíquota definida por lei (lucro presumido).</t>
  </si>
  <si>
    <t>COFINS</t>
  </si>
  <si>
    <t>CPRB</t>
  </si>
  <si>
    <t>Alíquota definida pelas leis 12.546/11, 12844/13 e 13.161/15 (CPRB – contribuição previdenciária sobre a receita bruta).</t>
  </si>
  <si>
    <t>Resultado</t>
  </si>
  <si>
    <t>A fórmula para estipulação da taxa de BDI estimado adotado é a mesma que foi aplicada para aobtenção das tabelas contidas no Acórdão n.2.622/2013 – TCU - Plenário.</t>
  </si>
  <si>
    <t>Onde:</t>
  </si>
  <si>
    <t>AC = taxa de administração central</t>
  </si>
  <si>
    <t>S = taxa de seguros</t>
  </si>
  <si>
    <t>R = taxa de riscos</t>
  </si>
  <si>
    <t>G = Taxa de garantias</t>
  </si>
  <si>
    <t>DF = taxa de despesas financeiras</t>
  </si>
  <si>
    <t>L = taxa de lucro/remuneração</t>
  </si>
  <si>
    <t>I = taxa de incidência de impostos (PIS, COFINS, CPRB e ISS)</t>
  </si>
  <si>
    <t>MUNICÍPIO DE CATALÃO-GO</t>
  </si>
  <si>
    <t>OBRA:</t>
  </si>
  <si>
    <t>ENDEREÇO:</t>
  </si>
  <si>
    <t>ITEM</t>
  </si>
  <si>
    <t>SERVIÇOS</t>
  </si>
  <si>
    <t>DURAÇÃO</t>
  </si>
  <si>
    <t>PERCENTUAL GLOBAL MENSAL</t>
  </si>
  <si>
    <t>PERCENTUAL GLOBAL ACUMULADO</t>
  </si>
  <si>
    <t>VALOR MENSAL</t>
  </si>
  <si>
    <t>VALOR ACUMULADO</t>
  </si>
  <si>
    <t>Valor calculado pela expressão matemática do acórdão 2.369/2011 – TCU – Plenário. (Foi utilizado o valor da Taxa SELIC, estabelecida pela 267ª reunião do COPOM nos dias 10 e 11/12/2024 e ata de publicação em 17/12/2024).</t>
  </si>
  <si>
    <t>PLACA DE OBRA PLOTADA EM CHAPA METÁLICA 26 , AFIXADA EM CAVALETES DE MADEIRA DE LEI (VIGOTAS 6X12CM) - PADRÃO GOINFRA</t>
  </si>
  <si>
    <t>LOCAÇÃO DE PRAÇA, QUADRA, IMPLANTAÇÃO, UTILIZANDO CAVALETE, INCLUSO PIQUETE COM TESTEMUNHA</t>
  </si>
  <si>
    <t xml:space="preserve">CONSUMO DE ÁGUA </t>
  </si>
  <si>
    <t>Área de intervenção</t>
  </si>
  <si>
    <t xml:space="preserve">MOBILIZAÇÃO DE CONTAINER </t>
  </si>
  <si>
    <t xml:space="preserve">UNXKM </t>
  </si>
  <si>
    <t xml:space="preserve">H </t>
  </si>
  <si>
    <t>und</t>
  </si>
  <si>
    <t>1.1</t>
  </si>
  <si>
    <t>1.2</t>
  </si>
  <si>
    <t>1.3</t>
  </si>
  <si>
    <t>1.4</t>
  </si>
  <si>
    <t>1.5</t>
  </si>
  <si>
    <t>1.6</t>
  </si>
  <si>
    <t>1.7</t>
  </si>
  <si>
    <t>1.8</t>
  </si>
  <si>
    <t>3.1.1</t>
  </si>
  <si>
    <t>3.1.2</t>
  </si>
  <si>
    <t>3.1.3</t>
  </si>
  <si>
    <t>4.2</t>
  </si>
  <si>
    <t>4.3</t>
  </si>
  <si>
    <t>5.3</t>
  </si>
  <si>
    <t>PONTE CORRÉGO BALSAMO</t>
  </si>
  <si>
    <t xml:space="preserve"> MÊS   </t>
  </si>
  <si>
    <t>LOCAÇÃO DE CONTAINER SEM REVESTIMENTO INTERNO PARA ALMOXARIFADO /DEPÓSITO 6,00 X 2,40 M, INCLUSIVE MOBILIÁRIO (EXCLUSO MOBILIZAÇÃO /DESMOBILIZAÇÃO)</t>
  </si>
  <si>
    <t xml:space="preserve"> LOCAÇÃO DE CONTAINER COM REVESTIMENTO INTERNO, PARA ESCRITÓRIO SEM SANITÁRIOS 6,00 X 2,40 M, INCLUSIVE APARELHO DE AR CONDICIONADO E MOBILIÁRIO (EXCLUSO MOBILIZAÇÃO / DESMOBILIZAÇÃO)</t>
  </si>
  <si>
    <t xml:space="preserve"> Un    </t>
  </si>
  <si>
    <t xml:space="preserve"> LIGAÇÃO PROVISÓRIA DE ÁGUA (INCLUSO RETIRADA DO ESGOTO SANITÁRIO) - PD.GOINFRA</t>
  </si>
  <si>
    <t xml:space="preserve"> m2    </t>
  </si>
  <si>
    <t>TAPUME EM CHAPA COMPENSADA RESINADA 6MM COM PORTÕES E FERRAGENS PADRÃO GOINFRA</t>
  </si>
  <si>
    <t xml:space="preserve"> m2   </t>
  </si>
  <si>
    <t>EPI/PGR/PCMSO/EXAMES/TREINAMENTOS/VISITAS - ÁREAS EDIFICADAS/COBERTAS/FECHADAS</t>
  </si>
  <si>
    <t xml:space="preserve">Tempo de obra </t>
  </si>
  <si>
    <t xml:space="preserve">mês </t>
  </si>
  <si>
    <t xml:space="preserve">Unidade </t>
  </si>
  <si>
    <t xml:space="preserve">Altura </t>
  </si>
  <si>
    <t>Tamanho ponte + 1m (lado)</t>
  </si>
  <si>
    <t>Largura</t>
  </si>
  <si>
    <t xml:space="preserve">Área da ponte </t>
  </si>
  <si>
    <t xml:space="preserve"> m3    </t>
  </si>
  <si>
    <t>TRANSPORTE DE ENTULHO EM CAÇAMBA ESTACIONÁRIA  INCLUSO A CARGA MANUAL</t>
  </si>
  <si>
    <t xml:space="preserve"> tkm  </t>
  </si>
  <si>
    <t xml:space="preserve"> un    </t>
  </si>
  <si>
    <t>CARGA DOS MATERIAIS/EQUIPAMENTOS/OUTROS ( INCLUSO HORA IMPRODUTIVA DO CAMINHÃO)</t>
  </si>
  <si>
    <t>DESCARGA DOS MATERIAIS/EQUIPAMENTOS/OUTROS ( INCLUSO HORA
 IMPRODUTIVA DO CAMINHÃO)</t>
  </si>
  <si>
    <t xml:space="preserve">UNXKM  </t>
  </si>
  <si>
    <t xml:space="preserve">DESMOBILIZAÇÃO DE CONTAINER </t>
  </si>
  <si>
    <t xml:space="preserve">GUINDASTE 30 T - MÍNIMO 10H/DIA </t>
  </si>
  <si>
    <t xml:space="preserve">h     </t>
  </si>
  <si>
    <t>TRANSPORTE DE GUINDASTE 30 T - KM RODADO</t>
  </si>
  <si>
    <t xml:space="preserve"> Km    </t>
  </si>
  <si>
    <t>2.6</t>
  </si>
  <si>
    <t>2.7</t>
  </si>
  <si>
    <t>2.8</t>
  </si>
  <si>
    <t xml:space="preserve">Volume estimado </t>
  </si>
  <si>
    <t xml:space="preserve">Distancia </t>
  </si>
  <si>
    <t xml:space="preserve">Peso de materiais </t>
  </si>
  <si>
    <t xml:space="preserve">Carga de equipamentos </t>
  </si>
  <si>
    <t>Peso x KM</t>
  </si>
  <si>
    <t>TEMPO</t>
  </si>
  <si>
    <t>Mobilização</t>
  </si>
  <si>
    <t xml:space="preserve">Desmobilização </t>
  </si>
  <si>
    <t xml:space="preserve">Horas / viga </t>
  </si>
  <si>
    <t>Quantidade de vigas</t>
  </si>
  <si>
    <t xml:space="preserve">Distância </t>
  </si>
  <si>
    <t xml:space="preserve">Ida e volta </t>
  </si>
  <si>
    <t>2.9</t>
  </si>
  <si>
    <t>TRANSPORTE DE PRÉ MOLDADOS EM CAMINHÃO PRANCHA 3 EIXOS - CAP. 30 T</t>
  </si>
  <si>
    <t xml:space="preserve">Peso vigas </t>
  </si>
  <si>
    <t>kg</t>
  </si>
  <si>
    <t xml:space="preserve">PONTE PRÉ MOLDADA </t>
  </si>
  <si>
    <t xml:space="preserve">UN                             </t>
  </si>
  <si>
    <t>ARRASAMENTO MECÂNICO DE ESTACA METÁLICA, PERFIL LAMINADO TIPO  I  FAMÍLIA 250. AF_05/2021</t>
  </si>
  <si>
    <t>Quantidade de estacas</t>
  </si>
  <si>
    <t>PESO</t>
  </si>
  <si>
    <t xml:space="preserve">CHP                             </t>
  </si>
  <si>
    <t>ESTACAS</t>
  </si>
  <si>
    <t>SINAPI</t>
  </si>
  <si>
    <t xml:space="preserve"> FORMA CHAPA COMPENSADA PLASTIFICADA 17 mm - UTILIZAÇÃO 1X (CONFECÇÃO, INSTALAÇÃO E RETIRADA)</t>
  </si>
  <si>
    <t>3.2</t>
  </si>
  <si>
    <t xml:space="preserve"> AÇO CA50/60 AQUISIÇÃO, ARMAÇÃO E COLOCAÇÃO (INCLUSO PERDAS) </t>
  </si>
  <si>
    <t xml:space="preserve">Kg    </t>
  </si>
  <si>
    <t>3.2.1</t>
  </si>
  <si>
    <t>3.2.2</t>
  </si>
  <si>
    <t xml:space="preserve">Vide projeto </t>
  </si>
  <si>
    <t xml:space="preserve">kg </t>
  </si>
  <si>
    <t xml:space="preserve">CONCRETO USINADO FCK=30 MPA </t>
  </si>
  <si>
    <t xml:space="preserve">m3    </t>
  </si>
  <si>
    <t>3.2.3</t>
  </si>
  <si>
    <t>m³</t>
  </si>
  <si>
    <t xml:space="preserve">Transversina </t>
  </si>
  <si>
    <t xml:space="preserve">Ala </t>
  </si>
  <si>
    <t xml:space="preserve">PONTE </t>
  </si>
  <si>
    <t>3.3</t>
  </si>
  <si>
    <t>3.3.1</t>
  </si>
  <si>
    <t>TRANVERSINA, ALA E CAPA DE CONCRETO ARMADO</t>
  </si>
  <si>
    <t>Capa de concreto - Aço de 10mm</t>
  </si>
  <si>
    <t>Capa de concreto</t>
  </si>
  <si>
    <t xml:space="preserve">COTAÇÃO </t>
  </si>
  <si>
    <t xml:space="preserve">ESCORAMENTO PARA PONTE </t>
  </si>
  <si>
    <t xml:space="preserve">GOINFRA </t>
  </si>
  <si>
    <t>Espaçamento entre escoras 1x1 (14x5=70)</t>
  </si>
  <si>
    <t xml:space="preserve">Volume pontalete </t>
  </si>
  <si>
    <t xml:space="preserve">NEOPRENE </t>
  </si>
  <si>
    <t>Quantidade de apoio por viga</t>
  </si>
  <si>
    <t xml:space="preserve">Volume no aparelho neoprene </t>
  </si>
  <si>
    <t xml:space="preserve">Peso </t>
  </si>
  <si>
    <t>kg/m³</t>
  </si>
  <si>
    <t>3.3.2</t>
  </si>
  <si>
    <t>3.3.3</t>
  </si>
  <si>
    <t>3.3.4</t>
  </si>
  <si>
    <t>3.3.5</t>
  </si>
  <si>
    <t xml:space="preserve">ENCARREGADO - (OBRAS CIVIS) </t>
  </si>
  <si>
    <t xml:space="preserve">H     </t>
  </si>
  <si>
    <t xml:space="preserve">RE    </t>
  </si>
  <si>
    <t xml:space="preserve">Refeição /dia </t>
  </si>
  <si>
    <t xml:space="preserve">Trabalhadores </t>
  </si>
  <si>
    <t>BDI (24,78%)</t>
  </si>
  <si>
    <t xml:space="preserve">CAFE DA MANHA </t>
  </si>
  <si>
    <t xml:space="preserve">FORNECIMENTO DE SOLO PARA ATERRO - EXCLUSO TRANSPORTE PARA OBRA </t>
  </si>
  <si>
    <t xml:space="preserve">m3   </t>
  </si>
  <si>
    <t>2 cabeceiras</t>
  </si>
  <si>
    <t>TRANSPORTE DE MATERIAIS/EQUIPAMENTOS/OUTROS ( INCLUSIVE OS DA
 MOBILIZAÇÃO E DESMOBILIZAÇÃO ) - CAMINHÃO CARROCERIA MADEIRA 15 T (INCLUSO NO VALOR O RETORNO )</t>
  </si>
  <si>
    <t xml:space="preserve">CANTINA - (OBRAS CIVIS) </t>
  </si>
  <si>
    <t xml:space="preserve">ENGENHEIRO - (OBRAS CIVIS) </t>
  </si>
  <si>
    <t>3.3.6</t>
  </si>
  <si>
    <t>Lados</t>
  </si>
  <si>
    <t xml:space="preserve">Comprimento </t>
  </si>
  <si>
    <t>1º SEMANA</t>
  </si>
  <si>
    <t>2º SEMANA</t>
  </si>
  <si>
    <t>3º SEMANA</t>
  </si>
  <si>
    <t>4º SEMANA</t>
  </si>
  <si>
    <t xml:space="preserve">                                                                                                                                                                                                                                                                                                                               MUNICÍPIO DE CATALÃO-GO</t>
  </si>
  <si>
    <t xml:space="preserve">ESCAVAÇÃO MANUAL MAT. 2ª CAT. </t>
  </si>
  <si>
    <t xml:space="preserve">Escavação para estacas </t>
  </si>
  <si>
    <t>Hora/ dia</t>
  </si>
  <si>
    <t>Refeição /dia (Café + Lanche)</t>
  </si>
  <si>
    <t>1.9</t>
  </si>
  <si>
    <t>DIVERSOS</t>
  </si>
  <si>
    <t xml:space="preserve">OBELISCO PARA PLACA DE INAUGURAÇÃO - PADRÃO GOINFRA </t>
  </si>
  <si>
    <t xml:space="preserve">Un    </t>
  </si>
  <si>
    <t xml:space="preserve">PLACA DE INAUGURAÇÃO EM DURALUMÍNIO 80 X 60 CM </t>
  </si>
  <si>
    <t xml:space="preserve">m2    </t>
  </si>
  <si>
    <t xml:space="preserve">LIMPEZA GERAL </t>
  </si>
  <si>
    <t xml:space="preserve">Quantidade </t>
  </si>
  <si>
    <t>Área</t>
  </si>
  <si>
    <t>Área da obra</t>
  </si>
  <si>
    <t>4.4</t>
  </si>
  <si>
    <t>4.5</t>
  </si>
  <si>
    <t>Volume de terra para cada cabeceira ( considerando 4m de altura)</t>
  </si>
  <si>
    <t>METRAGEM</t>
  </si>
  <si>
    <t xml:space="preserve">Profundidade </t>
  </si>
  <si>
    <t>Peso das estacas</t>
  </si>
  <si>
    <t xml:space="preserve">H            </t>
  </si>
  <si>
    <t>Meses</t>
  </si>
  <si>
    <t>Dias</t>
  </si>
  <si>
    <t>Horas</t>
  </si>
  <si>
    <t>CONCRETO CICLÓPICO FCK=15 MPA</t>
  </si>
  <si>
    <t>3.2.4</t>
  </si>
  <si>
    <t xml:space="preserve">Pegão </t>
  </si>
  <si>
    <t xml:space="preserve">Comprimento 14 m + 4m </t>
  </si>
  <si>
    <t xml:space="preserve">VIGIA DE OBRAS - (NOTURNO) - OBRAS CIVIS </t>
  </si>
  <si>
    <t xml:space="preserve">VOLUME </t>
  </si>
  <si>
    <t>m³/m²</t>
  </si>
  <si>
    <t xml:space="preserve">Consumo </t>
  </si>
  <si>
    <t xml:space="preserve">APILOAMENTO </t>
  </si>
  <si>
    <t xml:space="preserve">m2   </t>
  </si>
  <si>
    <t xml:space="preserve"> m3   </t>
  </si>
  <si>
    <t>3.3.7</t>
  </si>
  <si>
    <t>COMPACTAÇÃO MECÂNICA DE SOLO COM COMPACTADOR DE PERCUSSÃO (SAPO MECÂNICO)</t>
  </si>
  <si>
    <t xml:space="preserve">Volume de terra para cada cabeceira </t>
  </si>
  <si>
    <t>MUNICÍPIO DE CATALÃO</t>
  </si>
  <si>
    <t>CORRÉGO BALSAMO - MUNICÍPIO DE CATALÃO</t>
  </si>
  <si>
    <t>GUARDA METÁLICO</t>
  </si>
  <si>
    <t>SICRO</t>
  </si>
  <si>
    <t>Estaca trilho TR 57 - fornecimento e cravação</t>
  </si>
  <si>
    <t>Quantidade de estacas - TR50</t>
  </si>
  <si>
    <t>GOINFRA - T291 - FEVEREIRO/2025                                            GOINFRA - T288 - FEVEREIRO/2025 
SINAPI GO- 04/2025                                             SICRO 01/2025                                                    
COTAÇÃO DE MERCADO</t>
  </si>
  <si>
    <t>VIGA PRÉ MOLDADA DE CONCRETO 14M</t>
  </si>
  <si>
    <t>BRUNO AUGUSTO EVANGELISTA</t>
  </si>
  <si>
    <t>SECRETÁRIO DE INFRAETRUTURA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</si>
</sst>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 #,##0.00_-;\-&quot;R$&quot;\ * #,##0.00_-;_-&quot;R$&quot;\ * &quot;-&quot;??_-;_-@_-"/>
    <numFmt numFmtId="164" formatCode="#,##0.00\ %"/>
    <numFmt numFmtId="165" formatCode="0000"/>
    <numFmt numFmtId="166" formatCode="#0.00"/>
    <numFmt numFmtId="167" formatCode="##0.00"/>
    <numFmt numFmtId="168" formatCode="##,##0.00"/>
    <numFmt numFmtId="169" formatCode="00000"/>
    <numFmt numFmtId="170" formatCode="00"/>
    <numFmt numFmtId="171" formatCode="000"/>
    <numFmt numFmtId="172" formatCode="_(* #,##0.00_);_(* \(#,##0.00\);_(* &quot;-&quot;??_);_(@_)"/>
    <numFmt numFmtId="173" formatCode="#,##0.00000"/>
    <numFmt numFmtId="174" formatCode="#,##0.0000"/>
  </numFmts>
  <fonts count="50" x14ac:knownFonts="1">
    <font>
      <sz val="11"/>
      <name val="Arial"/>
      <family val="1"/>
    </font>
    <font>
      <sz val="11"/>
      <color theme="1"/>
      <name val="Calibri"/>
      <family val="2"/>
      <scheme val="minor"/>
    </font>
    <font>
      <sz val="11"/>
      <color theme="1"/>
      <name val="Calibri"/>
      <family val="2"/>
      <scheme val="minor"/>
    </font>
    <font>
      <sz val="11"/>
      <color theme="1"/>
      <name val="Calibri"/>
      <family val="2"/>
      <scheme val="minor"/>
    </font>
    <font>
      <sz val="8"/>
      <color rgb="FF010000"/>
      <name val="Arial"/>
      <family val="2"/>
    </font>
    <font>
      <b/>
      <sz val="9"/>
      <color rgb="FFFFFFFF"/>
      <name val="Arial"/>
      <family val="2"/>
    </font>
    <font>
      <b/>
      <sz val="9"/>
      <color rgb="FF010000"/>
      <name val="Arial"/>
      <family val="2"/>
    </font>
    <font>
      <sz val="9"/>
      <color rgb="FF010000"/>
      <name val="Arial"/>
      <family val="2"/>
    </font>
    <font>
      <b/>
      <sz val="20"/>
      <color rgb="FF632523"/>
      <name val="Arial"/>
      <family val="2"/>
    </font>
    <font>
      <b/>
      <sz val="20"/>
      <color rgb="FF367735"/>
      <name val="Arial"/>
      <family val="2"/>
    </font>
    <font>
      <sz val="10"/>
      <name val="Arial"/>
      <family val="2"/>
    </font>
    <font>
      <sz val="10"/>
      <name val="Courier New"/>
      <family val="3"/>
    </font>
    <font>
      <sz val="10"/>
      <name val="Arial"/>
      <family val="2"/>
    </font>
    <font>
      <sz val="8"/>
      <name val="Arial"/>
      <family val="1"/>
    </font>
    <font>
      <b/>
      <sz val="9"/>
      <name val="Arial"/>
      <family val="2"/>
    </font>
    <font>
      <sz val="11"/>
      <name val="Arial"/>
      <family val="2"/>
    </font>
    <font>
      <b/>
      <sz val="10"/>
      <name val="Arial"/>
      <family val="2"/>
    </font>
    <font>
      <b/>
      <sz val="11"/>
      <name val="Arial"/>
      <family val="2"/>
    </font>
    <font>
      <b/>
      <sz val="11"/>
      <color theme="1"/>
      <name val="Arial"/>
      <family val="2"/>
    </font>
    <font>
      <b/>
      <sz val="10"/>
      <color rgb="FF000000"/>
      <name val="Arial"/>
      <family val="2"/>
    </font>
    <font>
      <sz val="10"/>
      <color rgb="FF000000"/>
      <name val="Arial"/>
      <family val="2"/>
    </font>
    <font>
      <b/>
      <sz val="12"/>
      <name val="Arial"/>
      <family val="2"/>
    </font>
    <font>
      <b/>
      <sz val="11"/>
      <color rgb="FF444444"/>
      <name val="Arial"/>
      <family val="2"/>
    </font>
    <font>
      <b/>
      <sz val="16"/>
      <name val="Arial"/>
      <family val="2"/>
    </font>
    <font>
      <sz val="18"/>
      <name val="Arial"/>
      <family val="2"/>
    </font>
    <font>
      <sz val="16"/>
      <name val="Arial"/>
      <family val="2"/>
    </font>
    <font>
      <b/>
      <sz val="12"/>
      <name val="Arial"/>
      <family val="1"/>
    </font>
    <font>
      <b/>
      <sz val="11"/>
      <name val="Arial"/>
      <family val="1"/>
    </font>
    <font>
      <b/>
      <sz val="9"/>
      <name val="Arial"/>
      <family val="1"/>
    </font>
    <font>
      <sz val="10"/>
      <name val="Arial"/>
      <family val="1"/>
    </font>
    <font>
      <b/>
      <sz val="10"/>
      <name val="Arial"/>
      <family val="1"/>
    </font>
    <font>
      <b/>
      <sz val="16"/>
      <name val="Arial"/>
      <family val="1"/>
    </font>
    <font>
      <sz val="18"/>
      <name val="Arial"/>
      <family val="1"/>
    </font>
    <font>
      <b/>
      <sz val="12"/>
      <color rgb="FF000000"/>
      <name val="Arial"/>
      <family val="2"/>
    </font>
    <font>
      <sz val="12"/>
      <color rgb="FF000000"/>
      <name val="Arial"/>
      <family val="2"/>
    </font>
    <font>
      <b/>
      <sz val="14"/>
      <color rgb="FF000000"/>
      <name val="Arial"/>
      <family val="2"/>
    </font>
    <font>
      <sz val="10"/>
      <color rgb="FF000000"/>
      <name val="Arial"/>
      <family val="1"/>
    </font>
    <font>
      <sz val="11"/>
      <color rgb="FF000000"/>
      <name val="Arial"/>
      <family val="1"/>
    </font>
    <font>
      <b/>
      <sz val="10"/>
      <color theme="0"/>
      <name val="Arial"/>
      <family val="1"/>
    </font>
    <font>
      <sz val="11"/>
      <color theme="1"/>
      <name val="Arial Narrow"/>
      <family val="2"/>
    </font>
    <font>
      <sz val="10"/>
      <color theme="1"/>
      <name val="Arial Narrow"/>
      <family val="2"/>
    </font>
    <font>
      <b/>
      <sz val="12"/>
      <color theme="1"/>
      <name val="Arial Narrow"/>
      <family val="2"/>
    </font>
    <font>
      <b/>
      <sz val="10"/>
      <color theme="1"/>
      <name val="Arial Narrow"/>
      <family val="2"/>
    </font>
    <font>
      <b/>
      <sz val="10"/>
      <name val="Arial Narrow"/>
      <family val="2"/>
    </font>
    <font>
      <b/>
      <sz val="10"/>
      <color rgb="FF000000"/>
      <name val="Arial"/>
      <family val="1"/>
    </font>
    <font>
      <sz val="10"/>
      <name val="Arial Narrow"/>
      <family val="2"/>
    </font>
    <font>
      <sz val="11"/>
      <name val="Arial"/>
      <family val="1"/>
    </font>
    <font>
      <sz val="10"/>
      <color theme="1"/>
      <name val="Arial"/>
      <family val="2"/>
    </font>
    <font>
      <sz val="11"/>
      <color theme="1"/>
      <name val="Arial"/>
      <family val="2"/>
    </font>
    <font>
      <b/>
      <sz val="10"/>
      <color theme="1"/>
      <name val="Arial"/>
      <family val="2"/>
    </font>
  </fonts>
  <fills count="16">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rgb="FFE6E6E6"/>
        <bgColor indexed="64"/>
      </patternFill>
    </fill>
    <fill>
      <patternFill patternType="solid">
        <fgColor rgb="FF632523"/>
        <bgColor indexed="64"/>
      </patternFill>
    </fill>
    <fill>
      <patternFill patternType="solid">
        <fgColor rgb="FF367735"/>
        <bgColor indexed="64"/>
      </patternFill>
    </fill>
    <fill>
      <patternFill patternType="solid">
        <fgColor rgb="FFFFE79B"/>
        <bgColor indexed="64"/>
      </patternFill>
    </fill>
    <fill>
      <patternFill patternType="solid">
        <fgColor rgb="FFD5D5D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FFE79B"/>
      </patternFill>
    </fill>
    <fill>
      <patternFill patternType="solid">
        <fgColor rgb="FF1FB829"/>
        <bgColor indexed="64"/>
      </patternFill>
    </fill>
    <fill>
      <patternFill patternType="solid">
        <fgColor rgb="FFFF8400"/>
        <bgColor indexed="64"/>
      </patternFill>
    </fill>
  </fills>
  <borders count="56">
    <border>
      <left/>
      <right/>
      <top/>
      <bottom/>
      <diagonal/>
    </border>
    <border>
      <left style="thin">
        <color rgb="FFCCCCCC"/>
      </left>
      <right style="thin">
        <color rgb="FFCCCCCC"/>
      </right>
      <top style="thin">
        <color rgb="FFCCCCCC"/>
      </top>
      <bottom style="thin">
        <color rgb="FFCCCCCC"/>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top/>
      <bottom/>
      <diagonal/>
    </border>
    <border>
      <left/>
      <right style="thin">
        <color rgb="FFD0CECE"/>
      </right>
      <top/>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010000"/>
      </bottom>
      <diagonal/>
    </border>
    <border>
      <left/>
      <right/>
      <top style="thin">
        <color rgb="FF010000"/>
      </top>
      <bottom/>
      <diagonal/>
    </border>
    <border>
      <left/>
      <right/>
      <top style="thin">
        <color rgb="FF010000"/>
      </top>
      <bottom style="thin">
        <color rgb="FF010000"/>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CCCCCC"/>
      </left>
      <right/>
      <top style="thin">
        <color rgb="FFCCCCCC"/>
      </top>
      <bottom/>
      <diagonal/>
    </border>
    <border>
      <left style="thin">
        <color rgb="FFCCCCCC"/>
      </left>
      <right/>
      <top/>
      <bottom/>
      <diagonal/>
    </border>
    <border>
      <left style="thin">
        <color rgb="FFCCCCCC"/>
      </left>
      <right/>
      <top/>
      <bottom style="thin">
        <color rgb="FFCCCCCC"/>
      </bottom>
      <diagonal/>
    </border>
    <border>
      <left/>
      <right/>
      <top style="thin">
        <color rgb="FFCCCCCC"/>
      </top>
      <bottom/>
      <diagonal/>
    </border>
    <border>
      <left/>
      <right style="thin">
        <color rgb="FFCCCCCC"/>
      </right>
      <top style="thin">
        <color rgb="FFCCCCCC"/>
      </top>
      <bottom/>
      <diagonal/>
    </border>
    <border>
      <left/>
      <right style="thin">
        <color rgb="FFCCCCCC"/>
      </right>
      <top/>
      <bottom style="thin">
        <color rgb="FFCCCCCC"/>
      </bottom>
      <diagonal/>
    </border>
    <border>
      <left/>
      <right style="thin">
        <color rgb="FFCCCCCC"/>
      </right>
      <top/>
      <bottom/>
      <diagonal/>
    </border>
    <border>
      <left style="thin">
        <color rgb="FFD5D5D5"/>
      </left>
      <right/>
      <top style="thin">
        <color rgb="FFD5D5D5"/>
      </top>
      <bottom/>
      <diagonal/>
    </border>
    <border>
      <left/>
      <right style="thin">
        <color rgb="FFD5D5D5"/>
      </right>
      <top style="thin">
        <color rgb="FFD5D5D5"/>
      </top>
      <bottom/>
      <diagonal/>
    </border>
    <border>
      <left/>
      <right/>
      <top style="thin">
        <color rgb="FFD5D5D5"/>
      </top>
      <bottom/>
      <diagonal/>
    </border>
    <border>
      <left style="thin">
        <color rgb="FFD5D5D5"/>
      </left>
      <right/>
      <top/>
      <bottom/>
      <diagonal/>
    </border>
    <border>
      <left/>
      <right style="thin">
        <color rgb="FFD5D5D5"/>
      </right>
      <top/>
      <bottom/>
      <diagonal/>
    </border>
    <border>
      <left style="thin">
        <color rgb="FFD5D5D5"/>
      </left>
      <right/>
      <top/>
      <bottom style="thin">
        <color rgb="FFD5D5D5"/>
      </bottom>
      <diagonal/>
    </border>
    <border>
      <left/>
      <right/>
      <top/>
      <bottom style="thin">
        <color rgb="FFD5D5D5"/>
      </bottom>
      <diagonal/>
    </border>
    <border>
      <left/>
      <right style="thin">
        <color rgb="FFD5D5D5"/>
      </right>
      <top/>
      <bottom style="thin">
        <color rgb="FFD5D5D5"/>
      </bottom>
      <diagonal/>
    </border>
    <border>
      <left style="thin">
        <color rgb="FFD5D5D5"/>
      </left>
      <right/>
      <top style="thin">
        <color rgb="FFD5D5D5"/>
      </top>
      <bottom style="thin">
        <color rgb="FFD5D5D5"/>
      </bottom>
      <diagonal/>
    </border>
    <border>
      <left/>
      <right/>
      <top style="thin">
        <color rgb="FFD5D5D5"/>
      </top>
      <bottom style="thin">
        <color rgb="FFD5D5D5"/>
      </bottom>
      <diagonal/>
    </border>
    <border>
      <left/>
      <right style="thin">
        <color rgb="FFD5D5D5"/>
      </right>
      <top style="thin">
        <color rgb="FFD5D5D5"/>
      </top>
      <bottom style="thin">
        <color rgb="FFD5D5D5"/>
      </bottom>
      <diagonal/>
    </border>
    <border>
      <left style="thin">
        <color rgb="FFD5D5D5"/>
      </left>
      <right style="thin">
        <color rgb="FFD5D5D5"/>
      </right>
      <top style="thin">
        <color rgb="FFD5D5D5"/>
      </top>
      <bottom style="thin">
        <color rgb="FFD5D5D5"/>
      </bottom>
      <diagonal/>
    </border>
    <border>
      <left style="thin">
        <color rgb="FFD5D5D5"/>
      </left>
      <right style="thin">
        <color rgb="FFD5D5D5"/>
      </right>
      <top style="thin">
        <color rgb="FFD5D5D5"/>
      </top>
      <bottom/>
      <diagonal/>
    </border>
    <border>
      <left style="thin">
        <color rgb="FFD5D5D5"/>
      </left>
      <right style="thin">
        <color rgb="FFD5D5D5"/>
      </right>
      <top/>
      <bottom/>
      <diagonal/>
    </border>
    <border>
      <left style="thin">
        <color rgb="FFD5D5D5"/>
      </left>
      <right style="thin">
        <color rgb="FFD5D5D5"/>
      </right>
      <top/>
      <bottom style="thin">
        <color rgb="FFD5D5D5"/>
      </bottom>
      <diagonal/>
    </border>
    <border>
      <left style="thin">
        <color rgb="FFD5D5D5"/>
      </left>
      <right style="thin">
        <color rgb="FFD5D5D5"/>
      </right>
      <top style="thin">
        <color rgb="FFD5D5D5"/>
      </top>
      <bottom style="thin">
        <color auto="1"/>
      </bottom>
      <diagonal/>
    </border>
    <border>
      <left style="thin">
        <color rgb="FFD5D5D5"/>
      </left>
      <right style="thin">
        <color rgb="FFD5D5D5"/>
      </right>
      <top style="thin">
        <color auto="1"/>
      </top>
      <bottom style="thin">
        <color rgb="FFD5D5D5"/>
      </bottom>
      <diagonal/>
    </border>
    <border>
      <left style="thin">
        <color rgb="FFD5D5D5"/>
      </left>
      <right style="thin">
        <color rgb="FFD5D5D5"/>
      </right>
      <top/>
      <bottom style="thin">
        <color auto="1"/>
      </bottom>
      <diagonal/>
    </border>
    <border>
      <left style="thin">
        <color rgb="FFD5D5D5"/>
      </left>
      <right style="thin">
        <color rgb="FFD5D5D5"/>
      </right>
      <top style="thin">
        <color auto="1"/>
      </top>
      <bottom style="thin">
        <color auto="1"/>
      </bottom>
      <diagonal/>
    </border>
    <border>
      <left/>
      <right/>
      <top style="thin">
        <color rgb="FFD5D5D5"/>
      </top>
      <bottom style="thin">
        <color auto="1"/>
      </bottom>
      <diagonal/>
    </border>
    <border>
      <left/>
      <right/>
      <top style="thin">
        <color auto="1"/>
      </top>
      <bottom style="thin">
        <color auto="1"/>
      </bottom>
      <diagonal/>
    </border>
    <border>
      <left/>
      <right/>
      <top style="thin">
        <color auto="1"/>
      </top>
      <bottom style="thin">
        <color rgb="FFD5D5D5"/>
      </bottom>
      <diagonal/>
    </border>
    <border>
      <left style="thin">
        <color rgb="FFCCCCCC"/>
      </left>
      <right style="thin">
        <color rgb="FFCCCCCC"/>
      </right>
      <top/>
      <bottom/>
      <diagonal/>
    </border>
  </borders>
  <cellStyleXfs count="10">
    <xf numFmtId="0" fontId="0" fillId="0" borderId="0"/>
    <xf numFmtId="0" fontId="3" fillId="0" borderId="0"/>
    <xf numFmtId="0" fontId="2" fillId="0" borderId="0"/>
    <xf numFmtId="172" fontId="10" fillId="0" borderId="0" applyFont="0" applyFill="0" applyBorder="0" applyAlignment="0" applyProtection="0"/>
    <xf numFmtId="0" fontId="1" fillId="0" borderId="0"/>
    <xf numFmtId="9" fontId="2" fillId="0" borderId="0" applyFont="0" applyFill="0" applyBorder="0" applyAlignment="0" applyProtection="0"/>
    <xf numFmtId="44" fontId="2" fillId="0" borderId="0" applyFont="0" applyFill="0" applyBorder="0" applyAlignment="0" applyProtection="0"/>
    <xf numFmtId="9" fontId="46" fillId="0" borderId="0" applyFont="0" applyFill="0" applyBorder="0" applyAlignment="0" applyProtection="0"/>
    <xf numFmtId="0" fontId="45" fillId="13" borderId="46" applyBorder="0"/>
    <xf numFmtId="44" fontId="46" fillId="0" borderId="0" applyFont="0" applyFill="0" applyBorder="0" applyAlignment="0" applyProtection="0"/>
  </cellStyleXfs>
  <cellXfs count="408">
    <xf numFmtId="0" fontId="0" fillId="0" borderId="0" xfId="0"/>
    <xf numFmtId="0" fontId="3" fillId="0" borderId="0" xfId="1"/>
    <xf numFmtId="0" fontId="4" fillId="0" borderId="0" xfId="1" applyFont="1" applyAlignment="1">
      <alignment vertical="top" wrapText="1"/>
    </xf>
    <xf numFmtId="0" fontId="4" fillId="0" borderId="20" xfId="1" applyFont="1" applyBorder="1" applyAlignment="1">
      <alignment vertical="top" wrapText="1"/>
    </xf>
    <xf numFmtId="0" fontId="6" fillId="4" borderId="22" xfId="1" applyFont="1" applyFill="1" applyBorder="1" applyAlignment="1">
      <alignment vertical="top" wrapText="1"/>
    </xf>
    <xf numFmtId="0" fontId="6" fillId="4" borderId="22" xfId="1" applyFont="1" applyFill="1" applyBorder="1" applyAlignment="1">
      <alignment horizontal="center" vertical="top" wrapText="1"/>
    </xf>
    <xf numFmtId="165" fontId="6" fillId="0" borderId="22" xfId="1" applyNumberFormat="1" applyFont="1" applyBorder="1" applyAlignment="1">
      <alignment vertical="top" wrapText="1"/>
    </xf>
    <xf numFmtId="0" fontId="6" fillId="0" borderId="22" xfId="1" applyFont="1" applyBorder="1" applyAlignment="1">
      <alignment vertical="top" wrapText="1"/>
    </xf>
    <xf numFmtId="0" fontId="6" fillId="0" borderId="22" xfId="1" applyFont="1" applyBorder="1" applyAlignment="1">
      <alignment horizontal="center" vertical="top" wrapText="1"/>
    </xf>
    <xf numFmtId="0" fontId="7" fillId="0" borderId="22" xfId="1" applyFont="1" applyBorder="1" applyAlignment="1">
      <alignment vertical="top" wrapText="1"/>
    </xf>
    <xf numFmtId="0" fontId="7" fillId="0" borderId="22" xfId="1" applyFont="1" applyBorder="1" applyAlignment="1">
      <alignment horizontal="center" vertical="top" wrapText="1"/>
    </xf>
    <xf numFmtId="2" fontId="7" fillId="0" borderId="22" xfId="1" applyNumberFormat="1" applyFont="1" applyBorder="1" applyAlignment="1">
      <alignment vertical="top" wrapText="1"/>
    </xf>
    <xf numFmtId="166" fontId="7" fillId="0" borderId="22" xfId="1" applyNumberFormat="1" applyFont="1" applyBorder="1" applyAlignment="1">
      <alignment vertical="top" wrapText="1"/>
    </xf>
    <xf numFmtId="167" fontId="7" fillId="0" borderId="22" xfId="1" applyNumberFormat="1" applyFont="1" applyBorder="1" applyAlignment="1">
      <alignment vertical="top" wrapText="1"/>
    </xf>
    <xf numFmtId="4" fontId="7" fillId="0" borderId="22" xfId="1" applyNumberFormat="1" applyFont="1" applyBorder="1" applyAlignment="1">
      <alignment vertical="top" wrapText="1"/>
    </xf>
    <xf numFmtId="168" fontId="7" fillId="0" borderId="22" xfId="1" applyNumberFormat="1" applyFont="1" applyBorder="1" applyAlignment="1">
      <alignment vertical="top" wrapText="1"/>
    </xf>
    <xf numFmtId="169" fontId="6" fillId="0" borderId="22" xfId="1" applyNumberFormat="1" applyFont="1" applyBorder="1" applyAlignment="1">
      <alignment vertical="top" wrapText="1"/>
    </xf>
    <xf numFmtId="170" fontId="6" fillId="0" borderId="22" xfId="1" applyNumberFormat="1" applyFont="1" applyBorder="1" applyAlignment="1">
      <alignment vertical="top" wrapText="1"/>
    </xf>
    <xf numFmtId="0" fontId="8" fillId="0" borderId="0" xfId="1" applyFont="1" applyAlignment="1">
      <alignment vertical="center" wrapText="1"/>
    </xf>
    <xf numFmtId="0" fontId="5" fillId="5" borderId="21" xfId="1" applyFont="1" applyFill="1" applyBorder="1" applyAlignment="1">
      <alignment vertical="top" wrapText="1"/>
    </xf>
    <xf numFmtId="0" fontId="5" fillId="5" borderId="0" xfId="1" applyFont="1" applyFill="1" applyAlignment="1">
      <alignment vertical="top" wrapText="1"/>
    </xf>
    <xf numFmtId="171" fontId="6" fillId="0" borderId="22" xfId="1" applyNumberFormat="1" applyFont="1" applyBorder="1" applyAlignment="1">
      <alignment vertical="top" wrapText="1"/>
    </xf>
    <xf numFmtId="0" fontId="9" fillId="0" borderId="0" xfId="1" applyFont="1" applyAlignment="1">
      <alignment vertical="center" wrapText="1"/>
    </xf>
    <xf numFmtId="0" fontId="5" fillId="6" borderId="21" xfId="1" applyFont="1" applyFill="1" applyBorder="1" applyAlignment="1">
      <alignment vertical="top" wrapText="1"/>
    </xf>
    <xf numFmtId="0" fontId="5" fillId="6" borderId="0" xfId="1" applyFont="1" applyFill="1" applyAlignment="1">
      <alignment vertical="top" wrapText="1"/>
    </xf>
    <xf numFmtId="0" fontId="7" fillId="0" borderId="0" xfId="1" applyFont="1" applyAlignment="1">
      <alignment vertical="top" wrapText="1"/>
    </xf>
    <xf numFmtId="0" fontId="7" fillId="0" borderId="0" xfId="1" applyFont="1" applyAlignment="1">
      <alignment horizontal="center" vertical="top" wrapText="1"/>
    </xf>
    <xf numFmtId="166" fontId="7" fillId="0" borderId="0" xfId="1" applyNumberFormat="1" applyFont="1" applyAlignment="1">
      <alignment vertical="top" wrapText="1"/>
    </xf>
    <xf numFmtId="0" fontId="11" fillId="0" borderId="0" xfId="2" applyFont="1" applyAlignment="1">
      <alignment horizontal="left"/>
    </xf>
    <xf numFmtId="0" fontId="11" fillId="0" borderId="0" xfId="2" applyFont="1" applyAlignment="1">
      <alignment horizontal="left" wrapText="1"/>
    </xf>
    <xf numFmtId="0" fontId="12" fillId="0" borderId="0" xfId="1" applyFont="1"/>
    <xf numFmtId="0" fontId="11" fillId="0" borderId="0" xfId="2" applyFont="1" applyAlignment="1">
      <alignment horizontal="right"/>
    </xf>
    <xf numFmtId="4" fontId="19" fillId="8" borderId="18" xfId="0" applyNumberFormat="1" applyFont="1" applyFill="1" applyBorder="1" applyAlignment="1">
      <alignment horizontal="center" vertical="center" wrapText="1"/>
    </xf>
    <xf numFmtId="0" fontId="17" fillId="3" borderId="0" xfId="0" applyFont="1" applyFill="1"/>
    <xf numFmtId="0" fontId="19" fillId="3" borderId="1" xfId="0" applyFont="1" applyFill="1" applyBorder="1" applyAlignment="1">
      <alignment horizontal="center" vertical="center" wrapText="1"/>
    </xf>
    <xf numFmtId="0" fontId="19" fillId="3" borderId="1" xfId="0" applyFont="1" applyFill="1" applyBorder="1" applyAlignment="1">
      <alignment horizontal="right" vertical="top" wrapText="1"/>
    </xf>
    <xf numFmtId="4" fontId="19" fillId="3" borderId="18"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right" vertical="top" wrapText="1"/>
    </xf>
    <xf numFmtId="0" fontId="15" fillId="3" borderId="0" xfId="0" applyFont="1" applyFill="1"/>
    <xf numFmtId="0" fontId="10" fillId="2" borderId="1" xfId="0" applyFont="1" applyFill="1" applyBorder="1" applyAlignment="1">
      <alignment horizontal="center" vertical="center" wrapText="1"/>
    </xf>
    <xf numFmtId="0" fontId="10" fillId="3" borderId="0" xfId="0" applyFont="1" applyFill="1"/>
    <xf numFmtId="4" fontId="20" fillId="3" borderId="18" xfId="0" applyNumberFormat="1" applyFont="1" applyFill="1" applyBorder="1" applyAlignment="1">
      <alignment horizontal="center" vertical="center" wrapText="1"/>
    </xf>
    <xf numFmtId="0" fontId="15" fillId="0" borderId="0" xfId="0" applyFont="1"/>
    <xf numFmtId="0" fontId="17" fillId="0" borderId="10" xfId="0" applyFont="1" applyBorder="1" applyAlignment="1">
      <alignment vertical="center"/>
    </xf>
    <xf numFmtId="0" fontId="22" fillId="3" borderId="10" xfId="0" applyFont="1" applyFill="1" applyBorder="1" applyAlignment="1">
      <alignment horizontal="center" vertical="center" wrapText="1"/>
    </xf>
    <xf numFmtId="0" fontId="17" fillId="2" borderId="10" xfId="0" applyFont="1" applyFill="1" applyBorder="1" applyAlignment="1">
      <alignment horizontal="left" vertical="center" wrapText="1"/>
    </xf>
    <xf numFmtId="0" fontId="17" fillId="0" borderId="11" xfId="0" applyFont="1" applyBorder="1" applyAlignment="1">
      <alignment vertical="center"/>
    </xf>
    <xf numFmtId="0" fontId="10" fillId="0" borderId="0" xfId="0" applyFont="1" applyAlignment="1">
      <alignment vertical="center"/>
    </xf>
    <xf numFmtId="0" fontId="16" fillId="2" borderId="10" xfId="0" applyFont="1" applyFill="1" applyBorder="1" applyAlignment="1">
      <alignment horizontal="left" vertical="center" wrapText="1"/>
    </xf>
    <xf numFmtId="0" fontId="24" fillId="0" borderId="0" xfId="0" applyFont="1" applyAlignment="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right" vertical="top" wrapText="1"/>
    </xf>
    <xf numFmtId="4" fontId="17" fillId="2" borderId="1" xfId="0" applyNumberFormat="1" applyFont="1" applyFill="1" applyBorder="1" applyAlignment="1">
      <alignment horizontal="center" vertical="center" wrapText="1"/>
    </xf>
    <xf numFmtId="0" fontId="17" fillId="2" borderId="1" xfId="0" applyFont="1" applyFill="1" applyBorder="1" applyAlignment="1">
      <alignment horizontal="right" vertical="center" wrapText="1"/>
    </xf>
    <xf numFmtId="0" fontId="19" fillId="7" borderId="1" xfId="0" applyFont="1" applyFill="1" applyBorder="1" applyAlignment="1">
      <alignment horizontal="left" vertical="center" wrapText="1"/>
    </xf>
    <xf numFmtId="0" fontId="15" fillId="0" borderId="0" xfId="0" applyFont="1" applyAlignment="1">
      <alignment vertical="center"/>
    </xf>
    <xf numFmtId="164" fontId="20" fillId="3" borderId="1" xfId="0" applyNumberFormat="1" applyFont="1" applyFill="1" applyBorder="1" applyAlignment="1">
      <alignment horizontal="right" vertical="center" wrapText="1"/>
    </xf>
    <xf numFmtId="0" fontId="15" fillId="0" borderId="0" xfId="0" applyFont="1" applyAlignment="1">
      <alignment horizontal="center" vertical="center"/>
    </xf>
    <xf numFmtId="0" fontId="15" fillId="0" borderId="0" xfId="0" quotePrefix="1" applyFont="1" applyAlignment="1">
      <alignment vertical="center"/>
    </xf>
    <xf numFmtId="4" fontId="15" fillId="0" borderId="0" xfId="0" applyNumberFormat="1" applyFont="1" applyAlignment="1">
      <alignment horizontal="center" vertical="center"/>
    </xf>
    <xf numFmtId="0" fontId="17" fillId="0" borderId="11" xfId="0" applyFont="1" applyBorder="1" applyAlignment="1">
      <alignment vertical="center" wrapText="1"/>
    </xf>
    <xf numFmtId="14" fontId="18" fillId="0" borderId="5" xfId="0" applyNumberFormat="1" applyFont="1" applyBorder="1" applyAlignment="1">
      <alignment horizontal="left" vertical="center"/>
    </xf>
    <xf numFmtId="0" fontId="22" fillId="3" borderId="10" xfId="0" applyFont="1" applyFill="1" applyBorder="1" applyAlignment="1">
      <alignment horizontal="left" vertical="center" wrapText="1"/>
    </xf>
    <xf numFmtId="0" fontId="17" fillId="0" borderId="10" xfId="0" applyFont="1" applyBorder="1" applyAlignment="1">
      <alignment horizontal="left" vertical="center" wrapText="1"/>
    </xf>
    <xf numFmtId="0" fontId="25" fillId="0" borderId="0" xfId="0" applyFont="1" applyAlignment="1">
      <alignment vertic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164" fontId="20" fillId="9" borderId="1" xfId="0" applyNumberFormat="1" applyFont="1" applyFill="1" applyBorder="1" applyAlignment="1">
      <alignment horizontal="right" vertical="center" wrapText="1"/>
    </xf>
    <xf numFmtId="0" fontId="19" fillId="3" borderId="17" xfId="0" applyFont="1" applyFill="1" applyBorder="1" applyAlignment="1">
      <alignment horizontal="left" vertical="center" wrapText="1"/>
    </xf>
    <xf numFmtId="0" fontId="29" fillId="0" borderId="0" xfId="0" applyFont="1" applyAlignment="1">
      <alignment vertical="center"/>
    </xf>
    <xf numFmtId="0" fontId="30" fillId="2" borderId="10" xfId="0" applyFont="1" applyFill="1" applyBorder="1" applyAlignment="1">
      <alignment horizontal="left" vertical="center" wrapText="1"/>
    </xf>
    <xf numFmtId="0" fontId="32" fillId="0" borderId="0" xfId="0" applyFont="1" applyAlignment="1">
      <alignment vertical="center"/>
    </xf>
    <xf numFmtId="0" fontId="19" fillId="3" borderId="18" xfId="0" applyFont="1" applyFill="1" applyBorder="1" applyAlignment="1">
      <alignment vertical="center" wrapText="1"/>
    </xf>
    <xf numFmtId="10" fontId="34" fillId="3" borderId="1" xfId="0" applyNumberFormat="1" applyFont="1" applyFill="1" applyBorder="1" applyAlignment="1">
      <alignment horizontal="center" vertical="center" wrapText="1"/>
    </xf>
    <xf numFmtId="0" fontId="0" fillId="3" borderId="0" xfId="0" applyFill="1"/>
    <xf numFmtId="10" fontId="35" fillId="3" borderId="1" xfId="0" applyNumberFormat="1" applyFont="1" applyFill="1" applyBorder="1" applyAlignment="1">
      <alignment horizontal="center" vertical="center" wrapText="1"/>
    </xf>
    <xf numFmtId="0" fontId="29" fillId="2" borderId="0" xfId="0" applyFont="1" applyFill="1" applyAlignment="1">
      <alignment horizontal="left" vertical="center" wrapText="1"/>
    </xf>
    <xf numFmtId="0" fontId="30" fillId="2" borderId="0" xfId="0" applyFont="1" applyFill="1" applyAlignment="1">
      <alignment horizontal="right" vertical="center" wrapText="1"/>
    </xf>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vertical="center"/>
    </xf>
    <xf numFmtId="4" fontId="0" fillId="0" borderId="0" xfId="0" applyNumberFormat="1" applyAlignment="1">
      <alignment horizontal="center" vertical="center"/>
    </xf>
    <xf numFmtId="0" fontId="39" fillId="0" borderId="0" xfId="4" applyFont="1"/>
    <xf numFmtId="0" fontId="40" fillId="0" borderId="36" xfId="4" applyFont="1" applyBorder="1"/>
    <xf numFmtId="0" fontId="39" fillId="0" borderId="36" xfId="4" applyFont="1" applyBorder="1"/>
    <xf numFmtId="0" fontId="40" fillId="0" borderId="0" xfId="4" applyFont="1" applyAlignment="1">
      <alignment horizontal="center"/>
    </xf>
    <xf numFmtId="0" fontId="31" fillId="2" borderId="27" xfId="0" applyFont="1" applyFill="1" applyBorder="1" applyAlignment="1">
      <alignment vertical="center" wrapText="1"/>
    </xf>
    <xf numFmtId="0" fontId="31" fillId="2" borderId="0" xfId="0" applyFont="1" applyFill="1" applyAlignment="1">
      <alignment vertical="center" wrapText="1"/>
    </xf>
    <xf numFmtId="0" fontId="42" fillId="11" borderId="43" xfId="4" applyFont="1" applyFill="1" applyBorder="1" applyAlignment="1">
      <alignment horizontal="center"/>
    </xf>
    <xf numFmtId="10" fontId="39" fillId="0" borderId="0" xfId="4" applyNumberFormat="1" applyFont="1"/>
    <xf numFmtId="10" fontId="45" fillId="0" borderId="37" xfId="5" applyNumberFormat="1" applyFont="1" applyBorder="1" applyAlignment="1">
      <alignment horizontal="center"/>
    </xf>
    <xf numFmtId="44" fontId="42" fillId="0" borderId="47" xfId="6" applyFont="1" applyBorder="1"/>
    <xf numFmtId="44" fontId="45" fillId="0" borderId="40" xfId="6" applyFont="1" applyFill="1" applyBorder="1"/>
    <xf numFmtId="44" fontId="40" fillId="0" borderId="34" xfId="5" applyNumberFormat="1" applyFont="1" applyBorder="1" applyAlignment="1">
      <alignment horizontal="center"/>
    </xf>
    <xf numFmtId="44" fontId="40" fillId="0" borderId="37" xfId="6" applyFont="1" applyBorder="1"/>
    <xf numFmtId="0" fontId="45" fillId="12" borderId="37" xfId="4" applyFont="1" applyFill="1" applyBorder="1"/>
    <xf numFmtId="44" fontId="40" fillId="0" borderId="37" xfId="5" applyNumberFormat="1" applyFont="1" applyBorder="1" applyAlignment="1">
      <alignment horizontal="center"/>
    </xf>
    <xf numFmtId="10" fontId="45" fillId="0" borderId="37" xfId="5" applyNumberFormat="1" applyFont="1" applyFill="1" applyBorder="1" applyAlignment="1">
      <alignment horizontal="center" vertical="center"/>
    </xf>
    <xf numFmtId="10" fontId="45" fillId="0" borderId="45" xfId="5" applyNumberFormat="1" applyFont="1" applyFill="1" applyBorder="1" applyAlignment="1">
      <alignment horizontal="center"/>
    </xf>
    <xf numFmtId="0" fontId="45" fillId="12" borderId="46" xfId="4" applyFont="1" applyFill="1" applyBorder="1"/>
    <xf numFmtId="44" fontId="45" fillId="0" borderId="47" xfId="6" applyFont="1" applyFill="1" applyBorder="1"/>
    <xf numFmtId="10" fontId="45" fillId="0" borderId="45" xfId="5" applyNumberFormat="1" applyFont="1" applyBorder="1" applyAlignment="1">
      <alignment horizontal="center"/>
    </xf>
    <xf numFmtId="10" fontId="45" fillId="0" borderId="34" xfId="5" applyNumberFormat="1" applyFont="1" applyFill="1" applyBorder="1" applyAlignment="1">
      <alignment horizontal="center" vertical="center"/>
    </xf>
    <xf numFmtId="44" fontId="40" fillId="0" borderId="33" xfId="5" applyNumberFormat="1" applyFont="1" applyBorder="1" applyAlignment="1">
      <alignment horizontal="center"/>
    </xf>
    <xf numFmtId="44" fontId="42" fillId="0" borderId="38" xfId="5" applyNumberFormat="1" applyFont="1" applyBorder="1" applyAlignment="1">
      <alignment horizontal="center"/>
    </xf>
    <xf numFmtId="44" fontId="42" fillId="0" borderId="38" xfId="6" applyFont="1" applyBorder="1"/>
    <xf numFmtId="10" fontId="45" fillId="0" borderId="34" xfId="5" applyNumberFormat="1" applyFont="1" applyFill="1" applyBorder="1" applyAlignment="1">
      <alignment horizontal="center"/>
    </xf>
    <xf numFmtId="0" fontId="42" fillId="0" borderId="38" xfId="4" applyFont="1" applyBorder="1" applyAlignment="1">
      <alignment horizontal="center" vertical="center"/>
    </xf>
    <xf numFmtId="10" fontId="40" fillId="0" borderId="43" xfId="5" applyNumberFormat="1" applyFont="1" applyBorder="1" applyAlignment="1">
      <alignment horizontal="center"/>
    </xf>
    <xf numFmtId="10" fontId="40" fillId="0" borderId="43" xfId="4" applyNumberFormat="1" applyFont="1" applyBorder="1" applyAlignment="1">
      <alignment horizontal="center"/>
    </xf>
    <xf numFmtId="10" fontId="40" fillId="0" borderId="44" xfId="4" applyNumberFormat="1" applyFont="1" applyBorder="1" applyAlignment="1">
      <alignment horizontal="center"/>
    </xf>
    <xf numFmtId="44" fontId="40" fillId="0" borderId="37" xfId="4" applyNumberFormat="1" applyFont="1" applyBorder="1"/>
    <xf numFmtId="44" fontId="40" fillId="0" borderId="44" xfId="4" applyNumberFormat="1" applyFont="1" applyBorder="1"/>
    <xf numFmtId="0" fontId="40" fillId="0" borderId="0" xfId="4" applyFont="1"/>
    <xf numFmtId="0" fontId="40" fillId="0" borderId="0" xfId="4" applyFont="1" applyAlignment="1">
      <alignment wrapText="1"/>
    </xf>
    <xf numFmtId="0" fontId="40" fillId="0" borderId="0" xfId="4" applyFont="1" applyAlignment="1">
      <alignment horizontal="center" vertical="center"/>
    </xf>
    <xf numFmtId="0" fontId="40" fillId="0" borderId="36" xfId="4" applyFont="1" applyBorder="1" applyAlignment="1">
      <alignment horizontal="center" vertical="center"/>
    </xf>
    <xf numFmtId="0" fontId="42" fillId="0" borderId="0" xfId="4" applyFont="1" applyAlignment="1">
      <alignment horizontal="center"/>
    </xf>
    <xf numFmtId="0" fontId="42" fillId="0" borderId="0" xfId="4" applyFont="1" applyAlignment="1">
      <alignment horizontal="center" vertical="center"/>
    </xf>
    <xf numFmtId="0" fontId="15" fillId="0" borderId="0" xfId="0" applyFont="1"/>
    <xf numFmtId="10" fontId="40" fillId="0" borderId="43" xfId="7" applyNumberFormat="1" applyFont="1" applyBorder="1" applyAlignment="1">
      <alignment horizontal="center"/>
    </xf>
    <xf numFmtId="0" fontId="15" fillId="0" borderId="0" xfId="0" applyFont="1"/>
    <xf numFmtId="4"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right" vertical="top" wrapText="1"/>
    </xf>
    <xf numFmtId="164" fontId="20" fillId="0" borderId="1" xfId="0" applyNumberFormat="1" applyFont="1" applyFill="1" applyBorder="1" applyAlignment="1">
      <alignment horizontal="right" vertical="center" wrapText="1"/>
    </xf>
    <xf numFmtId="0" fontId="15" fillId="0" borderId="0" xfId="0" applyFont="1" applyFill="1"/>
    <xf numFmtId="0" fontId="19" fillId="14" borderId="1" xfId="0" applyFont="1" applyFill="1" applyBorder="1" applyAlignment="1">
      <alignment horizontal="center" vertical="center" wrapText="1"/>
    </xf>
    <xf numFmtId="0" fontId="19" fillId="14" borderId="1" xfId="0" applyFont="1" applyFill="1" applyBorder="1" applyAlignment="1">
      <alignment horizontal="left" vertical="center" wrapText="1"/>
    </xf>
    <xf numFmtId="4" fontId="19" fillId="14" borderId="1" xfId="0" applyNumberFormat="1" applyFont="1" applyFill="1" applyBorder="1" applyAlignment="1">
      <alignment horizontal="center" vertical="center" wrapText="1"/>
    </xf>
    <xf numFmtId="164" fontId="19" fillId="14" borderId="1" xfId="0" applyNumberFormat="1" applyFont="1" applyFill="1" applyBorder="1" applyAlignment="1">
      <alignment horizontal="right" vertical="center" wrapText="1"/>
    </xf>
    <xf numFmtId="0" fontId="19" fillId="15" borderId="1" xfId="0" applyFont="1" applyFill="1" applyBorder="1" applyAlignment="1">
      <alignment horizontal="center" vertical="center" wrapText="1"/>
    </xf>
    <xf numFmtId="0" fontId="19" fillId="15" borderId="1" xfId="0" applyFont="1" applyFill="1" applyBorder="1" applyAlignment="1">
      <alignment horizontal="left" vertical="center" wrapText="1"/>
    </xf>
    <xf numFmtId="4" fontId="19" fillId="15" borderId="1" xfId="0" applyNumberFormat="1" applyFont="1" applyFill="1" applyBorder="1" applyAlignment="1">
      <alignment horizontal="center" vertical="center" wrapText="1"/>
    </xf>
    <xf numFmtId="164" fontId="19" fillId="15" borderId="1" xfId="0" applyNumberFormat="1" applyFont="1" applyFill="1" applyBorder="1" applyAlignment="1">
      <alignment horizontal="right" vertical="center" wrapText="1"/>
    </xf>
    <xf numFmtId="0" fontId="15" fillId="15" borderId="0" xfId="0" applyFont="1" applyFill="1" applyAlignment="1">
      <alignment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2" borderId="1" xfId="0" applyFont="1" applyFill="1" applyBorder="1" applyAlignment="1">
      <alignment horizontal="left" vertical="center" wrapText="1"/>
    </xf>
    <xf numFmtId="0" fontId="10" fillId="0" borderId="0" xfId="0" applyFont="1" applyAlignment="1">
      <alignment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right" vertical="top" wrapText="1"/>
    </xf>
    <xf numFmtId="0" fontId="47" fillId="0" borderId="1" xfId="0" applyFont="1" applyFill="1" applyBorder="1" applyAlignment="1">
      <alignment horizontal="left" vertical="center" wrapText="1"/>
    </xf>
    <xf numFmtId="4" fontId="47" fillId="0" borderId="1" xfId="0" applyNumberFormat="1" applyFont="1" applyFill="1" applyBorder="1" applyAlignment="1">
      <alignment horizontal="center" vertical="center" wrapText="1"/>
    </xf>
    <xf numFmtId="164" fontId="47" fillId="0" borderId="1" xfId="0" applyNumberFormat="1" applyFont="1" applyFill="1" applyBorder="1" applyAlignment="1">
      <alignment horizontal="right" vertical="center" wrapText="1"/>
    </xf>
    <xf numFmtId="0" fontId="47" fillId="0" borderId="0" xfId="0" applyFont="1" applyFill="1" applyAlignment="1">
      <alignment vertical="center" wrapText="1"/>
    </xf>
    <xf numFmtId="0" fontId="49" fillId="14" borderId="1" xfId="0" applyFont="1" applyFill="1" applyBorder="1" applyAlignment="1">
      <alignment horizontal="center" vertical="center" wrapText="1"/>
    </xf>
    <xf numFmtId="0" fontId="49" fillId="14" borderId="1" xfId="0" applyFont="1" applyFill="1" applyBorder="1" applyAlignment="1">
      <alignment horizontal="left" vertical="center" wrapText="1"/>
    </xf>
    <xf numFmtId="4" fontId="49" fillId="14" borderId="1" xfId="0" applyNumberFormat="1" applyFont="1" applyFill="1" applyBorder="1" applyAlignment="1">
      <alignment horizontal="center" vertical="center" wrapText="1"/>
    </xf>
    <xf numFmtId="164" fontId="49" fillId="14" borderId="1" xfId="0" applyNumberFormat="1" applyFont="1" applyFill="1" applyBorder="1" applyAlignment="1">
      <alignment horizontal="right" vertical="center" wrapText="1"/>
    </xf>
    <xf numFmtId="0" fontId="49" fillId="3" borderId="1" xfId="0" applyFont="1" applyFill="1" applyBorder="1" applyAlignment="1">
      <alignment horizontal="center" vertical="center" wrapText="1"/>
    </xf>
    <xf numFmtId="0" fontId="49" fillId="3" borderId="1" xfId="0" applyFont="1" applyFill="1" applyBorder="1" applyAlignment="1">
      <alignment horizontal="right" vertical="top" wrapText="1"/>
    </xf>
    <xf numFmtId="0" fontId="18" fillId="2" borderId="1" xfId="0" applyFont="1" applyFill="1" applyBorder="1" applyAlignment="1">
      <alignment horizontal="center" vertical="center" wrapText="1"/>
    </xf>
    <xf numFmtId="4" fontId="49" fillId="3" borderId="18" xfId="0" applyNumberFormat="1"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1" xfId="0" applyFont="1" applyFill="1" applyBorder="1" applyAlignment="1">
      <alignment horizontal="right" vertical="top" wrapText="1"/>
    </xf>
    <xf numFmtId="0" fontId="47" fillId="2" borderId="1" xfId="0" applyFont="1" applyFill="1" applyBorder="1" applyAlignment="1">
      <alignment horizontal="center" vertical="center" wrapText="1"/>
    </xf>
    <xf numFmtId="4" fontId="47" fillId="3" borderId="18" xfId="0" applyNumberFormat="1" applyFont="1" applyFill="1" applyBorder="1" applyAlignment="1">
      <alignment horizontal="center" vertical="center" wrapText="1"/>
    </xf>
    <xf numFmtId="4" fontId="49" fillId="8" borderId="18" xfId="0"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0" borderId="0" xfId="0" applyFont="1" applyAlignment="1">
      <alignment horizontal="center" vertical="center"/>
    </xf>
    <xf numFmtId="173" fontId="47" fillId="3" borderId="18" xfId="0" applyNumberFormat="1" applyFont="1" applyFill="1" applyBorder="1" applyAlignment="1">
      <alignment horizontal="center" vertical="center" wrapText="1"/>
    </xf>
    <xf numFmtId="44" fontId="22" fillId="3" borderId="10" xfId="9" applyFont="1" applyFill="1" applyBorder="1" applyAlignment="1">
      <alignment horizontal="center" vertical="center" wrapText="1"/>
    </xf>
    <xf numFmtId="44" fontId="17" fillId="2" borderId="1" xfId="9" applyFont="1" applyFill="1" applyBorder="1" applyAlignment="1">
      <alignment horizontal="center" vertical="center" wrapText="1"/>
    </xf>
    <xf numFmtId="44" fontId="19" fillId="14" borderId="1" xfId="9" applyFont="1" applyFill="1" applyBorder="1" applyAlignment="1">
      <alignment horizontal="center" vertical="center" wrapText="1"/>
    </xf>
    <xf numFmtId="44" fontId="47" fillId="0" borderId="1" xfId="9" applyFont="1" applyFill="1" applyBorder="1" applyAlignment="1">
      <alignment horizontal="center" vertical="center" wrapText="1"/>
    </xf>
    <xf numFmtId="44" fontId="49" fillId="14" borderId="1" xfId="9" applyFont="1" applyFill="1" applyBorder="1" applyAlignment="1">
      <alignment horizontal="center" vertical="center" wrapText="1"/>
    </xf>
    <xf numFmtId="44" fontId="20" fillId="0" borderId="1" xfId="9" applyFont="1" applyFill="1" applyBorder="1" applyAlignment="1">
      <alignment horizontal="center" vertical="center" wrapText="1"/>
    </xf>
    <xf numFmtId="44" fontId="19" fillId="15" borderId="1" xfId="9" applyFont="1" applyFill="1" applyBorder="1" applyAlignment="1">
      <alignment horizontal="center" vertical="center" wrapText="1"/>
    </xf>
    <xf numFmtId="44" fontId="15" fillId="0" borderId="0" xfId="9" applyFont="1" applyAlignment="1">
      <alignment horizontal="center" vertical="center"/>
    </xf>
    <xf numFmtId="44" fontId="10" fillId="0" borderId="0" xfId="9" applyFont="1" applyAlignment="1">
      <alignment vertical="center"/>
    </xf>
    <xf numFmtId="44" fontId="17" fillId="2" borderId="1" xfId="9" applyFont="1" applyFill="1" applyBorder="1" applyAlignment="1">
      <alignment horizontal="right" vertical="center" wrapText="1"/>
    </xf>
    <xf numFmtId="44" fontId="19" fillId="14" borderId="1" xfId="9" applyFont="1" applyFill="1" applyBorder="1" applyAlignment="1">
      <alignment horizontal="right" vertical="center" wrapText="1"/>
    </xf>
    <xf numFmtId="44" fontId="47" fillId="0" borderId="1" xfId="9" applyFont="1" applyFill="1" applyBorder="1" applyAlignment="1">
      <alignment horizontal="right" vertical="center" wrapText="1"/>
    </xf>
    <xf numFmtId="44" fontId="49" fillId="14" borderId="1" xfId="9" applyFont="1" applyFill="1" applyBorder="1" applyAlignment="1">
      <alignment horizontal="right" vertical="center" wrapText="1"/>
    </xf>
    <xf numFmtId="44" fontId="20" fillId="0" borderId="1" xfId="9" applyFont="1" applyFill="1" applyBorder="1" applyAlignment="1">
      <alignment horizontal="right" vertical="center" wrapText="1"/>
    </xf>
    <xf numFmtId="44" fontId="19" fillId="15" borderId="1" xfId="9" applyFont="1" applyFill="1" applyBorder="1" applyAlignment="1">
      <alignment horizontal="right" vertical="center" wrapText="1"/>
    </xf>
    <xf numFmtId="44" fontId="20" fillId="3" borderId="1" xfId="9" applyFont="1" applyFill="1" applyBorder="1" applyAlignment="1">
      <alignment horizontal="right" vertical="center" wrapText="1"/>
    </xf>
    <xf numFmtId="44" fontId="19" fillId="9" borderId="1" xfId="9" applyFont="1" applyFill="1" applyBorder="1" applyAlignment="1">
      <alignment horizontal="right" vertical="center" wrapText="1"/>
    </xf>
    <xf numFmtId="44" fontId="15" fillId="0" borderId="0" xfId="9" applyFont="1" applyAlignment="1">
      <alignment vertical="center"/>
    </xf>
    <xf numFmtId="0" fontId="20" fillId="3" borderId="17" xfId="0" applyFont="1" applyFill="1" applyBorder="1" applyAlignment="1">
      <alignment horizontal="center"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15" fillId="0" borderId="0" xfId="0" applyFont="1"/>
    <xf numFmtId="0" fontId="20" fillId="3" borderId="18" xfId="0" applyFont="1" applyFill="1" applyBorder="1" applyAlignment="1">
      <alignment horizontal="right" vertical="top" wrapText="1"/>
    </xf>
    <xf numFmtId="0" fontId="10" fillId="2" borderId="18" xfId="0" applyFont="1" applyFill="1" applyBorder="1" applyAlignment="1">
      <alignment horizontal="center" vertical="center" wrapText="1"/>
    </xf>
    <xf numFmtId="0" fontId="20" fillId="0" borderId="55" xfId="0" applyFont="1" applyFill="1" applyBorder="1" applyAlignment="1">
      <alignment horizontal="center" vertical="center" wrapText="1"/>
    </xf>
    <xf numFmtId="44" fontId="15" fillId="3" borderId="0" xfId="0" applyNumberFormat="1" applyFont="1" applyFill="1"/>
    <xf numFmtId="173" fontId="20" fillId="3" borderId="18" xfId="0" applyNumberFormat="1" applyFont="1" applyFill="1" applyBorder="1" applyAlignment="1">
      <alignment horizontal="center" vertical="center" wrapText="1"/>
    </xf>
    <xf numFmtId="174" fontId="47" fillId="3" borderId="18" xfId="0" applyNumberFormat="1" applyFont="1" applyFill="1" applyBorder="1" applyAlignment="1">
      <alignment horizontal="center" vertical="center" wrapText="1"/>
    </xf>
    <xf numFmtId="0" fontId="45" fillId="0" borderId="46" xfId="4" applyFont="1" applyFill="1" applyBorder="1"/>
    <xf numFmtId="0" fontId="20" fillId="0" borderId="17" xfId="0" applyFont="1" applyFill="1" applyBorder="1" applyAlignment="1">
      <alignment vertical="center" wrapText="1"/>
    </xf>
    <xf numFmtId="0" fontId="15" fillId="0" borderId="0" xfId="0" applyFont="1"/>
    <xf numFmtId="0" fontId="19" fillId="9" borderId="29" xfId="0" applyFont="1" applyFill="1" applyBorder="1" applyAlignment="1">
      <alignment horizontal="right" vertical="center" wrapText="1"/>
    </xf>
    <xf numFmtId="4" fontId="19" fillId="9" borderId="29" xfId="0" applyNumberFormat="1" applyFont="1" applyFill="1" applyBorder="1" applyAlignment="1">
      <alignment horizontal="center" vertical="center" wrapText="1"/>
    </xf>
    <xf numFmtId="0" fontId="16" fillId="2" borderId="0" xfId="0" applyFont="1" applyFill="1" applyAlignment="1">
      <alignment vertical="top" wrapText="1"/>
    </xf>
    <xf numFmtId="0" fontId="10" fillId="2" borderId="0" xfId="0" applyFont="1" applyFill="1" applyAlignment="1">
      <alignment vertical="top" wrapText="1"/>
    </xf>
    <xf numFmtId="44" fontId="20" fillId="0" borderId="17" xfId="9" applyFont="1" applyFill="1" applyBorder="1" applyAlignment="1">
      <alignment horizontal="center" vertical="center" wrapText="1"/>
    </xf>
    <xf numFmtId="44" fontId="20" fillId="0" borderId="19" xfId="9" applyFont="1" applyFill="1" applyBorder="1" applyAlignment="1">
      <alignment horizontal="center" vertical="center" wrapText="1"/>
    </xf>
    <xf numFmtId="44" fontId="47" fillId="0" borderId="17" xfId="9" applyFont="1" applyFill="1" applyBorder="1" applyAlignment="1">
      <alignment horizontal="center" vertical="center" wrapText="1"/>
    </xf>
    <xf numFmtId="44" fontId="47" fillId="0" borderId="19" xfId="9"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7" fillId="2" borderId="10" xfId="0" applyFont="1" applyFill="1" applyBorder="1" applyAlignment="1">
      <alignment horizontal="left" wrapText="1"/>
    </xf>
    <xf numFmtId="0" fontId="17" fillId="2" borderId="1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9"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10" fontId="18" fillId="3" borderId="11" xfId="7" applyNumberFormat="1" applyFont="1" applyFill="1" applyBorder="1" applyAlignment="1">
      <alignment horizontal="center" vertical="center"/>
    </xf>
    <xf numFmtId="10" fontId="18" fillId="3" borderId="12" xfId="7" applyNumberFormat="1" applyFont="1" applyFill="1" applyBorder="1" applyAlignment="1">
      <alignment horizontal="center" vertical="center"/>
    </xf>
    <xf numFmtId="10" fontId="18" fillId="3" borderId="16" xfId="7" applyNumberFormat="1" applyFont="1" applyFill="1" applyBorder="1" applyAlignment="1">
      <alignment horizontal="center" vertical="center"/>
    </xf>
    <xf numFmtId="14" fontId="18" fillId="0" borderId="5" xfId="0" applyNumberFormat="1" applyFont="1" applyBorder="1" applyAlignment="1">
      <alignment horizontal="left" vertical="center"/>
    </xf>
    <xf numFmtId="0" fontId="18" fillId="0" borderId="7" xfId="0" applyFont="1" applyBorder="1" applyAlignment="1">
      <alignment horizontal="left" vertical="center"/>
    </xf>
    <xf numFmtId="0" fontId="10" fillId="2" borderId="0" xfId="0" applyFont="1" applyFill="1" applyAlignment="1">
      <alignment horizontal="center" vertical="top" wrapText="1"/>
    </xf>
    <xf numFmtId="0" fontId="19" fillId="9" borderId="17" xfId="0" applyFont="1" applyFill="1" applyBorder="1" applyAlignment="1">
      <alignment horizontal="right" vertical="center" wrapText="1"/>
    </xf>
    <xf numFmtId="0" fontId="19" fillId="9" borderId="18" xfId="0" applyFont="1" applyFill="1" applyBorder="1" applyAlignment="1">
      <alignment horizontal="right" vertical="center" wrapText="1"/>
    </xf>
    <xf numFmtId="0" fontId="19" fillId="9" borderId="19" xfId="0" applyFont="1" applyFill="1" applyBorder="1" applyAlignment="1">
      <alignment horizontal="right" vertical="center" wrapText="1"/>
    </xf>
    <xf numFmtId="4" fontId="19" fillId="9" borderId="17" xfId="0" applyNumberFormat="1" applyFont="1" applyFill="1" applyBorder="1" applyAlignment="1">
      <alignment horizontal="center" vertical="center" wrapText="1"/>
    </xf>
    <xf numFmtId="4" fontId="19" fillId="9" borderId="19" xfId="0" applyNumberFormat="1"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16" fillId="2" borderId="29" xfId="0" applyFont="1" applyFill="1" applyBorder="1" applyAlignment="1">
      <alignment horizontal="center" vertical="top"/>
    </xf>
    <xf numFmtId="0" fontId="16" fillId="2" borderId="0" xfId="0" applyFont="1" applyFill="1" applyAlignment="1">
      <alignment horizontal="center" vertical="top" wrapText="1"/>
    </xf>
    <xf numFmtId="0" fontId="49" fillId="3" borderId="17" xfId="0" applyFont="1" applyFill="1" applyBorder="1" applyAlignment="1">
      <alignment horizontal="left" vertical="center" wrapText="1"/>
    </xf>
    <xf numFmtId="0" fontId="49" fillId="3" borderId="18" xfId="0" applyFont="1" applyFill="1" applyBorder="1" applyAlignment="1">
      <alignment horizontal="left" vertical="center" wrapText="1"/>
    </xf>
    <xf numFmtId="0" fontId="49" fillId="3" borderId="19" xfId="0" applyFont="1" applyFill="1" applyBorder="1" applyAlignment="1">
      <alignment horizontal="left" vertical="center" wrapText="1"/>
    </xf>
    <xf numFmtId="0" fontId="47" fillId="3" borderId="17" xfId="0" applyFont="1" applyFill="1" applyBorder="1" applyAlignment="1">
      <alignment horizontal="left" vertical="center" wrapText="1"/>
    </xf>
    <xf numFmtId="0" fontId="47" fillId="3" borderId="18" xfId="0" applyFont="1" applyFill="1" applyBorder="1" applyAlignment="1">
      <alignment horizontal="left" vertical="center" wrapText="1"/>
    </xf>
    <xf numFmtId="0" fontId="47" fillId="3" borderId="19" xfId="0" applyFont="1" applyFill="1" applyBorder="1" applyAlignment="1">
      <alignment horizontal="left" vertical="center" wrapText="1"/>
    </xf>
    <xf numFmtId="0" fontId="49" fillId="8" borderId="17" xfId="0" applyFont="1" applyFill="1" applyBorder="1" applyAlignment="1">
      <alignment horizontal="right" vertical="center" wrapText="1"/>
    </xf>
    <xf numFmtId="0" fontId="49" fillId="8" borderId="18" xfId="0" applyFont="1" applyFill="1" applyBorder="1" applyAlignment="1">
      <alignment horizontal="right" vertical="center" wrapText="1"/>
    </xf>
    <xf numFmtId="0" fontId="19" fillId="8" borderId="17" xfId="0" applyFont="1" applyFill="1" applyBorder="1" applyAlignment="1">
      <alignment horizontal="right" vertical="center" wrapText="1"/>
    </xf>
    <xf numFmtId="0" fontId="19" fillId="8" borderId="18" xfId="0" applyFont="1" applyFill="1" applyBorder="1" applyAlignment="1">
      <alignment horizontal="righ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9" fillId="14" borderId="17"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3" borderId="17"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15" borderId="17" xfId="0" applyFont="1" applyFill="1" applyBorder="1" applyAlignment="1">
      <alignment horizontal="center" vertical="center" wrapText="1"/>
    </xf>
    <xf numFmtId="0" fontId="19" fillId="15" borderId="18" xfId="0" applyFont="1" applyFill="1" applyBorder="1" applyAlignment="1">
      <alignment horizontal="center" vertical="center" wrapText="1"/>
    </xf>
    <xf numFmtId="0" fontId="10" fillId="3" borderId="17"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10" fontId="18" fillId="0" borderId="11" xfId="0" applyNumberFormat="1" applyFont="1" applyBorder="1" applyAlignment="1">
      <alignment horizontal="center" vertical="center"/>
    </xf>
    <xf numFmtId="10" fontId="18" fillId="0" borderId="12" xfId="0" applyNumberFormat="1" applyFont="1" applyBorder="1" applyAlignment="1">
      <alignment horizontal="center" vertical="center"/>
    </xf>
    <xf numFmtId="10" fontId="18" fillId="0" borderId="16" xfId="0" applyNumberFormat="1" applyFont="1" applyBorder="1" applyAlignment="1">
      <alignment horizontal="center" vertical="center"/>
    </xf>
    <xf numFmtId="0" fontId="47" fillId="3" borderId="17" xfId="0" applyFont="1" applyFill="1" applyBorder="1" applyAlignment="1">
      <alignment horizontal="left" vertical="center"/>
    </xf>
    <xf numFmtId="0" fontId="47" fillId="3" borderId="18" xfId="0" applyFont="1" applyFill="1" applyBorder="1" applyAlignment="1">
      <alignment horizontal="left" vertical="center"/>
    </xf>
    <xf numFmtId="0" fontId="47" fillId="3" borderId="19" xfId="0" applyFont="1" applyFill="1" applyBorder="1" applyAlignment="1">
      <alignment horizontal="left" vertical="center"/>
    </xf>
    <xf numFmtId="0" fontId="49" fillId="14" borderId="17" xfId="0" applyFont="1" applyFill="1" applyBorder="1" applyAlignment="1">
      <alignment horizontal="center" vertical="center" wrapText="1"/>
    </xf>
    <xf numFmtId="0" fontId="49" fillId="14" borderId="18" xfId="0" applyFont="1" applyFill="1" applyBorder="1" applyAlignment="1">
      <alignment horizontal="center" vertical="center" wrapText="1"/>
    </xf>
    <xf numFmtId="0" fontId="40" fillId="0" borderId="36" xfId="4" applyFont="1" applyBorder="1" applyAlignment="1">
      <alignment horizontal="center" vertical="center"/>
    </xf>
    <xf numFmtId="0" fontId="40" fillId="0" borderId="0" xfId="4" applyFont="1" applyAlignment="1">
      <alignment horizontal="center" vertical="center"/>
    </xf>
    <xf numFmtId="0" fontId="42" fillId="14" borderId="41" xfId="4" applyFont="1" applyFill="1" applyBorder="1" applyAlignment="1">
      <alignment horizontal="center"/>
    </xf>
    <xf numFmtId="0" fontId="42" fillId="14" borderId="42" xfId="4" applyFont="1" applyFill="1" applyBorder="1" applyAlignment="1">
      <alignment horizontal="center"/>
    </xf>
    <xf numFmtId="0" fontId="42" fillId="14" borderId="43" xfId="4" applyFont="1" applyFill="1" applyBorder="1" applyAlignment="1">
      <alignment horizontal="center"/>
    </xf>
    <xf numFmtId="0" fontId="42" fillId="14" borderId="38" xfId="4" applyFont="1" applyFill="1" applyBorder="1" applyAlignment="1">
      <alignment horizontal="center"/>
    </xf>
    <xf numFmtId="0" fontId="42" fillId="14" borderId="39" xfId="4" applyFont="1" applyFill="1" applyBorder="1" applyAlignment="1">
      <alignment horizontal="center"/>
    </xf>
    <xf numFmtId="0" fontId="42" fillId="14" borderId="40" xfId="4" applyFont="1" applyFill="1" applyBorder="1" applyAlignment="1">
      <alignment horizontal="center"/>
    </xf>
    <xf numFmtId="0" fontId="42" fillId="0" borderId="36" xfId="4" applyFont="1" applyBorder="1" applyAlignment="1">
      <alignment horizontal="center" vertical="center" wrapText="1"/>
    </xf>
    <xf numFmtId="0" fontId="42" fillId="0" borderId="0" xfId="4" applyFont="1" applyAlignment="1">
      <alignment horizontal="center" vertical="center"/>
    </xf>
    <xf numFmtId="0" fontId="42" fillId="0" borderId="45" xfId="4" applyFont="1" applyBorder="1" applyAlignment="1">
      <alignment horizontal="center" vertical="center"/>
    </xf>
    <xf numFmtId="0" fontId="42" fillId="0" borderId="46" xfId="4" applyFont="1" applyBorder="1" applyAlignment="1">
      <alignment horizontal="center" vertical="center"/>
    </xf>
    <xf numFmtId="0" fontId="42" fillId="0" borderId="47" xfId="4" applyFont="1" applyBorder="1" applyAlignment="1">
      <alignment horizontal="center" vertical="center"/>
    </xf>
    <xf numFmtId="0" fontId="42" fillId="0" borderId="52" xfId="4" applyFont="1" applyBorder="1" applyAlignment="1">
      <alignment horizontal="center" vertical="center" wrapText="1"/>
    </xf>
    <xf numFmtId="0" fontId="42" fillId="0" borderId="53" xfId="4" applyFont="1" applyBorder="1" applyAlignment="1">
      <alignment horizontal="center" vertical="center" wrapText="1"/>
    </xf>
    <xf numFmtId="0" fontId="42" fillId="0" borderId="54" xfId="4" applyFont="1" applyBorder="1" applyAlignment="1">
      <alignment horizontal="center" vertical="center" wrapText="1"/>
    </xf>
    <xf numFmtId="0" fontId="42" fillId="0" borderId="35" xfId="4" applyFont="1" applyBorder="1" applyAlignment="1">
      <alignment horizontal="center" vertical="center" wrapText="1"/>
    </xf>
    <xf numFmtId="0" fontId="42" fillId="0" borderId="0" xfId="4" applyFont="1" applyAlignment="1">
      <alignment horizontal="center" vertical="center" wrapText="1"/>
    </xf>
    <xf numFmtId="0" fontId="42" fillId="0" borderId="39" xfId="4" applyFont="1" applyBorder="1" applyAlignment="1">
      <alignment horizontal="center" vertical="center" wrapText="1"/>
    </xf>
    <xf numFmtId="0" fontId="42" fillId="0" borderId="50" xfId="4" applyFont="1" applyBorder="1" applyAlignment="1">
      <alignment horizontal="center" vertical="center"/>
    </xf>
    <xf numFmtId="0" fontId="42" fillId="0" borderId="51" xfId="4" applyFont="1" applyBorder="1" applyAlignment="1">
      <alignment horizontal="center" vertical="center"/>
    </xf>
    <xf numFmtId="0" fontId="42" fillId="0" borderId="49" xfId="4" applyFont="1" applyBorder="1" applyAlignment="1">
      <alignment horizontal="center" vertical="center"/>
    </xf>
    <xf numFmtId="0" fontId="43" fillId="14" borderId="48" xfId="4" applyFont="1" applyFill="1" applyBorder="1" applyAlignment="1">
      <alignment horizontal="center" vertical="center"/>
    </xf>
    <xf numFmtId="0" fontId="43" fillId="14" borderId="49" xfId="4" applyFont="1" applyFill="1" applyBorder="1" applyAlignment="1">
      <alignment horizontal="center" vertical="center"/>
    </xf>
    <xf numFmtId="0" fontId="43" fillId="14" borderId="35" xfId="4" applyFont="1" applyFill="1" applyBorder="1" applyAlignment="1">
      <alignment horizontal="center" vertical="center"/>
    </xf>
    <xf numFmtId="0" fontId="43" fillId="14" borderId="34" xfId="4" applyFont="1" applyFill="1" applyBorder="1" applyAlignment="1">
      <alignment horizontal="center" vertical="center"/>
    </xf>
    <xf numFmtId="0" fontId="43" fillId="14" borderId="39" xfId="4" applyFont="1" applyFill="1" applyBorder="1" applyAlignment="1">
      <alignment horizontal="center" vertical="center"/>
    </xf>
    <xf numFmtId="0" fontId="43" fillId="14" borderId="40" xfId="4" applyFont="1" applyFill="1" applyBorder="1" applyAlignment="1">
      <alignment horizontal="center" vertical="center"/>
    </xf>
    <xf numFmtId="0" fontId="44" fillId="14" borderId="39" xfId="0" applyFont="1" applyFill="1" applyBorder="1" applyAlignment="1">
      <alignment horizontal="center" vertical="center" wrapText="1"/>
    </xf>
    <xf numFmtId="0" fontId="40" fillId="0" borderId="33" xfId="4" applyFont="1" applyBorder="1" applyAlignment="1">
      <alignment horizontal="center"/>
    </xf>
    <xf numFmtId="0" fontId="40" fillId="0" borderId="34" xfId="4" applyFont="1" applyBorder="1" applyAlignment="1">
      <alignment horizontal="center"/>
    </xf>
    <xf numFmtId="0" fontId="40" fillId="0" borderId="36" xfId="4" applyFont="1" applyBorder="1" applyAlignment="1">
      <alignment horizontal="center"/>
    </xf>
    <xf numFmtId="0" fontId="40" fillId="0" borderId="37" xfId="4" applyFont="1" applyBorder="1" applyAlignment="1">
      <alignment horizontal="center"/>
    </xf>
    <xf numFmtId="0" fontId="40" fillId="0" borderId="38" xfId="4" applyFont="1" applyBorder="1" applyAlignment="1">
      <alignment horizontal="center"/>
    </xf>
    <xf numFmtId="0" fontId="40" fillId="0" borderId="40" xfId="4" applyFont="1" applyBorder="1" applyAlignment="1">
      <alignment horizontal="center"/>
    </xf>
    <xf numFmtId="0" fontId="41" fillId="0" borderId="33" xfId="4" applyFont="1" applyBorder="1" applyAlignment="1">
      <alignment horizontal="center" vertical="center"/>
    </xf>
    <xf numFmtId="0" fontId="41" fillId="0" borderId="35" xfId="4" applyFont="1" applyBorder="1" applyAlignment="1">
      <alignment horizontal="center" vertical="center"/>
    </xf>
    <xf numFmtId="0" fontId="41" fillId="0" borderId="38" xfId="4" applyFont="1" applyBorder="1" applyAlignment="1">
      <alignment horizontal="center" vertical="center"/>
    </xf>
    <xf numFmtId="0" fontId="41" fillId="0" borderId="39" xfId="4" applyFont="1" applyBorder="1" applyAlignment="1">
      <alignment horizontal="center" vertical="center"/>
    </xf>
    <xf numFmtId="0" fontId="42" fillId="0" borderId="33" xfId="4" applyFont="1" applyBorder="1" applyAlignment="1">
      <alignment horizontal="left" vertical="center" wrapText="1"/>
    </xf>
    <xf numFmtId="0" fontId="42" fillId="0" borderId="35" xfId="4" applyFont="1" applyBorder="1" applyAlignment="1">
      <alignment horizontal="left" vertical="center" wrapText="1"/>
    </xf>
    <xf numFmtId="0" fontId="42" fillId="0" borderId="34" xfId="4" applyFont="1" applyBorder="1" applyAlignment="1">
      <alignment horizontal="left" vertical="center" wrapText="1"/>
    </xf>
    <xf numFmtId="0" fontId="42" fillId="0" borderId="41" xfId="4" applyFont="1" applyBorder="1" applyAlignment="1">
      <alignment horizontal="left" vertical="center"/>
    </xf>
    <xf numFmtId="0" fontId="42" fillId="0" borderId="42" xfId="4" applyFont="1" applyBorder="1" applyAlignment="1">
      <alignment horizontal="left" vertical="center"/>
    </xf>
    <xf numFmtId="0" fontId="42" fillId="0" borderId="43" xfId="4" applyFont="1" applyBorder="1" applyAlignment="1">
      <alignment horizontal="left" vertical="center"/>
    </xf>
    <xf numFmtId="0" fontId="42" fillId="0" borderId="38" xfId="4" applyFont="1" applyBorder="1" applyAlignment="1">
      <alignment horizontal="left" vertical="center" wrapText="1"/>
    </xf>
    <xf numFmtId="0" fontId="42" fillId="0" borderId="39" xfId="4" applyFont="1" applyBorder="1" applyAlignment="1">
      <alignment horizontal="left" vertical="center" wrapText="1"/>
    </xf>
    <xf numFmtId="0" fontId="42" fillId="0" borderId="40" xfId="4" applyFont="1" applyBorder="1" applyAlignment="1">
      <alignment horizontal="left" vertical="center" wrapText="1"/>
    </xf>
    <xf numFmtId="0" fontId="30" fillId="2" borderId="0" xfId="0" applyFont="1" applyFill="1" applyAlignment="1">
      <alignment horizontal="right" vertical="top" wrapText="1"/>
    </xf>
    <xf numFmtId="0" fontId="30" fillId="2" borderId="0" xfId="0" applyFont="1" applyFill="1" applyAlignment="1">
      <alignment horizontal="center" vertical="center" wrapText="1"/>
    </xf>
    <xf numFmtId="4" fontId="30" fillId="2" borderId="0" xfId="0" applyNumberFormat="1" applyFont="1" applyFill="1" applyAlignment="1">
      <alignment horizontal="right" vertical="center" wrapText="1"/>
    </xf>
    <xf numFmtId="0" fontId="30" fillId="2" borderId="0" xfId="0" applyFont="1" applyFill="1" applyAlignment="1">
      <alignment horizontal="right" vertical="center" wrapText="1"/>
    </xf>
    <xf numFmtId="0" fontId="15" fillId="2" borderId="0" xfId="0" applyFont="1" applyFill="1" applyAlignment="1">
      <alignment horizontal="center" vertical="top" wrapText="1"/>
    </xf>
    <xf numFmtId="0" fontId="15" fillId="0" borderId="0" xfId="0" applyFont="1"/>
    <xf numFmtId="0" fontId="37" fillId="3" borderId="18" xfId="0" applyFont="1" applyFill="1" applyBorder="1" applyAlignment="1">
      <alignment horizontal="left" vertical="center" wrapText="1"/>
    </xf>
    <xf numFmtId="0" fontId="37" fillId="3" borderId="19" xfId="0" applyFont="1" applyFill="1" applyBorder="1" applyAlignment="1">
      <alignment horizontal="left" vertical="center" wrapText="1"/>
    </xf>
    <xf numFmtId="2" fontId="38" fillId="0" borderId="0" xfId="0" applyNumberFormat="1" applyFont="1" applyAlignment="1">
      <alignment horizontal="right" vertical="top" wrapText="1"/>
    </xf>
    <xf numFmtId="0" fontId="33" fillId="14" borderId="17" xfId="0" applyFont="1" applyFill="1" applyBorder="1" applyAlignment="1">
      <alignment horizontal="left" vertical="center" wrapText="1"/>
    </xf>
    <xf numFmtId="0" fontId="33" fillId="14" borderId="19"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34" fillId="3" borderId="19" xfId="0" applyFont="1" applyFill="1" applyBorder="1" applyAlignment="1">
      <alignment horizontal="left"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10" fontId="36" fillId="3" borderId="26" xfId="0" applyNumberFormat="1" applyFont="1" applyFill="1" applyBorder="1" applyAlignment="1">
      <alignment horizontal="center" vertical="center" wrapText="1"/>
    </xf>
    <xf numFmtId="10" fontId="36" fillId="3" borderId="29" xfId="0" applyNumberFormat="1" applyFont="1" applyFill="1" applyBorder="1" applyAlignment="1">
      <alignment horizontal="center" vertical="center" wrapText="1"/>
    </xf>
    <xf numFmtId="10" fontId="36" fillId="3" borderId="30" xfId="0" applyNumberFormat="1" applyFont="1" applyFill="1" applyBorder="1" applyAlignment="1">
      <alignment horizontal="center" vertical="center" wrapText="1"/>
    </xf>
    <xf numFmtId="10" fontId="36" fillId="3" borderId="27" xfId="0" applyNumberFormat="1" applyFont="1" applyFill="1" applyBorder="1" applyAlignment="1">
      <alignment horizontal="center" vertical="center" wrapText="1"/>
    </xf>
    <xf numFmtId="10" fontId="36" fillId="3" borderId="0" xfId="0" applyNumberFormat="1" applyFont="1" applyFill="1" applyAlignment="1">
      <alignment horizontal="center" vertical="center" wrapText="1"/>
    </xf>
    <xf numFmtId="10" fontId="36" fillId="3" borderId="32" xfId="0" applyNumberFormat="1" applyFont="1" applyFill="1" applyBorder="1" applyAlignment="1">
      <alignment horizontal="center" vertical="center" wrapText="1"/>
    </xf>
    <xf numFmtId="10" fontId="36" fillId="3" borderId="28" xfId="0" applyNumberFormat="1" applyFont="1" applyFill="1" applyBorder="1" applyAlignment="1">
      <alignment horizontal="center" vertical="center" wrapText="1"/>
    </xf>
    <xf numFmtId="10" fontId="36" fillId="3" borderId="24" xfId="0" applyNumberFormat="1" applyFont="1" applyFill="1" applyBorder="1" applyAlignment="1">
      <alignment horizontal="center" vertical="center" wrapText="1"/>
    </xf>
    <xf numFmtId="10" fontId="36" fillId="3" borderId="31" xfId="0" applyNumberFormat="1" applyFont="1" applyFill="1" applyBorder="1" applyAlignment="1">
      <alignment horizontal="center" vertical="center" wrapText="1"/>
    </xf>
    <xf numFmtId="0" fontId="19" fillId="10" borderId="26"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28" xfId="0" applyFont="1" applyFill="1" applyBorder="1" applyAlignment="1">
      <alignment horizontal="center" vertical="center" textRotation="90" wrapText="1"/>
    </xf>
    <xf numFmtId="0" fontId="34" fillId="3" borderId="26" xfId="0" applyFont="1" applyFill="1" applyBorder="1" applyAlignment="1">
      <alignment horizontal="left" vertical="center" wrapText="1"/>
    </xf>
    <xf numFmtId="0" fontId="34" fillId="3" borderId="29" xfId="0" applyFont="1" applyFill="1" applyBorder="1" applyAlignment="1">
      <alignment horizontal="left" vertical="center" wrapText="1"/>
    </xf>
    <xf numFmtId="0" fontId="34" fillId="3" borderId="30" xfId="0" applyFont="1" applyFill="1" applyBorder="1" applyAlignment="1">
      <alignment horizontal="left" vertical="center" wrapText="1"/>
    </xf>
    <xf numFmtId="0" fontId="34" fillId="3" borderId="28" xfId="0" applyFont="1" applyFill="1" applyBorder="1" applyAlignment="1">
      <alignment horizontal="left" vertical="center" wrapText="1"/>
    </xf>
    <xf numFmtId="0" fontId="34" fillId="3" borderId="24" xfId="0" applyFont="1" applyFill="1" applyBorder="1" applyAlignment="1">
      <alignment horizontal="left" vertical="center" wrapText="1"/>
    </xf>
    <xf numFmtId="0" fontId="34" fillId="3" borderId="31" xfId="0" applyFont="1" applyFill="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0" fontId="31" fillId="2" borderId="17"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2" borderId="10" xfId="0" applyFont="1" applyFill="1" applyBorder="1" applyAlignment="1">
      <alignment horizontal="left" wrapText="1"/>
    </xf>
    <xf numFmtId="0" fontId="27" fillId="2" borderId="10" xfId="0" applyFont="1" applyFill="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9"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5" xfId="0" applyFont="1" applyFill="1" applyBorder="1" applyAlignment="1">
      <alignment horizontal="left" vertical="center" wrapText="1"/>
    </xf>
    <xf numFmtId="10" fontId="18" fillId="3" borderId="11" xfId="0" applyNumberFormat="1" applyFont="1" applyFill="1" applyBorder="1" applyAlignment="1">
      <alignment horizontal="center" vertical="center"/>
    </xf>
    <xf numFmtId="10" fontId="18" fillId="3" borderId="12" xfId="0" applyNumberFormat="1" applyFont="1" applyFill="1" applyBorder="1" applyAlignment="1">
      <alignment horizontal="center" vertical="center"/>
    </xf>
    <xf numFmtId="10" fontId="18" fillId="3" borderId="16" xfId="0" applyNumberFormat="1" applyFont="1" applyFill="1" applyBorder="1" applyAlignment="1">
      <alignment horizontal="center" vertical="center"/>
    </xf>
    <xf numFmtId="0" fontId="27" fillId="0" borderId="8" xfId="0" applyFont="1" applyBorder="1" applyAlignment="1">
      <alignment horizontal="left" vertical="center"/>
    </xf>
    <xf numFmtId="0" fontId="27" fillId="0" borderId="0" xfId="0" applyFont="1" applyAlignment="1">
      <alignment horizontal="left" vertical="center"/>
    </xf>
    <xf numFmtId="0" fontId="27" fillId="0" borderId="9" xfId="0" applyFont="1" applyBorder="1" applyAlignment="1">
      <alignment horizontal="left"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cellXfs>
  <cellStyles count="10">
    <cellStyle name="Estilo 1" xfId="8"/>
    <cellStyle name="Moeda" xfId="9" builtinId="4"/>
    <cellStyle name="Moeda 2" xfId="6"/>
    <cellStyle name="Normal" xfId="0" builtinId="0"/>
    <cellStyle name="Normal 2" xfId="1"/>
    <cellStyle name="Normal 3" xfId="2"/>
    <cellStyle name="Normal 4" xfId="4"/>
    <cellStyle name="Porcentagem" xfId="7" builtinId="5"/>
    <cellStyle name="Porcentagem 2" xfId="5"/>
    <cellStyle name="Vírgula 2" xfId="3"/>
  </cellStyles>
  <dxfs count="5">
    <dxf>
      <fill>
        <patternFill>
          <fgColor rgb="FFFFE79B"/>
          <bgColor rgb="FFFFE79B"/>
        </patternFill>
      </fill>
    </dxf>
    <dxf>
      <fill>
        <patternFill>
          <fgColor rgb="FFFFE79B"/>
          <bgColor rgb="FFFFE79B"/>
        </patternFill>
      </fill>
    </dxf>
    <dxf>
      <fill>
        <patternFill>
          <fgColor rgb="FFFFE79B"/>
          <bgColor rgb="FFFFE79B"/>
        </patternFill>
      </fill>
    </dxf>
    <dxf>
      <fill>
        <patternFill>
          <fgColor rgb="FFFFE79B"/>
          <bgColor rgb="FFFFE79B"/>
        </patternFill>
      </fill>
    </dxf>
    <dxf>
      <fill>
        <patternFill>
          <fgColor rgb="FFFFE79B"/>
          <bgColor rgb="FFFFE79B"/>
        </patternFill>
      </fill>
    </dxf>
  </dxfs>
  <tableStyles count="0" defaultTableStyle="TableStyleMedium9" defaultPivotStyle="PivotStyleLight16"/>
  <colors>
    <mruColors>
      <color rgb="FF1FB829"/>
      <color rgb="FFFF8400"/>
      <color rgb="FF1FDE00"/>
      <color rgb="FFFFE79B"/>
      <color rgb="FFD5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114300</xdr:rowOff>
    </xdr:from>
    <xdr:to>
      <xdr:col>3</xdr:col>
      <xdr:colOff>876300</xdr:colOff>
      <xdr:row>3</xdr:row>
      <xdr:rowOff>233340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657225"/>
          <a:ext cx="2238375" cy="576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2</xdr:row>
      <xdr:rowOff>51168</xdr:rowOff>
    </xdr:from>
    <xdr:to>
      <xdr:col>3</xdr:col>
      <xdr:colOff>866775</xdr:colOff>
      <xdr:row>4</xdr:row>
      <xdr:rowOff>84483</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84593"/>
          <a:ext cx="2238375" cy="576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2</xdr:row>
      <xdr:rowOff>190500</xdr:rowOff>
    </xdr:from>
    <xdr:to>
      <xdr:col>2</xdr:col>
      <xdr:colOff>2079238</xdr:colOff>
      <xdr:row>5</xdr:row>
      <xdr:rowOff>190500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609600"/>
          <a:ext cx="2431663" cy="628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152399</xdr:colOff>
      <xdr:row>22</xdr:row>
      <xdr:rowOff>111870</xdr:rowOff>
    </xdr:from>
    <xdr:ext cx="5695951" cy="512704"/>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𝐁𝐃𝐈</m:t>
                    </m:r>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f>
                      <m:fPr>
                        <m:ctrlP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𝑨𝑪</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𝑺</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𝑹</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𝑮</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𝑫𝑭</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𝑳</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um>
                      <m:den>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𝑰</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oMath>
                </m:oMathPara>
              </a14:m>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Choice>
      <mc:Fallback xmlns="">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𝐁𝐃𝐈=  ((𝟏+𝑨𝑪+𝑺+𝑹+𝑮)(𝟏+𝑫𝑭)(𝟏+𝑳))/((𝟏+𝑰))−𝟏</a:t>
              </a:r>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Fallback>
    </mc:AlternateContent>
    <xdr:clientData/>
  </xdr:oneCellAnchor>
  <xdr:twoCellAnchor editAs="oneCell">
    <xdr:from>
      <xdr:col>0</xdr:col>
      <xdr:colOff>41413</xdr:colOff>
      <xdr:row>0</xdr:row>
      <xdr:rowOff>521805</xdr:rowOff>
    </xdr:from>
    <xdr:to>
      <xdr:col>3</xdr:col>
      <xdr:colOff>1557545</xdr:colOff>
      <xdr:row>3</xdr:row>
      <xdr:rowOff>149088</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521805"/>
          <a:ext cx="2659132" cy="68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PASA%202012\COPASA%202012\CODEVASF%20-%20ROSE\JANEIRO\LIGACOES%20INTRADOMICILIARES%20-%20BOM%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50\PROCESSOS%20-%20EM%20AN&#193;LISE\PRA&#199;A%20DO%20IPANEMA\Orcam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User/Downloads/Prefeitura%20de%20Igaratinga/Obras/pra&#231;a%20de%20Antunes/BOLETIM%20MEDI&#199;&#195;O%20PRA&#199;A%20IGARATINGA%2006_07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uisf/Desktop/MC%20ITAC%2004-05-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Orçamento Sintético"/>
      <sheetName val="Orçamento Analítico"/>
      <sheetName val="Cronograma"/>
      <sheetName val="BDI - SERVIÇOS"/>
      <sheetName val="BDI - MAT"/>
    </sheetNames>
    <sheetDataSet>
      <sheetData sheetId="0" refreshError="1"/>
      <sheetData sheetId="1" refreshError="1"/>
      <sheetData sheetId="2" refreshError="1"/>
      <sheetData sheetId="3">
        <row r="1">
          <cell r="A1" t="str">
            <v>CRONOGRAMA FÍSICO-FINANCEIRO</v>
          </cell>
        </row>
        <row r="4">
          <cell r="A4" t="str">
            <v>BOM DESPACHO - MG</v>
          </cell>
        </row>
        <row r="5">
          <cell r="A5" t="str">
            <v>OBRA: LIGAÇÕES INTRADOMICILIARES -  BOM DESPACHO</v>
          </cell>
        </row>
        <row r="7">
          <cell r="A7" t="str">
            <v>Item</v>
          </cell>
          <cell r="B7" t="str">
            <v>Discriminação dos Serviços</v>
          </cell>
          <cell r="C7" t="str">
            <v>Peso    %</v>
          </cell>
          <cell r="D7" t="str">
            <v>Vl. das Obras/ Serviços (R$)</v>
          </cell>
          <cell r="E7" t="str">
            <v>Mês 01</v>
          </cell>
          <cell r="G7" t="str">
            <v>Mês 02</v>
          </cell>
          <cell r="I7" t="str">
            <v>Mês 03</v>
          </cell>
          <cell r="K7" t="str">
            <v>TOTAL</v>
          </cell>
        </row>
        <row r="8">
          <cell r="E8" t="str">
            <v>%</v>
          </cell>
          <cell r="F8" t="str">
            <v>R$</v>
          </cell>
          <cell r="G8" t="str">
            <v>%</v>
          </cell>
          <cell r="H8" t="str">
            <v>R$</v>
          </cell>
          <cell r="I8" t="str">
            <v>%</v>
          </cell>
          <cell r="J8" t="str">
            <v>R$</v>
          </cell>
          <cell r="K8" t="str">
            <v>%</v>
          </cell>
          <cell r="L8" t="str">
            <v>R$</v>
          </cell>
        </row>
        <row r="9">
          <cell r="A9" t="str">
            <v>01</v>
          </cell>
          <cell r="B9" t="str">
            <v>ITENS DE RATEIO</v>
          </cell>
          <cell r="C9">
            <v>0.44727697568639729</v>
          </cell>
          <cell r="D9">
            <v>109012.86</v>
          </cell>
        </row>
        <row r="11">
          <cell r="A11" t="str">
            <v>02</v>
          </cell>
          <cell r="B11" t="str">
            <v>LIGAÇÕES INTRADOMICILIARES</v>
          </cell>
          <cell r="C11">
            <v>0.39678607613288958</v>
          </cell>
          <cell r="D11">
            <v>96706.934000000008</v>
          </cell>
        </row>
        <row r="13">
          <cell r="A13" t="str">
            <v>03</v>
          </cell>
          <cell r="B13" t="str">
            <v>LIGAÇÕES DOMICILIARES</v>
          </cell>
          <cell r="C13">
            <v>0.15593694818071324</v>
          </cell>
          <cell r="D13">
            <v>38005.829999999994</v>
          </cell>
        </row>
        <row r="16">
          <cell r="A16" t="str">
            <v>TOTAL</v>
          </cell>
          <cell r="B16" t="str">
            <v>SIMPLES</v>
          </cell>
        </row>
        <row r="17">
          <cell r="B17" t="str">
            <v>ACUMULADO</v>
          </cell>
          <cell r="C17">
            <v>1</v>
          </cell>
          <cell r="D17">
            <v>243725.62399999998</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DE CÁLCULO"/>
      <sheetName val="COMPOSIÇÃO"/>
      <sheetName val="CRONOGRAMA"/>
      <sheetName val="BDI (24,73%)"/>
      <sheetName val="Mapa de apuração  de preços"/>
    </sheetNames>
    <sheetDataSet>
      <sheetData sheetId="0">
        <row r="13">
          <cell r="E13">
            <v>0.24729999999999999</v>
          </cell>
        </row>
        <row r="189">
          <cell r="J189">
            <v>1600518.6103711866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M"/>
      <sheetName val="Plan1"/>
    </sheetNames>
    <sheetDataSet>
      <sheetData sheetId="0">
        <row r="33">
          <cell r="A33" t="str">
            <v>Empreitada Preço Global</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ATIVOS"/>
      <sheetName val="calcamento-pro-municipio"/>
      <sheetName val="cronograma ff"/>
      <sheetName val="Modelo Planilha Orcamentaria"/>
      <sheetName val="DIVISAO RECURSO"/>
      <sheetName val="PLANILHA ORÇAMENTÁRIA"/>
      <sheetName val="MEMÓRIA DE CÁLCULO "/>
      <sheetName val="CRONOGRAMA FÍSICO FINANCEIRO"/>
      <sheetName val="MEMORIAL"/>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tabSelected="1" showOutlineSymbols="0" showWhiteSpace="0" view="pageBreakPreview" topLeftCell="C43" zoomScaleNormal="100" zoomScaleSheetLayoutView="100" workbookViewId="0">
      <selection activeCell="H40" sqref="H40:I40"/>
    </sheetView>
  </sheetViews>
  <sheetFormatPr defaultColWidth="9" defaultRowHeight="14.25" x14ac:dyDescent="0.2"/>
  <cols>
    <col min="1" max="1" width="10" style="163" bestFit="1" customWidth="1"/>
    <col min="2" max="2" width="10" style="43" hidden="1" customWidth="1"/>
    <col min="3" max="3" width="10" style="58" bestFit="1" customWidth="1"/>
    <col min="4" max="4" width="13.25" style="58" bestFit="1" customWidth="1"/>
    <col min="5" max="5" width="61.5" style="142" customWidth="1"/>
    <col min="6" max="6" width="8" style="56" bestFit="1" customWidth="1"/>
    <col min="7" max="7" width="13" style="60" bestFit="1" customWidth="1"/>
    <col min="8" max="9" width="13" style="172" bestFit="1" customWidth="1"/>
    <col min="10" max="10" width="13" style="182" bestFit="1" customWidth="1"/>
    <col min="11" max="11" width="13" style="56" bestFit="1" customWidth="1"/>
    <col min="12" max="13" width="9" style="43"/>
    <col min="14" max="14" width="14.125" style="43" bestFit="1" customWidth="1"/>
    <col min="15" max="16384" width="9" style="43"/>
  </cols>
  <sheetData>
    <row r="1" spans="1:11" ht="42.75" customHeight="1" x14ac:dyDescent="0.2">
      <c r="A1" s="209"/>
      <c r="B1" s="210"/>
      <c r="C1" s="210"/>
      <c r="D1" s="211"/>
      <c r="E1" s="218" t="s">
        <v>21574</v>
      </c>
      <c r="F1" s="219"/>
      <c r="G1" s="219"/>
      <c r="H1" s="219"/>
      <c r="I1" s="219"/>
      <c r="J1" s="219"/>
      <c r="K1" s="220"/>
    </row>
    <row r="2" spans="1:11" ht="15" x14ac:dyDescent="0.25">
      <c r="A2" s="212"/>
      <c r="B2" s="213"/>
      <c r="C2" s="213"/>
      <c r="D2" s="214"/>
      <c r="E2" s="139" t="s">
        <v>0</v>
      </c>
      <c r="F2" s="221" t="s">
        <v>1</v>
      </c>
      <c r="G2" s="221"/>
      <c r="H2" s="221"/>
      <c r="I2" s="165" t="s">
        <v>2</v>
      </c>
      <c r="J2" s="222" t="s">
        <v>3</v>
      </c>
      <c r="K2" s="222"/>
    </row>
    <row r="3" spans="1:11" ht="21" customHeight="1" x14ac:dyDescent="0.2">
      <c r="A3" s="212"/>
      <c r="B3" s="213"/>
      <c r="C3" s="213"/>
      <c r="D3" s="214"/>
      <c r="E3" s="140" t="s">
        <v>21425</v>
      </c>
      <c r="F3" s="223" t="s">
        <v>21580</v>
      </c>
      <c r="G3" s="224"/>
      <c r="H3" s="225"/>
      <c r="I3" s="232">
        <f>'BDI (24,78%)'!L3</f>
        <v>0.24779999999999999</v>
      </c>
      <c r="J3" s="173" t="s">
        <v>21334</v>
      </c>
      <c r="K3" s="49"/>
    </row>
    <row r="4" spans="1:11" ht="21.75" customHeight="1" x14ac:dyDescent="0.2">
      <c r="A4" s="212"/>
      <c r="B4" s="213"/>
      <c r="C4" s="213"/>
      <c r="D4" s="214"/>
      <c r="E4" s="139" t="s">
        <v>4</v>
      </c>
      <c r="F4" s="226"/>
      <c r="G4" s="227"/>
      <c r="H4" s="228"/>
      <c r="I4" s="233"/>
      <c r="J4" s="222" t="s">
        <v>5</v>
      </c>
      <c r="K4" s="222"/>
    </row>
    <row r="5" spans="1:11" ht="43.5" customHeight="1" x14ac:dyDescent="0.2">
      <c r="A5" s="215"/>
      <c r="B5" s="216"/>
      <c r="C5" s="216"/>
      <c r="D5" s="217"/>
      <c r="E5" s="140" t="s">
        <v>21575</v>
      </c>
      <c r="F5" s="229"/>
      <c r="G5" s="230"/>
      <c r="H5" s="231"/>
      <c r="I5" s="234"/>
      <c r="J5" s="235">
        <v>45769</v>
      </c>
      <c r="K5" s="236"/>
    </row>
    <row r="6" spans="1:11" s="50" customFormat="1" ht="40.15" customHeight="1" x14ac:dyDescent="0.2">
      <c r="A6" s="204" t="s">
        <v>6</v>
      </c>
      <c r="B6" s="205"/>
      <c r="C6" s="205"/>
      <c r="D6" s="205"/>
      <c r="E6" s="205"/>
      <c r="F6" s="205"/>
      <c r="G6" s="205"/>
      <c r="H6" s="205"/>
      <c r="I6" s="205"/>
      <c r="J6" s="205"/>
      <c r="K6" s="206"/>
    </row>
    <row r="7" spans="1:11" ht="30" customHeight="1" x14ac:dyDescent="0.2">
      <c r="A7" s="155" t="s">
        <v>7</v>
      </c>
      <c r="B7" s="52" t="s">
        <v>8</v>
      </c>
      <c r="C7" s="51" t="s">
        <v>8</v>
      </c>
      <c r="D7" s="51" t="s">
        <v>9</v>
      </c>
      <c r="E7" s="141" t="s">
        <v>10</v>
      </c>
      <c r="F7" s="51" t="s">
        <v>11</v>
      </c>
      <c r="G7" s="53" t="s">
        <v>12</v>
      </c>
      <c r="H7" s="166" t="s">
        <v>21337</v>
      </c>
      <c r="I7" s="166" t="s">
        <v>21336</v>
      </c>
      <c r="J7" s="174" t="s">
        <v>13</v>
      </c>
      <c r="K7" s="54" t="s">
        <v>14</v>
      </c>
    </row>
    <row r="8" spans="1:11" s="56" customFormat="1" ht="24" customHeight="1" x14ac:dyDescent="0.2">
      <c r="A8" s="149">
        <v>1</v>
      </c>
      <c r="B8" s="55"/>
      <c r="C8" s="130"/>
      <c r="D8" s="130"/>
      <c r="E8" s="131" t="s">
        <v>210</v>
      </c>
      <c r="F8" s="131"/>
      <c r="G8" s="132"/>
      <c r="H8" s="167"/>
      <c r="I8" s="167"/>
      <c r="J8" s="175">
        <f>SUM(J9:J17)</f>
        <v>19447.11508</v>
      </c>
      <c r="K8" s="133">
        <f t="shared" ref="K8:K17" si="0">J8/$J$58</f>
        <v>4.424504024389956E-2</v>
      </c>
    </row>
    <row r="9" spans="1:11" s="39" customFormat="1" ht="38.25" x14ac:dyDescent="0.2">
      <c r="A9" s="143" t="s">
        <v>21411</v>
      </c>
      <c r="B9" s="144"/>
      <c r="C9" s="143" t="s">
        <v>21335</v>
      </c>
      <c r="D9" s="143">
        <v>20230</v>
      </c>
      <c r="E9" s="145" t="s">
        <v>21427</v>
      </c>
      <c r="F9" s="143" t="s">
        <v>21426</v>
      </c>
      <c r="G9" s="146">
        <f>'Memória de Cálculo'!G11</f>
        <v>1</v>
      </c>
      <c r="H9" s="168">
        <v>1102.3399999999999</v>
      </c>
      <c r="I9" s="168">
        <v>0</v>
      </c>
      <c r="J9" s="176">
        <f>(H9+I9)*G9</f>
        <v>1102.3399999999999</v>
      </c>
      <c r="K9" s="147">
        <f t="shared" si="0"/>
        <v>2.507985244177423E-3</v>
      </c>
    </row>
    <row r="10" spans="1:11" s="129" customFormat="1" ht="51" x14ac:dyDescent="0.2">
      <c r="A10" s="143" t="s">
        <v>21412</v>
      </c>
      <c r="B10" s="144"/>
      <c r="C10" s="143" t="s">
        <v>21335</v>
      </c>
      <c r="D10" s="80">
        <v>20231</v>
      </c>
      <c r="E10" s="145" t="s">
        <v>21428</v>
      </c>
      <c r="F10" s="143" t="s">
        <v>21426</v>
      </c>
      <c r="G10" s="146">
        <f>'Memória de Cálculo'!G14</f>
        <v>1</v>
      </c>
      <c r="H10" s="168">
        <v>2296.02</v>
      </c>
      <c r="I10" s="168">
        <v>0</v>
      </c>
      <c r="J10" s="176">
        <f t="shared" ref="J10:J17" si="1">(H10+I10)*G10</f>
        <v>2296.02</v>
      </c>
      <c r="K10" s="147">
        <f t="shared" si="0"/>
        <v>5.2237823904931749E-3</v>
      </c>
    </row>
    <row r="11" spans="1:11" s="129" customFormat="1" ht="25.5" x14ac:dyDescent="0.2">
      <c r="A11" s="143" t="s">
        <v>21413</v>
      </c>
      <c r="B11" s="144"/>
      <c r="C11" s="143" t="s">
        <v>21335</v>
      </c>
      <c r="D11" s="143">
        <v>20400</v>
      </c>
      <c r="E11" s="145" t="s">
        <v>21430</v>
      </c>
      <c r="F11" s="143" t="s">
        <v>21429</v>
      </c>
      <c r="G11" s="146">
        <f>'Memória de Cálculo'!G17</f>
        <v>1</v>
      </c>
      <c r="H11" s="168">
        <v>1431.26</v>
      </c>
      <c r="I11" s="168">
        <v>1837.23</v>
      </c>
      <c r="J11" s="176">
        <f t="shared" si="1"/>
        <v>3268.49</v>
      </c>
      <c r="K11" s="147">
        <f t="shared" si="0"/>
        <v>7.4362943291012432E-3</v>
      </c>
    </row>
    <row r="12" spans="1:11" s="129" customFormat="1" ht="38.25" x14ac:dyDescent="0.2">
      <c r="A12" s="143" t="s">
        <v>21414</v>
      </c>
      <c r="B12" s="144"/>
      <c r="C12" s="125" t="s">
        <v>21480</v>
      </c>
      <c r="D12" s="143">
        <v>93414</v>
      </c>
      <c r="E12" s="148" t="s">
        <v>10052</v>
      </c>
      <c r="F12" s="143" t="s">
        <v>21556</v>
      </c>
      <c r="G12" s="146">
        <f>'Memória de Cálculo'!G22</f>
        <v>176</v>
      </c>
      <c r="H12" s="202">
        <v>11.42</v>
      </c>
      <c r="I12" s="203"/>
      <c r="J12" s="176">
        <f t="shared" si="1"/>
        <v>2009.92</v>
      </c>
      <c r="K12" s="147">
        <f t="shared" si="0"/>
        <v>4.5728629116035761E-3</v>
      </c>
    </row>
    <row r="13" spans="1:11" s="129" customFormat="1" ht="25.5" x14ac:dyDescent="0.2">
      <c r="A13" s="143" t="s">
        <v>21415</v>
      </c>
      <c r="B13" s="144"/>
      <c r="C13" s="143" t="s">
        <v>21335</v>
      </c>
      <c r="D13" s="143">
        <v>20600</v>
      </c>
      <c r="E13" s="145" t="s">
        <v>21432</v>
      </c>
      <c r="F13" s="143" t="s">
        <v>21431</v>
      </c>
      <c r="G13" s="146">
        <f>'Memória de Cálculo'!G26</f>
        <v>79.2</v>
      </c>
      <c r="H13" s="168">
        <v>56.97</v>
      </c>
      <c r="I13" s="168">
        <v>17.03</v>
      </c>
      <c r="J13" s="176">
        <f t="shared" si="1"/>
        <v>5860.8</v>
      </c>
      <c r="K13" s="147">
        <f t="shared" si="0"/>
        <v>1.3334179943642652E-2</v>
      </c>
    </row>
    <row r="14" spans="1:11" s="129" customFormat="1" ht="25.5" x14ac:dyDescent="0.2">
      <c r="A14" s="143" t="s">
        <v>21416</v>
      </c>
      <c r="B14" s="144"/>
      <c r="C14" s="143" t="s">
        <v>21335</v>
      </c>
      <c r="D14" s="143">
        <v>20703</v>
      </c>
      <c r="E14" s="148" t="s">
        <v>21404</v>
      </c>
      <c r="F14" s="143" t="s">
        <v>21433</v>
      </c>
      <c r="G14" s="146">
        <f>'Memória de Cálculo'!G29</f>
        <v>112</v>
      </c>
      <c r="H14" s="168">
        <v>0.23</v>
      </c>
      <c r="I14" s="168">
        <v>0.11</v>
      </c>
      <c r="J14" s="176">
        <f t="shared" si="1"/>
        <v>38.080000000000005</v>
      </c>
      <c r="K14" s="147">
        <f t="shared" si="0"/>
        <v>8.6637587403411181E-5</v>
      </c>
    </row>
    <row r="15" spans="1:11" s="129" customFormat="1" ht="25.5" x14ac:dyDescent="0.2">
      <c r="A15" s="143" t="s">
        <v>21417</v>
      </c>
      <c r="B15" s="144"/>
      <c r="C15" s="143" t="s">
        <v>21335</v>
      </c>
      <c r="D15" s="80">
        <v>21301</v>
      </c>
      <c r="E15" s="145" t="s">
        <v>21403</v>
      </c>
      <c r="F15" s="143" t="s">
        <v>21431</v>
      </c>
      <c r="G15" s="146">
        <f>'Memória de Cálculo'!G33</f>
        <v>3</v>
      </c>
      <c r="H15" s="168">
        <v>368.97</v>
      </c>
      <c r="I15" s="168">
        <v>3.05</v>
      </c>
      <c r="J15" s="176">
        <f t="shared" si="1"/>
        <v>1116.0600000000002</v>
      </c>
      <c r="K15" s="147">
        <f t="shared" si="0"/>
        <v>2.5392002572860051E-3</v>
      </c>
    </row>
    <row r="16" spans="1:11" s="129" customFormat="1" ht="25.5" x14ac:dyDescent="0.2">
      <c r="A16" s="143" t="s">
        <v>21418</v>
      </c>
      <c r="B16" s="144"/>
      <c r="C16" s="143" t="s">
        <v>21335</v>
      </c>
      <c r="D16" s="143">
        <v>21602</v>
      </c>
      <c r="E16" s="148" t="s">
        <v>21434</v>
      </c>
      <c r="F16" s="143" t="s">
        <v>21431</v>
      </c>
      <c r="G16" s="146">
        <f>'Memória de Cálculo'!G36</f>
        <v>70</v>
      </c>
      <c r="H16" s="168">
        <v>48.22</v>
      </c>
      <c r="I16" s="168">
        <v>0</v>
      </c>
      <c r="J16" s="176">
        <f t="shared" si="1"/>
        <v>3375.4</v>
      </c>
      <c r="K16" s="147">
        <f t="shared" si="0"/>
        <v>7.6795302657950123E-3</v>
      </c>
    </row>
    <row r="17" spans="1:14" s="129" customFormat="1" x14ac:dyDescent="0.2">
      <c r="A17" s="143" t="s">
        <v>21540</v>
      </c>
      <c r="B17" s="144"/>
      <c r="C17" s="143" t="s">
        <v>21335</v>
      </c>
      <c r="D17" s="143">
        <v>21400</v>
      </c>
      <c r="E17" s="145" t="s">
        <v>21405</v>
      </c>
      <c r="F17" s="143" t="s">
        <v>21490</v>
      </c>
      <c r="G17" s="146">
        <f>'Memória de Cálculo'!G40</f>
        <v>32.396000000000001</v>
      </c>
      <c r="H17" s="168">
        <v>11.73</v>
      </c>
      <c r="I17" s="168">
        <v>0</v>
      </c>
      <c r="J17" s="176">
        <f t="shared" si="1"/>
        <v>380.00508000000002</v>
      </c>
      <c r="K17" s="147">
        <f t="shared" si="0"/>
        <v>8.6456731439706557E-4</v>
      </c>
    </row>
    <row r="18" spans="1:14" s="56" customFormat="1" ht="24" customHeight="1" x14ac:dyDescent="0.2">
      <c r="A18" s="149">
        <v>2</v>
      </c>
      <c r="B18" s="149"/>
      <c r="C18" s="149"/>
      <c r="D18" s="149"/>
      <c r="E18" s="150" t="s">
        <v>5381</v>
      </c>
      <c r="F18" s="150"/>
      <c r="G18" s="151"/>
      <c r="H18" s="169"/>
      <c r="I18" s="169"/>
      <c r="J18" s="177">
        <f>SUM(J19:J27)</f>
        <v>12542.39</v>
      </c>
      <c r="K18" s="152">
        <f t="shared" ref="K18:K28" si="2">J18/$J$58</f>
        <v>2.8535777570185664E-2</v>
      </c>
    </row>
    <row r="19" spans="1:14" s="39" customFormat="1" ht="25.5" x14ac:dyDescent="0.2">
      <c r="A19" s="143" t="s">
        <v>21342</v>
      </c>
      <c r="B19" s="127"/>
      <c r="C19" s="125" t="s">
        <v>21335</v>
      </c>
      <c r="D19" s="125">
        <v>30105</v>
      </c>
      <c r="E19" s="126" t="s">
        <v>21443</v>
      </c>
      <c r="F19" s="125" t="s">
        <v>21442</v>
      </c>
      <c r="G19" s="124">
        <f>'Memória de Cálculo'!G45</f>
        <v>3.5</v>
      </c>
      <c r="H19" s="170">
        <v>84.18</v>
      </c>
      <c r="I19" s="170">
        <v>8.9</v>
      </c>
      <c r="J19" s="178">
        <f>ROUND((I19+H19)*G19,2)</f>
        <v>325.77999999999997</v>
      </c>
      <c r="K19" s="128">
        <f t="shared" si="2"/>
        <v>7.4119730105785949E-4</v>
      </c>
      <c r="N19" s="190"/>
    </row>
    <row r="20" spans="1:14" s="39" customFormat="1" ht="38.25" x14ac:dyDescent="0.2">
      <c r="A20" s="143" t="s">
        <v>21343</v>
      </c>
      <c r="B20" s="127"/>
      <c r="C20" s="125" t="s">
        <v>21335</v>
      </c>
      <c r="D20" s="125">
        <v>30110</v>
      </c>
      <c r="E20" s="126" t="s">
        <v>21525</v>
      </c>
      <c r="F20" s="125" t="s">
        <v>21444</v>
      </c>
      <c r="G20" s="124">
        <f>'Memória de Cálculo'!G50</f>
        <v>647.15000000000009</v>
      </c>
      <c r="H20" s="170">
        <v>0.69</v>
      </c>
      <c r="I20" s="170">
        <v>0</v>
      </c>
      <c r="J20" s="178">
        <f t="shared" ref="J20:J27" si="3">ROUND((I20+H20)*G20,2)</f>
        <v>446.53</v>
      </c>
      <c r="K20" s="128">
        <f t="shared" si="2"/>
        <v>1.0159212684675732E-3</v>
      </c>
      <c r="N20" s="190"/>
    </row>
    <row r="21" spans="1:14" s="39" customFormat="1" ht="25.5" x14ac:dyDescent="0.2">
      <c r="A21" s="143" t="s">
        <v>21344</v>
      </c>
      <c r="B21" s="127"/>
      <c r="C21" s="125" t="s">
        <v>21335</v>
      </c>
      <c r="D21" s="80">
        <v>30112</v>
      </c>
      <c r="E21" s="126" t="s">
        <v>21446</v>
      </c>
      <c r="F21" s="125" t="s">
        <v>21445</v>
      </c>
      <c r="G21" s="124">
        <f>'Memória de Cálculo'!G53</f>
        <v>1</v>
      </c>
      <c r="H21" s="170">
        <v>104.45</v>
      </c>
      <c r="I21" s="170">
        <v>84.13</v>
      </c>
      <c r="J21" s="178">
        <f t="shared" si="3"/>
        <v>188.58</v>
      </c>
      <c r="K21" s="128">
        <f t="shared" si="2"/>
        <v>4.2904716997203992E-4</v>
      </c>
    </row>
    <row r="22" spans="1:14" s="39" customFormat="1" ht="25.5" x14ac:dyDescent="0.2">
      <c r="A22" s="143" t="s">
        <v>21345</v>
      </c>
      <c r="B22" s="127"/>
      <c r="C22" s="125" t="s">
        <v>21335</v>
      </c>
      <c r="D22" s="125">
        <v>30113</v>
      </c>
      <c r="E22" s="126" t="s">
        <v>21447</v>
      </c>
      <c r="F22" s="125" t="s">
        <v>21445</v>
      </c>
      <c r="G22" s="124">
        <f>'Memória de Cálculo'!G56</f>
        <v>1</v>
      </c>
      <c r="H22" s="170">
        <v>104.45</v>
      </c>
      <c r="I22" s="170">
        <v>84.13</v>
      </c>
      <c r="J22" s="178">
        <f t="shared" si="3"/>
        <v>188.58</v>
      </c>
      <c r="K22" s="128">
        <f t="shared" si="2"/>
        <v>4.2904716997203992E-4</v>
      </c>
    </row>
    <row r="23" spans="1:14" s="39" customFormat="1" x14ac:dyDescent="0.2">
      <c r="A23" s="143" t="s">
        <v>21346</v>
      </c>
      <c r="B23" s="127"/>
      <c r="C23" s="125" t="s">
        <v>21335</v>
      </c>
      <c r="D23" s="125">
        <v>30117</v>
      </c>
      <c r="E23" s="126" t="s">
        <v>21407</v>
      </c>
      <c r="F23" s="125" t="s">
        <v>21448</v>
      </c>
      <c r="G23" s="124">
        <f>'Memória de Cálculo'!G72</f>
        <v>70</v>
      </c>
      <c r="H23" s="170">
        <v>12.04</v>
      </c>
      <c r="I23" s="170">
        <v>0</v>
      </c>
      <c r="J23" s="178">
        <f t="shared" si="3"/>
        <v>842.8</v>
      </c>
      <c r="K23" s="128">
        <f t="shared" si="2"/>
        <v>1.9174936623843205E-3</v>
      </c>
    </row>
    <row r="24" spans="1:14" s="39" customFormat="1" x14ac:dyDescent="0.2">
      <c r="A24" s="143" t="s">
        <v>21454</v>
      </c>
      <c r="B24" s="127"/>
      <c r="C24" s="125" t="s">
        <v>21335</v>
      </c>
      <c r="D24" s="125">
        <v>30118</v>
      </c>
      <c r="E24" s="126" t="s">
        <v>21449</v>
      </c>
      <c r="F24" s="125" t="s">
        <v>21408</v>
      </c>
      <c r="G24" s="124">
        <f>'Memória de Cálculo'!G64</f>
        <v>35</v>
      </c>
      <c r="H24" s="170">
        <v>12.04</v>
      </c>
      <c r="I24" s="170">
        <v>0</v>
      </c>
      <c r="J24" s="178">
        <f t="shared" si="3"/>
        <v>421.4</v>
      </c>
      <c r="K24" s="128">
        <f t="shared" si="2"/>
        <v>9.5874683119216025E-4</v>
      </c>
    </row>
    <row r="25" spans="1:14" s="39" customFormat="1" x14ac:dyDescent="0.2">
      <c r="A25" s="143" t="s">
        <v>21455</v>
      </c>
      <c r="B25" s="127"/>
      <c r="C25" s="125" t="s">
        <v>21335</v>
      </c>
      <c r="D25" s="125">
        <v>40193</v>
      </c>
      <c r="E25" s="126" t="s">
        <v>21450</v>
      </c>
      <c r="F25" s="125" t="s">
        <v>21451</v>
      </c>
      <c r="G25" s="124">
        <f>'Memória de Cálculo'!G68</f>
        <v>11.5</v>
      </c>
      <c r="H25" s="200">
        <v>432.21</v>
      </c>
      <c r="I25" s="201"/>
      <c r="J25" s="178">
        <f>ROUND((I25+H25)*G25,2)</f>
        <v>4970.42</v>
      </c>
      <c r="K25" s="128">
        <f t="shared" si="2"/>
        <v>1.1308434799938628E-2</v>
      </c>
    </row>
    <row r="26" spans="1:14" s="39" customFormat="1" x14ac:dyDescent="0.2">
      <c r="A26" s="143" t="s">
        <v>21456</v>
      </c>
      <c r="B26" s="127"/>
      <c r="C26" s="125" t="s">
        <v>21503</v>
      </c>
      <c r="D26" s="125">
        <v>45207</v>
      </c>
      <c r="E26" s="126" t="s">
        <v>21452</v>
      </c>
      <c r="F26" s="125" t="s">
        <v>21453</v>
      </c>
      <c r="G26" s="124">
        <f>'Memória de Cálculo'!G72</f>
        <v>70</v>
      </c>
      <c r="H26" s="200">
        <v>7.19</v>
      </c>
      <c r="I26" s="201"/>
      <c r="J26" s="178">
        <f t="shared" si="3"/>
        <v>503.3</v>
      </c>
      <c r="K26" s="128">
        <f t="shared" si="2"/>
        <v>1.1450813482178793E-3</v>
      </c>
    </row>
    <row r="27" spans="1:14" s="39" customFormat="1" ht="25.5" x14ac:dyDescent="0.2">
      <c r="A27" s="143" t="s">
        <v>21469</v>
      </c>
      <c r="B27" s="127"/>
      <c r="C27" s="125" t="s">
        <v>21335</v>
      </c>
      <c r="D27" s="125">
        <v>45206</v>
      </c>
      <c r="E27" s="126" t="s">
        <v>21470</v>
      </c>
      <c r="F27" s="125" t="s">
        <v>21444</v>
      </c>
      <c r="G27" s="124">
        <f>'Memória de Cálculo'!G77</f>
        <v>4900.0000000000009</v>
      </c>
      <c r="H27" s="200">
        <v>0.95</v>
      </c>
      <c r="I27" s="201"/>
      <c r="J27" s="178">
        <f t="shared" si="3"/>
        <v>4655</v>
      </c>
      <c r="K27" s="128">
        <f t="shared" si="2"/>
        <v>1.0590808018983166E-2</v>
      </c>
    </row>
    <row r="28" spans="1:14" s="56" customFormat="1" ht="24" customHeight="1" x14ac:dyDescent="0.2">
      <c r="A28" s="130">
        <v>3</v>
      </c>
      <c r="B28" s="130"/>
      <c r="C28" s="130"/>
      <c r="D28" s="130"/>
      <c r="E28" s="131" t="s">
        <v>21473</v>
      </c>
      <c r="F28" s="131"/>
      <c r="G28" s="132"/>
      <c r="H28" s="167"/>
      <c r="I28" s="167"/>
      <c r="J28" s="175">
        <f>J29+J34+J39</f>
        <v>369960.91649000003</v>
      </c>
      <c r="K28" s="133">
        <f t="shared" si="2"/>
        <v>0.84171536865148311</v>
      </c>
    </row>
    <row r="29" spans="1:14" s="138" customFormat="1" ht="24" customHeight="1" x14ac:dyDescent="0.2">
      <c r="A29" s="134" t="s">
        <v>21347</v>
      </c>
      <c r="B29" s="134"/>
      <c r="C29" s="134"/>
      <c r="D29" s="134"/>
      <c r="E29" s="135" t="s">
        <v>21479</v>
      </c>
      <c r="F29" s="135"/>
      <c r="G29" s="136"/>
      <c r="H29" s="171"/>
      <c r="I29" s="171"/>
      <c r="J29" s="179">
        <f>J30+J31+J33</f>
        <v>101616.15</v>
      </c>
      <c r="K29" s="137"/>
    </row>
    <row r="30" spans="1:14" s="39" customFormat="1" x14ac:dyDescent="0.2">
      <c r="A30" s="143" t="s">
        <v>21419</v>
      </c>
      <c r="B30" s="127"/>
      <c r="C30" s="39" t="s">
        <v>21577</v>
      </c>
      <c r="D30" s="194">
        <v>2306112</v>
      </c>
      <c r="E30" s="126" t="s">
        <v>21578</v>
      </c>
      <c r="F30" s="125" t="s">
        <v>233</v>
      </c>
      <c r="G30" s="124">
        <f>'Memória de Cálculo'!G83</f>
        <v>309.59999999999997</v>
      </c>
      <c r="H30" s="200">
        <v>325.35000000000002</v>
      </c>
      <c r="I30" s="201"/>
      <c r="J30" s="178">
        <f t="shared" ref="J30:J33" si="4">ROUND((I30+H30)*G30,2)</f>
        <v>100728.36</v>
      </c>
      <c r="K30" s="128">
        <f>J30/$J$58</f>
        <v>0.22917179867390403</v>
      </c>
    </row>
    <row r="31" spans="1:14" s="39" customFormat="1" ht="25.5" x14ac:dyDescent="0.2">
      <c r="A31" s="143" t="s">
        <v>21420</v>
      </c>
      <c r="B31" s="127"/>
      <c r="C31" s="125" t="s">
        <v>21480</v>
      </c>
      <c r="D31" s="125">
        <v>95607</v>
      </c>
      <c r="E31" s="126" t="s">
        <v>21475</v>
      </c>
      <c r="F31" s="125" t="s">
        <v>21474</v>
      </c>
      <c r="G31" s="124">
        <f>'Memória de Cálculo'!G86</f>
        <v>8</v>
      </c>
      <c r="H31" s="200">
        <v>20.48</v>
      </c>
      <c r="I31" s="201"/>
      <c r="J31" s="178">
        <f t="shared" si="4"/>
        <v>163.84</v>
      </c>
      <c r="K31" s="128">
        <f>J31/$J$58</f>
        <v>3.7276003992055897E-4</v>
      </c>
    </row>
    <row r="32" spans="1:14" s="39" customFormat="1" ht="25.5" hidden="1" x14ac:dyDescent="0.2">
      <c r="A32" s="143" t="s">
        <v>21421</v>
      </c>
      <c r="B32" s="127"/>
      <c r="C32" s="125" t="s">
        <v>21480</v>
      </c>
      <c r="D32" s="125">
        <v>89843</v>
      </c>
      <c r="E32" s="126" t="s">
        <v>8786</v>
      </c>
      <c r="F32" s="125" t="s">
        <v>21478</v>
      </c>
      <c r="G32" s="124" t="e">
        <f>'Memória de Cálculo'!#REF!</f>
        <v>#REF!</v>
      </c>
      <c r="H32" s="200">
        <v>223.83</v>
      </c>
      <c r="I32" s="201"/>
      <c r="J32" s="178" t="e">
        <f t="shared" si="4"/>
        <v>#REF!</v>
      </c>
      <c r="K32" s="128" t="e">
        <f>J32/$J$58</f>
        <v>#REF!</v>
      </c>
    </row>
    <row r="33" spans="1:11" s="39" customFormat="1" x14ac:dyDescent="0.2">
      <c r="A33" s="143" t="s">
        <v>21421</v>
      </c>
      <c r="B33" s="127"/>
      <c r="C33" s="125" t="s">
        <v>21335</v>
      </c>
      <c r="D33" s="125">
        <v>45010</v>
      </c>
      <c r="E33" s="126" t="s">
        <v>21536</v>
      </c>
      <c r="F33" s="125" t="s">
        <v>21490</v>
      </c>
      <c r="G33" s="124">
        <f>'Memória de Cálculo'!G89</f>
        <v>4.88</v>
      </c>
      <c r="H33" s="200">
        <v>148.35</v>
      </c>
      <c r="I33" s="201"/>
      <c r="J33" s="178">
        <f t="shared" si="4"/>
        <v>723.95</v>
      </c>
      <c r="K33" s="128">
        <f>J33/$J$58</f>
        <v>1.6470924737578656E-3</v>
      </c>
    </row>
    <row r="34" spans="1:11" s="138" customFormat="1" ht="24" customHeight="1" x14ac:dyDescent="0.2">
      <c r="A34" s="134" t="s">
        <v>21482</v>
      </c>
      <c r="B34" s="134"/>
      <c r="C34" s="134"/>
      <c r="D34" s="134"/>
      <c r="E34" s="135" t="s">
        <v>21498</v>
      </c>
      <c r="F34" s="135"/>
      <c r="G34" s="136"/>
      <c r="H34" s="171"/>
      <c r="I34" s="171"/>
      <c r="J34" s="179">
        <f>SUM(J35:J38)</f>
        <v>61180.034800000001</v>
      </c>
      <c r="K34" s="137"/>
    </row>
    <row r="35" spans="1:11" s="39" customFormat="1" ht="25.5" x14ac:dyDescent="0.2">
      <c r="A35" s="143" t="s">
        <v>21485</v>
      </c>
      <c r="B35" s="127"/>
      <c r="C35" s="125" t="s">
        <v>21335</v>
      </c>
      <c r="D35" s="125">
        <v>45038</v>
      </c>
      <c r="E35" s="126" t="s">
        <v>21481</v>
      </c>
      <c r="F35" s="125" t="s">
        <v>21431</v>
      </c>
      <c r="G35" s="124">
        <f>'Memória de Cálculo'!G94</f>
        <v>19.560000000000002</v>
      </c>
      <c r="H35" s="200">
        <v>246.87</v>
      </c>
      <c r="I35" s="201"/>
      <c r="J35" s="178">
        <f>H35*G35</f>
        <v>4828.7772000000004</v>
      </c>
      <c r="K35" s="128">
        <f>J35/$J$58</f>
        <v>1.0986176646969515E-2</v>
      </c>
    </row>
    <row r="36" spans="1:11" s="39" customFormat="1" x14ac:dyDescent="0.2">
      <c r="A36" s="143" t="s">
        <v>21486</v>
      </c>
      <c r="B36" s="127"/>
      <c r="C36" s="125" t="s">
        <v>21335</v>
      </c>
      <c r="D36" s="189">
        <v>45155</v>
      </c>
      <c r="E36" s="126" t="s">
        <v>21483</v>
      </c>
      <c r="F36" s="125" t="s">
        <v>21484</v>
      </c>
      <c r="G36" s="124">
        <f>'Memória de Cálculo'!G98</f>
        <v>1554.9</v>
      </c>
      <c r="H36" s="200">
        <v>16.399999999999999</v>
      </c>
      <c r="I36" s="201">
        <v>15.93</v>
      </c>
      <c r="J36" s="178">
        <f>H36*G36</f>
        <v>25500.36</v>
      </c>
      <c r="K36" s="128">
        <f>J36/$J$58</f>
        <v>5.8017060617606357E-2</v>
      </c>
    </row>
    <row r="37" spans="1:11" s="39" customFormat="1" x14ac:dyDescent="0.2">
      <c r="A37" s="143" t="s">
        <v>21491</v>
      </c>
      <c r="B37" s="127"/>
      <c r="C37" s="125" t="s">
        <v>21335</v>
      </c>
      <c r="D37" s="125">
        <v>45143</v>
      </c>
      <c r="E37" s="126" t="s">
        <v>21489</v>
      </c>
      <c r="F37" s="125" t="s">
        <v>21490</v>
      </c>
      <c r="G37" s="124">
        <f>'Memória de Cálculo'!G103</f>
        <v>13.940000000000001</v>
      </c>
      <c r="H37" s="200">
        <v>801.04</v>
      </c>
      <c r="I37" s="201"/>
      <c r="J37" s="178">
        <f>H37*G37</f>
        <v>11166.497600000001</v>
      </c>
      <c r="K37" s="128">
        <f>J37/$J$58</f>
        <v>2.5405420478203284E-2</v>
      </c>
    </row>
    <row r="38" spans="1:11" s="39" customFormat="1" x14ac:dyDescent="0.2">
      <c r="A38" s="143" t="s">
        <v>21561</v>
      </c>
      <c r="B38" s="127"/>
      <c r="C38" s="125" t="s">
        <v>21335</v>
      </c>
      <c r="D38" s="125">
        <v>45250</v>
      </c>
      <c r="E38" s="126" t="s">
        <v>21560</v>
      </c>
      <c r="F38" s="125" t="s">
        <v>21442</v>
      </c>
      <c r="G38" s="124">
        <f>'Memória de Cálculo'!G106</f>
        <v>40</v>
      </c>
      <c r="H38" s="200">
        <v>492.11</v>
      </c>
      <c r="I38" s="201"/>
      <c r="J38" s="178">
        <f>H38*G38</f>
        <v>19684.400000000001</v>
      </c>
      <c r="K38" s="128">
        <f>J38/$J$58</f>
        <v>4.4784898253248606E-2</v>
      </c>
    </row>
    <row r="39" spans="1:11" s="138" customFormat="1" ht="24" customHeight="1" x14ac:dyDescent="0.2">
      <c r="A39" s="134" t="s">
        <v>21496</v>
      </c>
      <c r="B39" s="134"/>
      <c r="C39" s="134"/>
      <c r="D39" s="134"/>
      <c r="E39" s="135" t="s">
        <v>21495</v>
      </c>
      <c r="F39" s="135"/>
      <c r="G39" s="136"/>
      <c r="H39" s="171"/>
      <c r="I39" s="171"/>
      <c r="J39" s="179">
        <f>SUM(J40:J46)</f>
        <v>207164.73169000004</v>
      </c>
      <c r="K39" s="137"/>
    </row>
    <row r="40" spans="1:11" s="39" customFormat="1" x14ac:dyDescent="0.2">
      <c r="A40" s="143" t="s">
        <v>21497</v>
      </c>
      <c r="B40" s="125"/>
      <c r="C40" s="207" t="s">
        <v>21501</v>
      </c>
      <c r="D40" s="208"/>
      <c r="E40" s="126" t="s">
        <v>21581</v>
      </c>
      <c r="F40" s="125" t="str">
        <f>'Memória de Cálculo'!F109</f>
        <v>Und.</v>
      </c>
      <c r="G40" s="124">
        <f>'Memória de Cálculo'!G110</f>
        <v>5</v>
      </c>
      <c r="H40" s="200">
        <v>35850</v>
      </c>
      <c r="I40" s="201"/>
      <c r="J40" s="178">
        <f>H40*G40</f>
        <v>179250</v>
      </c>
      <c r="K40" s="128">
        <f>J40/$J$58</f>
        <v>0.40782005099951291</v>
      </c>
    </row>
    <row r="41" spans="1:11" s="39" customFormat="1" x14ac:dyDescent="0.2">
      <c r="A41" s="143" t="s">
        <v>21511</v>
      </c>
      <c r="B41" s="127"/>
      <c r="C41" s="143" t="s">
        <v>21335</v>
      </c>
      <c r="D41" s="125">
        <v>45135</v>
      </c>
      <c r="E41" s="126" t="s">
        <v>21502</v>
      </c>
      <c r="F41" s="125" t="s">
        <v>21490</v>
      </c>
      <c r="G41" s="124">
        <f>'Memória de Cálculo'!G114</f>
        <v>2.5760000000000001</v>
      </c>
      <c r="H41" s="200">
        <v>129.69</v>
      </c>
      <c r="I41" s="201"/>
      <c r="J41" s="178">
        <f t="shared" ref="J41:J43" si="5">H41*G41</f>
        <v>334.08143999999999</v>
      </c>
      <c r="K41" s="128">
        <f t="shared" ref="K41:K46" si="6">J41/$J$58</f>
        <v>7.6008429511180311E-4</v>
      </c>
    </row>
    <row r="42" spans="1:11" s="39" customFormat="1" x14ac:dyDescent="0.2">
      <c r="A42" s="143" t="s">
        <v>21512</v>
      </c>
      <c r="B42" s="127"/>
      <c r="C42" s="143" t="s">
        <v>21335</v>
      </c>
      <c r="D42" s="125">
        <v>45235</v>
      </c>
      <c r="E42" s="126" t="s">
        <v>21506</v>
      </c>
      <c r="F42" s="125" t="s">
        <v>21484</v>
      </c>
      <c r="G42" s="124">
        <f>'Memória de Cálculo'!G120</f>
        <v>35.325000000000003</v>
      </c>
      <c r="H42" s="200">
        <v>66.77</v>
      </c>
      <c r="I42" s="201"/>
      <c r="J42" s="178">
        <f t="shared" si="5"/>
        <v>2358.6502500000001</v>
      </c>
      <c r="K42" s="128">
        <f t="shared" si="6"/>
        <v>5.3662753988564238E-3</v>
      </c>
    </row>
    <row r="43" spans="1:11" s="39" customFormat="1" x14ac:dyDescent="0.2">
      <c r="A43" s="143" t="s">
        <v>21513</v>
      </c>
      <c r="B43" s="127"/>
      <c r="C43" s="207" t="s">
        <v>21501</v>
      </c>
      <c r="D43" s="208"/>
      <c r="E43" s="126" t="s">
        <v>21576</v>
      </c>
      <c r="F43" s="125" t="s">
        <v>233</v>
      </c>
      <c r="G43" s="124">
        <v>28</v>
      </c>
      <c r="H43" s="200">
        <v>620</v>
      </c>
      <c r="I43" s="201"/>
      <c r="J43" s="178">
        <f t="shared" si="5"/>
        <v>17360</v>
      </c>
      <c r="K43" s="128">
        <f t="shared" si="6"/>
        <v>3.9496547198613917E-2</v>
      </c>
    </row>
    <row r="44" spans="1:11" s="39" customFormat="1" ht="25.5" x14ac:dyDescent="0.2">
      <c r="A44" s="143" t="s">
        <v>21514</v>
      </c>
      <c r="B44" s="127"/>
      <c r="C44" s="143" t="s">
        <v>21335</v>
      </c>
      <c r="D44" s="125">
        <v>41146</v>
      </c>
      <c r="E44" s="126" t="s">
        <v>21522</v>
      </c>
      <c r="F44" s="125" t="s">
        <v>21523</v>
      </c>
      <c r="G44" s="124">
        <f>'Memória de Cálculo'!G128</f>
        <v>360</v>
      </c>
      <c r="H44" s="170">
        <v>14.62</v>
      </c>
      <c r="I44" s="170">
        <v>0</v>
      </c>
      <c r="J44" s="178">
        <f>H44*G44</f>
        <v>5263.2</v>
      </c>
      <c r="K44" s="128">
        <f t="shared" si="6"/>
        <v>1.1974552258971472E-2</v>
      </c>
    </row>
    <row r="45" spans="1:11" s="39" customFormat="1" x14ac:dyDescent="0.2">
      <c r="A45" s="143" t="s">
        <v>21528</v>
      </c>
      <c r="B45" s="127"/>
      <c r="C45" s="143" t="s">
        <v>21335</v>
      </c>
      <c r="D45" s="125">
        <v>41002</v>
      </c>
      <c r="E45" s="126" t="s">
        <v>21568</v>
      </c>
      <c r="F45" s="125" t="s">
        <v>21569</v>
      </c>
      <c r="G45" s="124">
        <f>'Memória de Cálculo'!G132</f>
        <v>40</v>
      </c>
      <c r="H45" s="170">
        <v>0</v>
      </c>
      <c r="I45" s="170">
        <v>5.48</v>
      </c>
      <c r="J45" s="178">
        <f>G45*(H45+I45)</f>
        <v>219.20000000000002</v>
      </c>
      <c r="K45" s="128">
        <f t="shared" si="6"/>
        <v>4.9871216278434168E-4</v>
      </c>
    </row>
    <row r="46" spans="1:11" s="39" customFormat="1" ht="25.5" x14ac:dyDescent="0.2">
      <c r="A46" s="143" t="s">
        <v>21571</v>
      </c>
      <c r="B46" s="127"/>
      <c r="C46" s="143" t="s">
        <v>21335</v>
      </c>
      <c r="D46" s="125">
        <v>41013</v>
      </c>
      <c r="E46" s="126" t="s">
        <v>21572</v>
      </c>
      <c r="F46" s="125" t="s">
        <v>21570</v>
      </c>
      <c r="G46" s="124">
        <f>'Memória de Cálculo'!G136</f>
        <v>360</v>
      </c>
      <c r="H46" s="170">
        <v>2.12</v>
      </c>
      <c r="I46" s="170">
        <v>4.49</v>
      </c>
      <c r="J46" s="178">
        <f>G46*(H46+I46)</f>
        <v>2379.6</v>
      </c>
      <c r="K46" s="128">
        <f t="shared" si="6"/>
        <v>5.4139391540219857E-3</v>
      </c>
    </row>
    <row r="47" spans="1:11" s="56" customFormat="1" ht="24" customHeight="1" x14ac:dyDescent="0.2">
      <c r="A47" s="130">
        <v>4</v>
      </c>
      <c r="B47" s="130" t="str">
        <f t="shared" ref="B47" si="7">TRIM(A47)</f>
        <v>4</v>
      </c>
      <c r="C47" s="130"/>
      <c r="D47" s="130"/>
      <c r="E47" s="131" t="s">
        <v>184</v>
      </c>
      <c r="F47" s="131"/>
      <c r="G47" s="132"/>
      <c r="H47" s="167"/>
      <c r="I47" s="167"/>
      <c r="J47" s="175">
        <f>SUM(J48:J52)</f>
        <v>35211.360000000001</v>
      </c>
      <c r="K47" s="133">
        <f t="shared" ref="K47:K54" si="8">J47/$J$58</f>
        <v>8.0111010493513019E-2</v>
      </c>
    </row>
    <row r="48" spans="1:11" s="39" customFormat="1" x14ac:dyDescent="0.2">
      <c r="A48" s="143" t="s">
        <v>21348</v>
      </c>
      <c r="B48" s="127"/>
      <c r="C48" s="125" t="s">
        <v>21335</v>
      </c>
      <c r="D48" s="125">
        <v>250103</v>
      </c>
      <c r="E48" s="126" t="s">
        <v>21515</v>
      </c>
      <c r="F48" s="125" t="s">
        <v>21516</v>
      </c>
      <c r="G48" s="124">
        <f>'Memória de Cálculo'!G142</f>
        <v>176</v>
      </c>
      <c r="H48" s="170">
        <v>0</v>
      </c>
      <c r="I48" s="170">
        <v>23.39</v>
      </c>
      <c r="J48" s="180">
        <f>ROUND((I48+H48)*G48,2)</f>
        <v>4116.6400000000003</v>
      </c>
      <c r="K48" s="57">
        <f t="shared" si="8"/>
        <v>9.3659600264805291E-3</v>
      </c>
    </row>
    <row r="49" spans="1:11" s="39" customFormat="1" x14ac:dyDescent="0.2">
      <c r="A49" s="143" t="s">
        <v>21422</v>
      </c>
      <c r="B49" s="127"/>
      <c r="C49" s="125" t="s">
        <v>21335</v>
      </c>
      <c r="D49" s="125">
        <v>250101</v>
      </c>
      <c r="E49" s="126" t="s">
        <v>21527</v>
      </c>
      <c r="F49" s="125" t="s">
        <v>21409</v>
      </c>
      <c r="G49" s="124">
        <f>'Memória de Cálculo'!G147</f>
        <v>176</v>
      </c>
      <c r="H49" s="170">
        <v>0</v>
      </c>
      <c r="I49" s="170">
        <v>91.47</v>
      </c>
      <c r="J49" s="180">
        <f>ROUND((I49+H49)*G49,2)</f>
        <v>16098.72</v>
      </c>
      <c r="K49" s="57">
        <f t="shared" si="8"/>
        <v>3.6626950133483285E-2</v>
      </c>
    </row>
    <row r="50" spans="1:11" s="39" customFormat="1" x14ac:dyDescent="0.2">
      <c r="A50" s="143" t="s">
        <v>21423</v>
      </c>
      <c r="B50" s="127"/>
      <c r="C50" s="125" t="s">
        <v>21335</v>
      </c>
      <c r="D50" s="125">
        <v>271502</v>
      </c>
      <c r="E50" s="126" t="s">
        <v>21526</v>
      </c>
      <c r="F50" s="125" t="s">
        <v>21517</v>
      </c>
      <c r="G50" s="124">
        <f>'Memória de Cálculo'!G153</f>
        <v>220</v>
      </c>
      <c r="H50" s="170">
        <v>22.5</v>
      </c>
      <c r="I50" s="170">
        <v>0</v>
      </c>
      <c r="J50" s="180">
        <f>ROUND((I50+H50)*G50,2)</f>
        <v>4950</v>
      </c>
      <c r="K50" s="57">
        <f t="shared" si="8"/>
        <v>1.126197630375224E-2</v>
      </c>
    </row>
    <row r="51" spans="1:11" s="39" customFormat="1" x14ac:dyDescent="0.2">
      <c r="A51" s="143" t="s">
        <v>21550</v>
      </c>
      <c r="B51" s="127"/>
      <c r="C51" s="125" t="s">
        <v>21335</v>
      </c>
      <c r="D51" s="125">
        <v>271500</v>
      </c>
      <c r="E51" s="126" t="s">
        <v>21521</v>
      </c>
      <c r="F51" s="125" t="s">
        <v>21517</v>
      </c>
      <c r="G51" s="124">
        <f>'Memória de Cálculo'!G159</f>
        <v>220</v>
      </c>
      <c r="H51" s="170">
        <v>3.38</v>
      </c>
      <c r="I51" s="170">
        <v>0</v>
      </c>
      <c r="J51" s="180">
        <f>ROUND((I51+H51)*G51,2)</f>
        <v>743.6</v>
      </c>
      <c r="K51" s="57">
        <f t="shared" si="8"/>
        <v>1.6917991069636698E-3</v>
      </c>
    </row>
    <row r="52" spans="1:11" s="39" customFormat="1" x14ac:dyDescent="0.2">
      <c r="A52" s="143" t="s">
        <v>21551</v>
      </c>
      <c r="B52" s="127"/>
      <c r="C52" s="125" t="s">
        <v>21335</v>
      </c>
      <c r="D52" s="125">
        <v>250111</v>
      </c>
      <c r="E52" s="126" t="s">
        <v>21564</v>
      </c>
      <c r="F52" s="125" t="s">
        <v>21516</v>
      </c>
      <c r="G52" s="124">
        <f>'Memória de Cálculo'!G165</f>
        <v>720</v>
      </c>
      <c r="H52" s="170">
        <v>0</v>
      </c>
      <c r="I52" s="170">
        <v>12.92</v>
      </c>
      <c r="J52" s="180">
        <f>ROUND((I52+H52)*G52,2)</f>
        <v>9302.4</v>
      </c>
      <c r="K52" s="57">
        <f t="shared" si="8"/>
        <v>2.1164324922833298E-2</v>
      </c>
    </row>
    <row r="53" spans="1:11" s="56" customFormat="1" ht="24" customHeight="1" x14ac:dyDescent="0.2">
      <c r="A53" s="130">
        <v>5</v>
      </c>
      <c r="B53" s="130" t="str">
        <f t="shared" ref="B53" si="9">TRIM(A53)</f>
        <v>5</v>
      </c>
      <c r="C53" s="130"/>
      <c r="D53" s="130"/>
      <c r="E53" s="131" t="s">
        <v>21541</v>
      </c>
      <c r="F53" s="131"/>
      <c r="G53" s="132"/>
      <c r="H53" s="167"/>
      <c r="I53" s="167"/>
      <c r="J53" s="175">
        <f>SUM(J54:J56)</f>
        <v>2370.31</v>
      </c>
      <c r="K53" s="133">
        <f t="shared" si="8"/>
        <v>5.39280304091858E-3</v>
      </c>
    </row>
    <row r="54" spans="1:11" s="39" customFormat="1" x14ac:dyDescent="0.2">
      <c r="A54" s="143" t="s">
        <v>21352</v>
      </c>
      <c r="B54" s="127"/>
      <c r="C54" s="125" t="s">
        <v>21335</v>
      </c>
      <c r="D54" s="125">
        <v>270811</v>
      </c>
      <c r="E54" s="126" t="s">
        <v>21542</v>
      </c>
      <c r="F54" s="125" t="s">
        <v>21543</v>
      </c>
      <c r="G54" s="124">
        <f>'Memória de Cálculo'!G169</f>
        <v>1</v>
      </c>
      <c r="H54" s="170">
        <v>276.48</v>
      </c>
      <c r="I54" s="170">
        <v>430.36</v>
      </c>
      <c r="J54" s="180">
        <f>(I54+H54)*G54</f>
        <v>706.84</v>
      </c>
      <c r="K54" s="57">
        <f t="shared" si="8"/>
        <v>1.6081647132412593E-3</v>
      </c>
    </row>
    <row r="55" spans="1:11" s="39" customFormat="1" x14ac:dyDescent="0.2">
      <c r="A55" s="143" t="s">
        <v>21353</v>
      </c>
      <c r="B55" s="127"/>
      <c r="C55" s="125" t="s">
        <v>21335</v>
      </c>
      <c r="D55" s="125">
        <v>270806</v>
      </c>
      <c r="E55" s="126" t="s">
        <v>21544</v>
      </c>
      <c r="F55" s="125" t="s">
        <v>21543</v>
      </c>
      <c r="G55" s="124">
        <f>'Memória de Cálculo'!G172</f>
        <v>1</v>
      </c>
      <c r="H55" s="170">
        <v>1273.23</v>
      </c>
      <c r="I55" s="170">
        <v>5.24</v>
      </c>
      <c r="J55" s="180">
        <f>(I55+H55)*G55</f>
        <v>1278.47</v>
      </c>
      <c r="K55" s="57">
        <f t="shared" ref="K55:K56" si="10">J55/$J$58</f>
        <v>2.90870683738548E-3</v>
      </c>
    </row>
    <row r="56" spans="1:11" s="39" customFormat="1" x14ac:dyDescent="0.2">
      <c r="A56" s="143" t="s">
        <v>21424</v>
      </c>
      <c r="B56" s="127"/>
      <c r="C56" s="125" t="s">
        <v>21335</v>
      </c>
      <c r="D56" s="125">
        <v>45245</v>
      </c>
      <c r="E56" s="126" t="s">
        <v>21546</v>
      </c>
      <c r="F56" s="125" t="s">
        <v>21545</v>
      </c>
      <c r="G56" s="124">
        <f>'Memória de Cálculo'!G175</f>
        <v>70</v>
      </c>
      <c r="H56" s="200">
        <v>5.5</v>
      </c>
      <c r="I56" s="201"/>
      <c r="J56" s="180">
        <f>(I56+H56)*G56</f>
        <v>385</v>
      </c>
      <c r="K56" s="57">
        <f t="shared" si="10"/>
        <v>8.759314902918408E-4</v>
      </c>
    </row>
    <row r="57" spans="1:11" s="39" customFormat="1" ht="26.1" customHeight="1" x14ac:dyDescent="0.2">
      <c r="A57" s="243"/>
      <c r="B57" s="244"/>
      <c r="C57" s="244"/>
      <c r="D57" s="244"/>
      <c r="E57" s="244"/>
      <c r="F57" s="244"/>
      <c r="G57" s="244"/>
      <c r="H57" s="244"/>
      <c r="I57" s="244"/>
      <c r="J57" s="244"/>
      <c r="K57" s="245"/>
    </row>
    <row r="58" spans="1:11" s="39" customFormat="1" ht="26.1" customHeight="1" x14ac:dyDescent="0.2">
      <c r="A58" s="238" t="s">
        <v>185</v>
      </c>
      <c r="B58" s="239"/>
      <c r="C58" s="239"/>
      <c r="D58" s="239"/>
      <c r="E58" s="239"/>
      <c r="F58" s="239"/>
      <c r="G58" s="239"/>
      <c r="H58" s="239"/>
      <c r="I58" s="240"/>
      <c r="J58" s="181">
        <f>J47+J28+J18+J8+J53</f>
        <v>439532.09157000005</v>
      </c>
      <c r="K58" s="69">
        <f>J58/$J$58</f>
        <v>1</v>
      </c>
    </row>
    <row r="59" spans="1:11" s="39" customFormat="1" ht="26.1" customHeight="1" x14ac:dyDescent="0.2">
      <c r="A59" s="238" t="s">
        <v>21520</v>
      </c>
      <c r="B59" s="239"/>
      <c r="C59" s="239"/>
      <c r="D59" s="239"/>
      <c r="E59" s="239"/>
      <c r="F59" s="239"/>
      <c r="G59" s="239"/>
      <c r="H59" s="239"/>
      <c r="I59" s="240"/>
      <c r="J59" s="241">
        <f>(J58-J56-J41-J42-J35-J36-J37-J38-J33-J25-J26-J27)*0.2478</f>
        <v>90303.686128824018</v>
      </c>
      <c r="K59" s="242"/>
    </row>
    <row r="60" spans="1:11" s="39" customFormat="1" ht="26.1" customHeight="1" x14ac:dyDescent="0.2">
      <c r="A60" s="238" t="s">
        <v>21360</v>
      </c>
      <c r="B60" s="239"/>
      <c r="C60" s="239"/>
      <c r="D60" s="239"/>
      <c r="E60" s="239"/>
      <c r="F60" s="239"/>
      <c r="G60" s="239"/>
      <c r="H60" s="239"/>
      <c r="I60" s="240"/>
      <c r="J60" s="241">
        <f>J58+J59</f>
        <v>529835.77769882407</v>
      </c>
      <c r="K60" s="242"/>
    </row>
    <row r="61" spans="1:11" s="39" customFormat="1" ht="26.1" customHeight="1" x14ac:dyDescent="0.2">
      <c r="A61" s="196"/>
      <c r="B61" s="196"/>
      <c r="C61" s="196"/>
      <c r="D61" s="196"/>
      <c r="E61" s="196"/>
      <c r="F61" s="196"/>
      <c r="G61" s="196"/>
      <c r="H61" s="196"/>
      <c r="I61" s="196"/>
      <c r="J61" s="197"/>
      <c r="K61" s="197"/>
    </row>
    <row r="62" spans="1:11" s="123" customFormat="1" ht="32.25" customHeight="1" x14ac:dyDescent="0.2">
      <c r="A62" s="246"/>
      <c r="B62" s="246"/>
      <c r="C62" s="246"/>
      <c r="D62" s="246"/>
      <c r="E62" s="246"/>
      <c r="F62" s="246"/>
      <c r="G62" s="246"/>
      <c r="H62" s="246"/>
      <c r="I62" s="246"/>
      <c r="J62" s="246"/>
      <c r="K62" s="246"/>
    </row>
    <row r="63" spans="1:11" s="123" customFormat="1" ht="15.95" customHeight="1" x14ac:dyDescent="0.2">
      <c r="A63" s="237"/>
      <c r="B63" s="237"/>
      <c r="C63" s="237"/>
      <c r="D63" s="237"/>
      <c r="E63" s="237"/>
      <c r="F63" s="237"/>
      <c r="G63" s="237"/>
      <c r="H63" s="237"/>
      <c r="I63" s="237"/>
      <c r="J63" s="237"/>
      <c r="K63" s="237"/>
    </row>
    <row r="64" spans="1:11" s="123" customFormat="1" ht="18" customHeight="1" x14ac:dyDescent="0.2">
      <c r="A64" s="247" t="s">
        <v>21582</v>
      </c>
      <c r="B64" s="247"/>
      <c r="C64" s="247"/>
      <c r="D64" s="247"/>
      <c r="E64" s="247"/>
      <c r="F64" s="247"/>
      <c r="G64" s="247"/>
      <c r="H64" s="247"/>
      <c r="I64" s="247"/>
      <c r="J64" s="247"/>
      <c r="K64" s="247"/>
    </row>
    <row r="65" spans="1:11" s="123" customFormat="1" ht="15.95" customHeight="1" x14ac:dyDescent="0.2">
      <c r="A65" s="237" t="s">
        <v>21583</v>
      </c>
      <c r="B65" s="237"/>
      <c r="C65" s="237"/>
      <c r="D65" s="237"/>
      <c r="E65" s="237"/>
      <c r="F65" s="237"/>
      <c r="G65" s="237"/>
      <c r="H65" s="237"/>
      <c r="I65" s="237"/>
      <c r="J65" s="237"/>
      <c r="K65" s="237"/>
    </row>
    <row r="66" spans="1:11" ht="15.95" customHeight="1" x14ac:dyDescent="0.2">
      <c r="A66" s="237"/>
      <c r="B66" s="237"/>
      <c r="C66" s="237"/>
      <c r="D66" s="237"/>
      <c r="E66" s="237"/>
      <c r="F66" s="237"/>
      <c r="G66" s="237"/>
      <c r="H66" s="237"/>
      <c r="I66" s="237"/>
      <c r="J66" s="237"/>
      <c r="K66" s="237"/>
    </row>
    <row r="72" spans="1:11" x14ac:dyDescent="0.2">
      <c r="F72" s="59" t="s">
        <v>186</v>
      </c>
    </row>
  </sheetData>
  <autoFilter ref="A7:K58"/>
  <mergeCells count="39">
    <mergeCell ref="H43:I43"/>
    <mergeCell ref="C43:D43"/>
    <mergeCell ref="H33:I33"/>
    <mergeCell ref="H56:I56"/>
    <mergeCell ref="A66:K66"/>
    <mergeCell ref="A60:I60"/>
    <mergeCell ref="J59:K59"/>
    <mergeCell ref="J60:K60"/>
    <mergeCell ref="A57:K57"/>
    <mergeCell ref="A58:I58"/>
    <mergeCell ref="A59:I59"/>
    <mergeCell ref="A62:K62"/>
    <mergeCell ref="A63:K63"/>
    <mergeCell ref="A64:K64"/>
    <mergeCell ref="A65:K65"/>
    <mergeCell ref="H41:I41"/>
    <mergeCell ref="A1:D5"/>
    <mergeCell ref="E1:K1"/>
    <mergeCell ref="F2:H2"/>
    <mergeCell ref="J2:K2"/>
    <mergeCell ref="F3:H5"/>
    <mergeCell ref="I3:I5"/>
    <mergeCell ref="J4:K4"/>
    <mergeCell ref="J5:K5"/>
    <mergeCell ref="H42:I42"/>
    <mergeCell ref="H12:I12"/>
    <mergeCell ref="H38:I38"/>
    <mergeCell ref="A6:K6"/>
    <mergeCell ref="C40:D40"/>
    <mergeCell ref="H40:I40"/>
    <mergeCell ref="H25:I25"/>
    <mergeCell ref="H26:I26"/>
    <mergeCell ref="H27:I27"/>
    <mergeCell ref="H32:I32"/>
    <mergeCell ref="H31:I31"/>
    <mergeCell ref="H30:I30"/>
    <mergeCell ref="H35:I35"/>
    <mergeCell ref="H36:I36"/>
    <mergeCell ref="H37:I37"/>
  </mergeCells>
  <phoneticPr fontId="13" type="noConversion"/>
  <pageMargins left="0.55118110236220474" right="0.39370078740157483" top="0.78740157480314965" bottom="0.78740157480314965" header="0.51181102362204722" footer="0.51181102362204722"/>
  <pageSetup paperSize="9" scale="75" fitToHeight="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0"/>
  <sheetViews>
    <sheetView showGridLines="0" showOutlineSymbols="0" showWhiteSpace="0" view="pageBreakPreview" topLeftCell="A158" zoomScaleNormal="100" zoomScaleSheetLayoutView="100" workbookViewId="0">
      <selection activeCell="D184" sqref="D184"/>
    </sheetView>
  </sheetViews>
  <sheetFormatPr defaultColWidth="9" defaultRowHeight="14.25" x14ac:dyDescent="0.2"/>
  <cols>
    <col min="1" max="1" width="10" style="58" bestFit="1" customWidth="1"/>
    <col min="2" max="2" width="10" style="43" hidden="1" customWidth="1"/>
    <col min="3" max="3" width="10" style="58" bestFit="1" customWidth="1"/>
    <col min="4" max="4" width="13.25" style="58" bestFit="1" customWidth="1"/>
    <col min="5" max="5" width="54.25" style="56" customWidth="1"/>
    <col min="6" max="6" width="13" style="56" bestFit="1" customWidth="1"/>
    <col min="7" max="7" width="26.25" style="56" customWidth="1"/>
    <col min="8" max="16384" width="9" style="43"/>
  </cols>
  <sheetData>
    <row r="1" spans="1:7" ht="42.75" customHeight="1" x14ac:dyDescent="0.2">
      <c r="A1" s="209"/>
      <c r="B1" s="210"/>
      <c r="C1" s="210"/>
      <c r="D1" s="211"/>
      <c r="E1" s="218" t="s">
        <v>21574</v>
      </c>
      <c r="F1" s="219"/>
      <c r="G1" s="219"/>
    </row>
    <row r="2" spans="1:7" ht="15" x14ac:dyDescent="0.2">
      <c r="A2" s="212"/>
      <c r="B2" s="213"/>
      <c r="C2" s="213"/>
      <c r="D2" s="214"/>
      <c r="E2" s="44" t="s">
        <v>0</v>
      </c>
      <c r="F2" s="63" t="s">
        <v>2</v>
      </c>
      <c r="G2" s="46" t="s">
        <v>3</v>
      </c>
    </row>
    <row r="3" spans="1:7" ht="21" customHeight="1" x14ac:dyDescent="0.2">
      <c r="A3" s="212"/>
      <c r="B3" s="213"/>
      <c r="C3" s="213"/>
      <c r="D3" s="214"/>
      <c r="E3" s="47" t="str">
        <f>'Orçamento Sintético'!E3</f>
        <v>PONTE CORRÉGO BALSAMO</v>
      </c>
      <c r="F3" s="271">
        <f>'Orçamento Sintético'!I3:I5</f>
        <v>0.24779999999999999</v>
      </c>
      <c r="G3" s="48" t="s">
        <v>21334</v>
      </c>
    </row>
    <row r="4" spans="1:7" ht="21.75" customHeight="1" x14ac:dyDescent="0.2">
      <c r="A4" s="212"/>
      <c r="B4" s="213"/>
      <c r="C4" s="213"/>
      <c r="D4" s="214"/>
      <c r="E4" s="44" t="s">
        <v>4</v>
      </c>
      <c r="F4" s="272"/>
      <c r="G4" s="64" t="s">
        <v>5</v>
      </c>
    </row>
    <row r="5" spans="1:7" ht="62.25" customHeight="1" x14ac:dyDescent="0.2">
      <c r="A5" s="215"/>
      <c r="B5" s="216"/>
      <c r="C5" s="216"/>
      <c r="D5" s="217"/>
      <c r="E5" s="61" t="str">
        <f>'Orçamento Sintético'!E5</f>
        <v>CORRÉGO BALSAMO - MUNICÍPIO DE CATALÃO</v>
      </c>
      <c r="F5" s="273"/>
      <c r="G5" s="62">
        <f ca="1">TODAY()</f>
        <v>45803</v>
      </c>
    </row>
    <row r="6" spans="1:7" s="65" customFormat="1" ht="40.15" customHeight="1" x14ac:dyDescent="0.2">
      <c r="A6" s="204" t="s">
        <v>21338</v>
      </c>
      <c r="B6" s="205"/>
      <c r="C6" s="205"/>
      <c r="D6" s="205"/>
      <c r="E6" s="205"/>
      <c r="F6" s="205"/>
      <c r="G6" s="205"/>
    </row>
    <row r="7" spans="1:7" ht="19.899999999999999" customHeight="1" x14ac:dyDescent="0.2">
      <c r="A7" s="51" t="s">
        <v>7</v>
      </c>
      <c r="B7" s="52"/>
      <c r="C7" s="66"/>
      <c r="D7" s="67"/>
      <c r="E7" s="68" t="s">
        <v>10</v>
      </c>
      <c r="F7" s="51" t="s">
        <v>21341</v>
      </c>
      <c r="G7" s="67" t="s">
        <v>21338</v>
      </c>
    </row>
    <row r="8" spans="1:7" s="56" customFormat="1" ht="24" customHeight="1" x14ac:dyDescent="0.2">
      <c r="A8" s="130">
        <f>'Orçamento Sintético'!A8</f>
        <v>1</v>
      </c>
      <c r="B8" s="131"/>
      <c r="C8" s="261" t="str">
        <f>'Orçamento Sintético'!E8</f>
        <v>SERVIÇOS PRELIMINARES</v>
      </c>
      <c r="D8" s="262"/>
      <c r="E8" s="262"/>
      <c r="F8" s="262"/>
      <c r="G8" s="262"/>
    </row>
    <row r="9" spans="1:7" s="33" customFormat="1" ht="38.1" customHeight="1" x14ac:dyDescent="0.25">
      <c r="A9" s="153" t="str">
        <f>'Orçamento Sintético'!A9</f>
        <v>1.1</v>
      </c>
      <c r="B9" s="154" t="s">
        <v>16</v>
      </c>
      <c r="C9" s="248" t="str">
        <f>'Orçamento Sintético'!E9</f>
        <v>LOCAÇÃO DE CONTAINER SEM REVESTIMENTO INTERNO PARA ALMOXARIFADO /DEPÓSITO 6,00 X 2,40 M, INCLUSIVE MOBILIÁRIO (EXCLUSO MOBILIZAÇÃO /DESMOBILIZAÇÃO)</v>
      </c>
      <c r="D9" s="249"/>
      <c r="E9" s="250"/>
      <c r="F9" s="155" t="str">
        <f>'Orçamento Sintético'!F9</f>
        <v xml:space="preserve"> MÊS   </v>
      </c>
      <c r="G9" s="156" t="s">
        <v>21462</v>
      </c>
    </row>
    <row r="10" spans="1:7" s="41" customFormat="1" ht="12.75" x14ac:dyDescent="0.2">
      <c r="A10" s="157"/>
      <c r="B10" s="158"/>
      <c r="C10" s="251" t="s">
        <v>21435</v>
      </c>
      <c r="D10" s="252"/>
      <c r="E10" s="253"/>
      <c r="F10" s="159" t="s">
        <v>21436</v>
      </c>
      <c r="G10" s="160">
        <v>1</v>
      </c>
    </row>
    <row r="11" spans="1:7" s="33" customFormat="1" ht="24" customHeight="1" x14ac:dyDescent="0.25">
      <c r="A11" s="254" t="s">
        <v>21354</v>
      </c>
      <c r="B11" s="255"/>
      <c r="C11" s="255"/>
      <c r="D11" s="255"/>
      <c r="E11" s="255"/>
      <c r="F11" s="255"/>
      <c r="G11" s="161">
        <f>G10</f>
        <v>1</v>
      </c>
    </row>
    <row r="12" spans="1:7" s="33" customFormat="1" ht="38.1" customHeight="1" x14ac:dyDescent="0.25">
      <c r="A12" s="153" t="str">
        <f>'Orçamento Sintético'!A10</f>
        <v>1.2</v>
      </c>
      <c r="B12" s="154" t="s">
        <v>17</v>
      </c>
      <c r="C12" s="248" t="str">
        <f>'Orçamento Sintético'!E10</f>
        <v xml:space="preserve"> LOCAÇÃO DE CONTAINER COM REVESTIMENTO INTERNO, PARA ESCRITÓRIO SEM SANITÁRIOS 6,00 X 2,40 M, INCLUSIVE APARELHO DE AR CONDICIONADO E MOBILIÁRIO (EXCLUSO MOBILIZAÇÃO / DESMOBILIZAÇÃO)</v>
      </c>
      <c r="D12" s="249"/>
      <c r="E12" s="250"/>
      <c r="F12" s="155" t="str">
        <f>'Orçamento Sintético'!F10</f>
        <v xml:space="preserve"> MÊS   </v>
      </c>
      <c r="G12" s="156" t="s">
        <v>21340</v>
      </c>
    </row>
    <row r="13" spans="1:7" s="41" customFormat="1" ht="12.75" x14ac:dyDescent="0.2">
      <c r="A13" s="157"/>
      <c r="B13" s="158"/>
      <c r="C13" s="251" t="s">
        <v>21435</v>
      </c>
      <c r="D13" s="252"/>
      <c r="E13" s="253"/>
      <c r="F13" s="159" t="s">
        <v>21436</v>
      </c>
      <c r="G13" s="160">
        <v>1</v>
      </c>
    </row>
    <row r="14" spans="1:7" s="33" customFormat="1" ht="24" customHeight="1" x14ac:dyDescent="0.25">
      <c r="A14" s="254" t="s">
        <v>21354</v>
      </c>
      <c r="B14" s="255"/>
      <c r="C14" s="255"/>
      <c r="D14" s="255"/>
      <c r="E14" s="255"/>
      <c r="F14" s="255"/>
      <c r="G14" s="161">
        <f>G13</f>
        <v>1</v>
      </c>
    </row>
    <row r="15" spans="1:7" s="33" customFormat="1" ht="38.1" customHeight="1" x14ac:dyDescent="0.25">
      <c r="A15" s="153" t="str">
        <f>'Orçamento Sintético'!A11</f>
        <v>1.3</v>
      </c>
      <c r="B15" s="154" t="s">
        <v>22</v>
      </c>
      <c r="C15" s="248" t="str">
        <f>'Orçamento Sintético'!E11</f>
        <v xml:space="preserve"> LIGAÇÃO PROVISÓRIA DE ÁGUA (INCLUSO RETIRADA DO ESGOTO SANITÁRIO) - PD.GOINFRA</v>
      </c>
      <c r="D15" s="249"/>
      <c r="E15" s="250"/>
      <c r="F15" s="155" t="str">
        <f>'Orçamento Sintético'!F11</f>
        <v xml:space="preserve"> Un    </v>
      </c>
      <c r="G15" s="156" t="s">
        <v>21350</v>
      </c>
    </row>
    <row r="16" spans="1:7" s="41" customFormat="1" ht="12.75" x14ac:dyDescent="0.2">
      <c r="A16" s="157"/>
      <c r="B16" s="158"/>
      <c r="C16" s="251" t="s">
        <v>21437</v>
      </c>
      <c r="D16" s="252"/>
      <c r="E16" s="253"/>
      <c r="F16" s="159" t="s">
        <v>21410</v>
      </c>
      <c r="G16" s="160">
        <v>1</v>
      </c>
    </row>
    <row r="17" spans="1:7" s="33" customFormat="1" ht="24" customHeight="1" x14ac:dyDescent="0.25">
      <c r="A17" s="254" t="s">
        <v>21339</v>
      </c>
      <c r="B17" s="255"/>
      <c r="C17" s="255"/>
      <c r="D17" s="255"/>
      <c r="E17" s="255"/>
      <c r="F17" s="255"/>
      <c r="G17" s="161">
        <f>SUM(G16:G16)</f>
        <v>1</v>
      </c>
    </row>
    <row r="18" spans="1:7" s="33" customFormat="1" ht="38.1" customHeight="1" x14ac:dyDescent="0.25">
      <c r="A18" s="153" t="str">
        <f>'Orçamento Sintético'!A12</f>
        <v>1.4</v>
      </c>
      <c r="B18" s="154" t="s">
        <v>19</v>
      </c>
      <c r="C18" s="248" t="str">
        <f>'Orçamento Sintético'!E12</f>
        <v>GERADOR PORTÁTIL MONOFÁSICO, POTÊNCIA 5500 VA, MOTOR A GASOLINA, POTÊNCIA DO MOTOR 13 CV - MATERIAIS NA OPERAÇÃO. AF_03/2016</v>
      </c>
      <c r="D18" s="249"/>
      <c r="E18" s="250"/>
      <c r="F18" s="155" t="str">
        <f>'Orçamento Sintético'!F12</f>
        <v xml:space="preserve">H            </v>
      </c>
      <c r="G18" s="156" t="s">
        <v>21350</v>
      </c>
    </row>
    <row r="19" spans="1:7" s="33" customFormat="1" ht="15" x14ac:dyDescent="0.25">
      <c r="A19" s="153"/>
      <c r="B19" s="154"/>
      <c r="C19" s="251" t="s">
        <v>21557</v>
      </c>
      <c r="D19" s="252"/>
      <c r="E19" s="253"/>
      <c r="F19" s="155"/>
      <c r="G19" s="160">
        <v>1</v>
      </c>
    </row>
    <row r="20" spans="1:7" s="33" customFormat="1" ht="15" x14ac:dyDescent="0.25">
      <c r="A20" s="153"/>
      <c r="B20" s="154"/>
      <c r="C20" s="251" t="s">
        <v>21558</v>
      </c>
      <c r="D20" s="252"/>
      <c r="E20" s="253"/>
      <c r="F20" s="155"/>
      <c r="G20" s="160">
        <v>22</v>
      </c>
    </row>
    <row r="21" spans="1:7" s="33" customFormat="1" ht="15" x14ac:dyDescent="0.25">
      <c r="A21" s="153"/>
      <c r="B21" s="154"/>
      <c r="C21" s="251" t="s">
        <v>21559</v>
      </c>
      <c r="D21" s="252"/>
      <c r="E21" s="253"/>
      <c r="F21" s="155"/>
      <c r="G21" s="160">
        <v>8</v>
      </c>
    </row>
    <row r="22" spans="1:7" s="33" customFormat="1" ht="24" customHeight="1" x14ac:dyDescent="0.25">
      <c r="A22" s="254" t="s">
        <v>21339</v>
      </c>
      <c r="B22" s="255"/>
      <c r="C22" s="255"/>
      <c r="D22" s="255"/>
      <c r="E22" s="255"/>
      <c r="F22" s="255"/>
      <c r="G22" s="161">
        <f>G20*G21</f>
        <v>176</v>
      </c>
    </row>
    <row r="23" spans="1:7" s="33" customFormat="1" ht="24" customHeight="1" x14ac:dyDescent="0.25">
      <c r="A23" s="153" t="str">
        <f>'Orçamento Sintético'!A13</f>
        <v>1.5</v>
      </c>
      <c r="B23" s="154" t="s">
        <v>19</v>
      </c>
      <c r="C23" s="248" t="str">
        <f>'Orçamento Sintético'!E13</f>
        <v>TAPUME EM CHAPA COMPENSADA RESINADA 6MM COM PORTÕES E FERRAGENS PADRÃO GOINFRA</v>
      </c>
      <c r="D23" s="249"/>
      <c r="E23" s="250"/>
      <c r="F23" s="155" t="str">
        <f>'Orçamento Sintético'!F13</f>
        <v xml:space="preserve"> m2    </v>
      </c>
      <c r="G23" s="156" t="s">
        <v>21340</v>
      </c>
    </row>
    <row r="24" spans="1:7" s="33" customFormat="1" ht="15" x14ac:dyDescent="0.25">
      <c r="A24" s="153"/>
      <c r="B24" s="154"/>
      <c r="C24" s="251" t="s">
        <v>21563</v>
      </c>
      <c r="D24" s="252"/>
      <c r="E24" s="253"/>
      <c r="F24" s="162" t="s">
        <v>233</v>
      </c>
      <c r="G24" s="160">
        <f>18*2</f>
        <v>36</v>
      </c>
    </row>
    <row r="25" spans="1:7" s="33" customFormat="1" ht="15" x14ac:dyDescent="0.25">
      <c r="A25" s="157"/>
      <c r="B25" s="158"/>
      <c r="C25" s="251" t="s">
        <v>21438</v>
      </c>
      <c r="D25" s="252"/>
      <c r="E25" s="253"/>
      <c r="F25" s="162" t="s">
        <v>233</v>
      </c>
      <c r="G25" s="160">
        <v>2.2000000000000002</v>
      </c>
    </row>
    <row r="26" spans="1:7" s="33" customFormat="1" ht="24" customHeight="1" x14ac:dyDescent="0.25">
      <c r="A26" s="254" t="s">
        <v>21339</v>
      </c>
      <c r="B26" s="255"/>
      <c r="C26" s="255"/>
      <c r="D26" s="255"/>
      <c r="E26" s="255"/>
      <c r="F26" s="255"/>
      <c r="G26" s="161">
        <f>G24*G25</f>
        <v>79.2</v>
      </c>
    </row>
    <row r="27" spans="1:7" s="33" customFormat="1" ht="38.1" customHeight="1" x14ac:dyDescent="0.25">
      <c r="A27" s="153" t="str">
        <f>'Orçamento Sintético'!A14</f>
        <v>1.6</v>
      </c>
      <c r="B27" s="154" t="s">
        <v>19</v>
      </c>
      <c r="C27" s="248" t="str">
        <f>'Orçamento Sintético'!E14</f>
        <v>LOCAÇÃO DE PRAÇA, QUADRA, IMPLANTAÇÃO, UTILIZANDO CAVALETE, INCLUSO PIQUETE COM TESTEMUNHA</v>
      </c>
      <c r="D27" s="249"/>
      <c r="E27" s="250"/>
      <c r="F27" s="155" t="str">
        <f>'Orçamento Sintético'!F14</f>
        <v xml:space="preserve"> m2   </v>
      </c>
      <c r="G27" s="156" t="s">
        <v>21340</v>
      </c>
    </row>
    <row r="28" spans="1:7" s="41" customFormat="1" ht="12.75" x14ac:dyDescent="0.2">
      <c r="A28" s="157"/>
      <c r="B28" s="158"/>
      <c r="C28" s="251" t="s">
        <v>21439</v>
      </c>
      <c r="D28" s="252"/>
      <c r="E28" s="253"/>
      <c r="F28" s="159" t="s">
        <v>233</v>
      </c>
      <c r="G28" s="160">
        <f>16*7</f>
        <v>112</v>
      </c>
    </row>
    <row r="29" spans="1:7" s="33" customFormat="1" ht="24" customHeight="1" x14ac:dyDescent="0.25">
      <c r="A29" s="254" t="s">
        <v>21339</v>
      </c>
      <c r="B29" s="255"/>
      <c r="C29" s="255"/>
      <c r="D29" s="255"/>
      <c r="E29" s="255"/>
      <c r="F29" s="255"/>
      <c r="G29" s="161">
        <f>G28</f>
        <v>112</v>
      </c>
    </row>
    <row r="30" spans="1:7" s="33" customFormat="1" ht="38.1" customHeight="1" x14ac:dyDescent="0.25">
      <c r="A30" s="153" t="str">
        <f>'Orçamento Sintético'!A15</f>
        <v>1.7</v>
      </c>
      <c r="B30" s="154" t="s">
        <v>19</v>
      </c>
      <c r="C30" s="248" t="str">
        <f>'Orçamento Sintético'!E15</f>
        <v>PLACA DE OBRA PLOTADA EM CHAPA METÁLICA 26 , AFIXADA EM CAVALETES DE MADEIRA DE LEI (VIGOTAS 6X12CM) - PADRÃO GOINFRA</v>
      </c>
      <c r="D30" s="249"/>
      <c r="E30" s="250"/>
      <c r="F30" s="155" t="str">
        <f>'Orçamento Sintético'!F15</f>
        <v xml:space="preserve"> m2    </v>
      </c>
      <c r="G30" s="156" t="s">
        <v>21340</v>
      </c>
    </row>
    <row r="31" spans="1:7" s="41" customFormat="1" ht="12.75" x14ac:dyDescent="0.2">
      <c r="A31" s="157"/>
      <c r="B31" s="158"/>
      <c r="C31" s="251" t="s">
        <v>21440</v>
      </c>
      <c r="D31" s="252"/>
      <c r="E31" s="253"/>
      <c r="F31" s="159" t="s">
        <v>233</v>
      </c>
      <c r="G31" s="160">
        <v>1.5</v>
      </c>
    </row>
    <row r="32" spans="1:7" s="41" customFormat="1" ht="12.75" x14ac:dyDescent="0.2">
      <c r="A32" s="157"/>
      <c r="B32" s="158"/>
      <c r="C32" s="251" t="s">
        <v>21438</v>
      </c>
      <c r="D32" s="252"/>
      <c r="E32" s="253"/>
      <c r="F32" s="159" t="s">
        <v>233</v>
      </c>
      <c r="G32" s="164">
        <v>2</v>
      </c>
    </row>
    <row r="33" spans="1:7" s="33" customFormat="1" ht="24" customHeight="1" x14ac:dyDescent="0.25">
      <c r="A33" s="254" t="s">
        <v>21339</v>
      </c>
      <c r="B33" s="255"/>
      <c r="C33" s="255"/>
      <c r="D33" s="255"/>
      <c r="E33" s="255"/>
      <c r="F33" s="255"/>
      <c r="G33" s="161">
        <f>(G31*G32)</f>
        <v>3</v>
      </c>
    </row>
    <row r="34" spans="1:7" s="33" customFormat="1" ht="24" customHeight="1" x14ac:dyDescent="0.25">
      <c r="A34" s="153" t="str">
        <f>'Orçamento Sintético'!A16</f>
        <v>1.8</v>
      </c>
      <c r="B34" s="154" t="s">
        <v>19</v>
      </c>
      <c r="C34" s="248" t="str">
        <f>'Orçamento Sintético'!E16</f>
        <v>EPI/PGR/PCMSO/EXAMES/TREINAMENTOS/VISITAS - ÁREAS EDIFICADAS/COBERTAS/FECHADAS</v>
      </c>
      <c r="D34" s="249"/>
      <c r="E34" s="250"/>
      <c r="F34" s="155" t="str">
        <f>'Orçamento Sintético'!F16</f>
        <v xml:space="preserve"> m2    </v>
      </c>
      <c r="G34" s="156" t="s">
        <v>21340</v>
      </c>
    </row>
    <row r="35" spans="1:7" s="33" customFormat="1" ht="15" x14ac:dyDescent="0.25">
      <c r="A35" s="157"/>
      <c r="B35" s="158"/>
      <c r="C35" s="251" t="s">
        <v>21441</v>
      </c>
      <c r="D35" s="252"/>
      <c r="E35" s="253"/>
      <c r="F35" s="159" t="s">
        <v>21362</v>
      </c>
      <c r="G35" s="160">
        <f>14*5</f>
        <v>70</v>
      </c>
    </row>
    <row r="36" spans="1:7" s="33" customFormat="1" ht="24" customHeight="1" x14ac:dyDescent="0.25">
      <c r="A36" s="254" t="s">
        <v>21339</v>
      </c>
      <c r="B36" s="255"/>
      <c r="C36" s="255"/>
      <c r="D36" s="255"/>
      <c r="E36" s="255"/>
      <c r="F36" s="255"/>
      <c r="G36" s="161">
        <f>G35</f>
        <v>70</v>
      </c>
    </row>
    <row r="37" spans="1:7" s="33" customFormat="1" ht="24" customHeight="1" x14ac:dyDescent="0.25">
      <c r="A37" s="153" t="str">
        <f>'Orçamento Sintético'!A17</f>
        <v>1.9</v>
      </c>
      <c r="B37" s="154" t="s">
        <v>19</v>
      </c>
      <c r="C37" s="248" t="str">
        <f>'Orçamento Sintético'!E17</f>
        <v xml:space="preserve">CONSUMO DE ÁGUA </v>
      </c>
      <c r="D37" s="249"/>
      <c r="E37" s="250"/>
      <c r="F37" s="155" t="str">
        <f>'Orçamento Sintético'!F19</f>
        <v xml:space="preserve"> m3    </v>
      </c>
      <c r="G37" s="156" t="s">
        <v>21565</v>
      </c>
    </row>
    <row r="38" spans="1:7" s="33" customFormat="1" ht="15" x14ac:dyDescent="0.25">
      <c r="A38" s="153"/>
      <c r="B38" s="154"/>
      <c r="C38" s="251" t="s">
        <v>21567</v>
      </c>
      <c r="D38" s="252"/>
      <c r="E38" s="253"/>
      <c r="F38" s="162" t="s">
        <v>21566</v>
      </c>
      <c r="G38" s="192">
        <v>0.46279999999999999</v>
      </c>
    </row>
    <row r="39" spans="1:7" s="33" customFormat="1" ht="15" x14ac:dyDescent="0.25">
      <c r="A39" s="157"/>
      <c r="B39" s="158"/>
      <c r="C39" s="251" t="s">
        <v>21441</v>
      </c>
      <c r="D39" s="252"/>
      <c r="E39" s="253"/>
      <c r="F39" s="159" t="s">
        <v>21362</v>
      </c>
      <c r="G39" s="160">
        <f>14*5</f>
        <v>70</v>
      </c>
    </row>
    <row r="40" spans="1:7" s="33" customFormat="1" ht="24" customHeight="1" x14ac:dyDescent="0.25">
      <c r="A40" s="254" t="s">
        <v>21339</v>
      </c>
      <c r="B40" s="255"/>
      <c r="C40" s="255"/>
      <c r="D40" s="255"/>
      <c r="E40" s="255"/>
      <c r="F40" s="255"/>
      <c r="G40" s="161">
        <f>G39*G38</f>
        <v>32.396000000000001</v>
      </c>
    </row>
    <row r="41" spans="1:7" s="56" customFormat="1" ht="24" customHeight="1" x14ac:dyDescent="0.2">
      <c r="A41" s="149">
        <f>'Orçamento Sintético'!A18</f>
        <v>2</v>
      </c>
      <c r="B41" s="150"/>
      <c r="C41" s="277" t="str">
        <f>'Orçamento Sintético'!E18</f>
        <v>TRANSPORTES</v>
      </c>
      <c r="D41" s="278"/>
      <c r="E41" s="278"/>
      <c r="F41" s="278"/>
      <c r="G41" s="278"/>
    </row>
    <row r="42" spans="1:7" s="33" customFormat="1" ht="39" customHeight="1" x14ac:dyDescent="0.25">
      <c r="A42" s="153" t="str">
        <f>'Orçamento Sintético'!A19</f>
        <v>2.1</v>
      </c>
      <c r="B42" s="154" t="s">
        <v>7765</v>
      </c>
      <c r="C42" s="248" t="str">
        <f>'Orçamento Sintético'!E19</f>
        <v>TRANSPORTE DE ENTULHO EM CAÇAMBA ESTACIONÁRIA  INCLUSO A CARGA MANUAL</v>
      </c>
      <c r="D42" s="249"/>
      <c r="E42" s="250"/>
      <c r="F42" s="155" t="str">
        <f>'Orçamento Sintético'!F19</f>
        <v xml:space="preserve"> m3    </v>
      </c>
      <c r="G42" s="156" t="s">
        <v>21351</v>
      </c>
    </row>
    <row r="43" spans="1:7" s="41" customFormat="1" ht="12.75" x14ac:dyDescent="0.2">
      <c r="A43" s="157"/>
      <c r="B43" s="158"/>
      <c r="C43" s="251" t="s">
        <v>21406</v>
      </c>
      <c r="D43" s="252"/>
      <c r="E43" s="253"/>
      <c r="F43" s="159" t="s">
        <v>202</v>
      </c>
      <c r="G43" s="160">
        <f>14*5</f>
        <v>70</v>
      </c>
    </row>
    <row r="44" spans="1:7" s="41" customFormat="1" ht="12.75" x14ac:dyDescent="0.2">
      <c r="A44" s="157"/>
      <c r="B44" s="158"/>
      <c r="C44" s="274" t="s">
        <v>21457</v>
      </c>
      <c r="D44" s="275"/>
      <c r="E44" s="276"/>
      <c r="F44" s="159" t="s">
        <v>233</v>
      </c>
      <c r="G44" s="160">
        <v>0.05</v>
      </c>
    </row>
    <row r="45" spans="1:7" s="33" customFormat="1" ht="24" customHeight="1" x14ac:dyDescent="0.25">
      <c r="A45" s="254" t="s">
        <v>21339</v>
      </c>
      <c r="B45" s="255"/>
      <c r="C45" s="255"/>
      <c r="D45" s="255"/>
      <c r="E45" s="255"/>
      <c r="F45" s="255"/>
      <c r="G45" s="161">
        <f>(G43*G44)</f>
        <v>3.5</v>
      </c>
    </row>
    <row r="46" spans="1:7" s="33" customFormat="1" ht="39" customHeight="1" x14ac:dyDescent="0.25">
      <c r="A46" s="153" t="str">
        <f>'Orçamento Sintético'!A20</f>
        <v>2.2</v>
      </c>
      <c r="B46" s="154" t="s">
        <v>7765</v>
      </c>
      <c r="C46" s="248" t="str">
        <f>'Orçamento Sintético'!E20</f>
        <v>TRANSPORTE DE MATERIAIS/EQUIPAMENTOS/OUTROS ( INCLUSIVE OS DA
 MOBILIZAÇÃO E DESMOBILIZAÇÃO ) - CAMINHÃO CARROCERIA MADEIRA 15 T (INCLUSO NO VALOR O RETORNO )</v>
      </c>
      <c r="D46" s="249"/>
      <c r="E46" s="250"/>
      <c r="F46" s="155" t="str">
        <f>'Orçamento Sintético'!F20</f>
        <v xml:space="preserve"> tkm  </v>
      </c>
      <c r="G46" s="156" t="s">
        <v>21461</v>
      </c>
    </row>
    <row r="47" spans="1:7" s="41" customFormat="1" ht="12.75" x14ac:dyDescent="0.2">
      <c r="A47" s="157"/>
      <c r="B47" s="158"/>
      <c r="C47" s="251" t="s">
        <v>21459</v>
      </c>
      <c r="D47" s="252"/>
      <c r="E47" s="253"/>
      <c r="F47" s="159" t="s">
        <v>6987</v>
      </c>
      <c r="G47" s="160">
        <v>15</v>
      </c>
    </row>
    <row r="48" spans="1:7" s="41" customFormat="1" ht="12.75" x14ac:dyDescent="0.2">
      <c r="A48" s="157"/>
      <c r="B48" s="158"/>
      <c r="C48" s="251" t="s">
        <v>21555</v>
      </c>
      <c r="D48" s="252"/>
      <c r="E48" s="253"/>
      <c r="F48" s="159" t="s">
        <v>6987</v>
      </c>
      <c r="G48" s="160">
        <v>3.49</v>
      </c>
    </row>
    <row r="49" spans="1:7" s="41" customFormat="1" ht="12.75" x14ac:dyDescent="0.2">
      <c r="A49" s="157"/>
      <c r="B49" s="158"/>
      <c r="C49" s="251" t="s">
        <v>21458</v>
      </c>
      <c r="D49" s="252"/>
      <c r="E49" s="253"/>
      <c r="F49" s="159" t="s">
        <v>705</v>
      </c>
      <c r="G49" s="160">
        <v>35</v>
      </c>
    </row>
    <row r="50" spans="1:7" s="33" customFormat="1" ht="24" customHeight="1" x14ac:dyDescent="0.25">
      <c r="A50" s="254" t="s">
        <v>21339</v>
      </c>
      <c r="B50" s="255"/>
      <c r="C50" s="255"/>
      <c r="D50" s="255"/>
      <c r="E50" s="255"/>
      <c r="F50" s="255"/>
      <c r="G50" s="161">
        <f>(G47+G48)*G49</f>
        <v>647.15000000000009</v>
      </c>
    </row>
    <row r="51" spans="1:7" s="33" customFormat="1" ht="24" customHeight="1" x14ac:dyDescent="0.25">
      <c r="A51" s="153" t="str">
        <f>'Orçamento Sintético'!A21</f>
        <v>2.3</v>
      </c>
      <c r="B51" s="154" t="s">
        <v>7765</v>
      </c>
      <c r="C51" s="248" t="str">
        <f>'Orçamento Sintético'!E21</f>
        <v>CARGA DOS MATERIAIS/EQUIPAMENTOS/OUTROS ( INCLUSO HORA IMPRODUTIVA DO CAMINHÃO)</v>
      </c>
      <c r="D51" s="249"/>
      <c r="E51" s="250"/>
      <c r="F51" s="155" t="str">
        <f>'Orçamento Sintético'!F21</f>
        <v xml:space="preserve"> un    </v>
      </c>
      <c r="G51" s="156" t="s">
        <v>21350</v>
      </c>
    </row>
    <row r="52" spans="1:7" s="41" customFormat="1" ht="12.75" x14ac:dyDescent="0.2">
      <c r="A52" s="157"/>
      <c r="B52" s="158"/>
      <c r="C52" s="251" t="s">
        <v>21460</v>
      </c>
      <c r="D52" s="252"/>
      <c r="E52" s="253"/>
      <c r="F52" s="159" t="s">
        <v>21349</v>
      </c>
      <c r="G52" s="160">
        <v>1</v>
      </c>
    </row>
    <row r="53" spans="1:7" s="33" customFormat="1" ht="24" customHeight="1" x14ac:dyDescent="0.25">
      <c r="A53" s="254" t="s">
        <v>21339</v>
      </c>
      <c r="B53" s="255"/>
      <c r="C53" s="255"/>
      <c r="D53" s="255"/>
      <c r="E53" s="255"/>
      <c r="F53" s="255"/>
      <c r="G53" s="161">
        <f>G52</f>
        <v>1</v>
      </c>
    </row>
    <row r="54" spans="1:7" s="33" customFormat="1" ht="24" customHeight="1" x14ac:dyDescent="0.25">
      <c r="A54" s="153" t="str">
        <f>'Orçamento Sintético'!A22</f>
        <v>2.4</v>
      </c>
      <c r="B54" s="154" t="s">
        <v>7765</v>
      </c>
      <c r="C54" s="248" t="str">
        <f>'Orçamento Sintético'!E22</f>
        <v>DESCARGA DOS MATERIAIS/EQUIPAMENTOS/OUTROS ( INCLUSO HORA
 IMPRODUTIVA DO CAMINHÃO)</v>
      </c>
      <c r="D54" s="249"/>
      <c r="E54" s="250"/>
      <c r="F54" s="155" t="str">
        <f>'Orçamento Sintético'!F22</f>
        <v xml:space="preserve"> un    </v>
      </c>
      <c r="G54" s="156" t="s">
        <v>21350</v>
      </c>
    </row>
    <row r="55" spans="1:7" s="41" customFormat="1" ht="12.75" x14ac:dyDescent="0.2">
      <c r="A55" s="157"/>
      <c r="B55" s="158"/>
      <c r="C55" s="251" t="s">
        <v>21460</v>
      </c>
      <c r="D55" s="252"/>
      <c r="E55" s="253"/>
      <c r="F55" s="159" t="s">
        <v>21349</v>
      </c>
      <c r="G55" s="160">
        <v>1</v>
      </c>
    </row>
    <row r="56" spans="1:7" s="33" customFormat="1" ht="24" customHeight="1" x14ac:dyDescent="0.25">
      <c r="A56" s="254" t="s">
        <v>21339</v>
      </c>
      <c r="B56" s="255"/>
      <c r="C56" s="255"/>
      <c r="D56" s="255"/>
      <c r="E56" s="255"/>
      <c r="F56" s="255"/>
      <c r="G56" s="161">
        <f>G55</f>
        <v>1</v>
      </c>
    </row>
    <row r="57" spans="1:7" s="33" customFormat="1" ht="24" customHeight="1" x14ac:dyDescent="0.25">
      <c r="A57" s="153" t="str">
        <f>'Orçamento Sintético'!A23</f>
        <v>2.5</v>
      </c>
      <c r="B57" s="154" t="s">
        <v>7765</v>
      </c>
      <c r="C57" s="248" t="str">
        <f>'Orçamento Sintético'!E23</f>
        <v xml:space="preserve">MOBILIZAÇÃO DE CONTAINER </v>
      </c>
      <c r="D57" s="249"/>
      <c r="E57" s="250"/>
      <c r="F57" s="155" t="str">
        <f>'Orçamento Sintético'!F23</f>
        <v xml:space="preserve">UNXKM  </v>
      </c>
      <c r="G57" s="156" t="s">
        <v>21350</v>
      </c>
    </row>
    <row r="58" spans="1:7" s="33" customFormat="1" ht="15" x14ac:dyDescent="0.25">
      <c r="A58" s="157"/>
      <c r="B58" s="158"/>
      <c r="C58" s="251" t="s">
        <v>21463</v>
      </c>
      <c r="D58" s="252"/>
      <c r="E58" s="253"/>
      <c r="F58" s="159" t="s">
        <v>21349</v>
      </c>
      <c r="G58" s="160">
        <v>1</v>
      </c>
    </row>
    <row r="59" spans="1:7" s="33" customFormat="1" ht="15" x14ac:dyDescent="0.25">
      <c r="A59" s="157"/>
      <c r="B59" s="158"/>
      <c r="C59" s="251" t="s">
        <v>21458</v>
      </c>
      <c r="D59" s="252"/>
      <c r="E59" s="253"/>
      <c r="F59" s="159"/>
      <c r="G59" s="160">
        <v>35</v>
      </c>
    </row>
    <row r="60" spans="1:7" s="33" customFormat="1" ht="24" customHeight="1" x14ac:dyDescent="0.25">
      <c r="A60" s="254" t="s">
        <v>21339</v>
      </c>
      <c r="B60" s="255"/>
      <c r="C60" s="255"/>
      <c r="D60" s="255"/>
      <c r="E60" s="255"/>
      <c r="F60" s="255"/>
      <c r="G60" s="161">
        <f>G58*G59</f>
        <v>35</v>
      </c>
    </row>
    <row r="61" spans="1:7" s="33" customFormat="1" ht="24" customHeight="1" x14ac:dyDescent="0.25">
      <c r="A61" s="153" t="str">
        <f>'Orçamento Sintético'!A24</f>
        <v>2.6</v>
      </c>
      <c r="B61" s="154" t="s">
        <v>7765</v>
      </c>
      <c r="C61" s="248" t="str">
        <f>'Orçamento Sintético'!E24</f>
        <v xml:space="preserve">DESMOBILIZAÇÃO DE CONTAINER </v>
      </c>
      <c r="D61" s="249"/>
      <c r="E61" s="250"/>
      <c r="F61" s="155" t="str">
        <f>'Orçamento Sintético'!F24</f>
        <v xml:space="preserve">UNXKM </v>
      </c>
      <c r="G61" s="156" t="s">
        <v>21350</v>
      </c>
    </row>
    <row r="62" spans="1:7" s="33" customFormat="1" ht="15" x14ac:dyDescent="0.25">
      <c r="A62" s="157"/>
      <c r="B62" s="158"/>
      <c r="C62" s="251" t="s">
        <v>21464</v>
      </c>
      <c r="D62" s="252"/>
      <c r="E62" s="253"/>
      <c r="F62" s="159" t="s">
        <v>21349</v>
      </c>
      <c r="G62" s="160">
        <v>1</v>
      </c>
    </row>
    <row r="63" spans="1:7" s="33" customFormat="1" ht="15" x14ac:dyDescent="0.25">
      <c r="A63" s="157"/>
      <c r="B63" s="158"/>
      <c r="C63" s="251" t="s">
        <v>21458</v>
      </c>
      <c r="D63" s="252"/>
      <c r="E63" s="253"/>
      <c r="F63" s="159"/>
      <c r="G63" s="160">
        <v>35</v>
      </c>
    </row>
    <row r="64" spans="1:7" s="33" customFormat="1" ht="24" customHeight="1" x14ac:dyDescent="0.25">
      <c r="A64" s="254" t="s">
        <v>21339</v>
      </c>
      <c r="B64" s="255"/>
      <c r="C64" s="255"/>
      <c r="D64" s="255"/>
      <c r="E64" s="255"/>
      <c r="F64" s="255"/>
      <c r="G64" s="161">
        <f>G62*G63</f>
        <v>35</v>
      </c>
    </row>
    <row r="65" spans="1:7" s="33" customFormat="1" ht="24" customHeight="1" x14ac:dyDescent="0.25">
      <c r="A65" s="153" t="str">
        <f>'Orçamento Sintético'!A25</f>
        <v>2.7</v>
      </c>
      <c r="B65" s="154" t="s">
        <v>7765</v>
      </c>
      <c r="C65" s="248" t="str">
        <f>'Orçamento Sintético'!E25</f>
        <v xml:space="preserve">GUINDASTE 30 T - MÍNIMO 10H/DIA </v>
      </c>
      <c r="D65" s="249"/>
      <c r="E65" s="250"/>
      <c r="F65" s="155" t="str">
        <f>'Orçamento Sintético'!F25</f>
        <v xml:space="preserve">h     </v>
      </c>
      <c r="G65" s="156" t="s">
        <v>21350</v>
      </c>
    </row>
    <row r="66" spans="1:7" s="33" customFormat="1" ht="15" x14ac:dyDescent="0.25">
      <c r="A66" s="157"/>
      <c r="B66" s="158"/>
      <c r="C66" s="251" t="s">
        <v>21465</v>
      </c>
      <c r="D66" s="252"/>
      <c r="E66" s="253"/>
      <c r="F66" s="159" t="s">
        <v>21451</v>
      </c>
      <c r="G66" s="160">
        <v>2.2999999999999998</v>
      </c>
    </row>
    <row r="67" spans="1:7" s="33" customFormat="1" ht="15" x14ac:dyDescent="0.25">
      <c r="A67" s="157"/>
      <c r="B67" s="158"/>
      <c r="C67" s="251" t="s">
        <v>21466</v>
      </c>
      <c r="D67" s="252"/>
      <c r="E67" s="253"/>
      <c r="F67" s="159" t="s">
        <v>21349</v>
      </c>
      <c r="G67" s="160">
        <v>5</v>
      </c>
    </row>
    <row r="68" spans="1:7" s="33" customFormat="1" ht="24" customHeight="1" x14ac:dyDescent="0.25">
      <c r="A68" s="254" t="s">
        <v>21339</v>
      </c>
      <c r="B68" s="255"/>
      <c r="C68" s="255"/>
      <c r="D68" s="255"/>
      <c r="E68" s="255"/>
      <c r="F68" s="255"/>
      <c r="G68" s="161">
        <f>G67*G66</f>
        <v>11.5</v>
      </c>
    </row>
    <row r="69" spans="1:7" s="33" customFormat="1" ht="24" customHeight="1" x14ac:dyDescent="0.25">
      <c r="A69" s="153" t="str">
        <f>'Orçamento Sintético'!A26</f>
        <v>2.8</v>
      </c>
      <c r="B69" s="154" t="s">
        <v>7765</v>
      </c>
      <c r="C69" s="248" t="str">
        <f>'Orçamento Sintético'!E26</f>
        <v>TRANSPORTE DE GUINDASTE 30 T - KM RODADO</v>
      </c>
      <c r="D69" s="249"/>
      <c r="E69" s="250"/>
      <c r="F69" s="155" t="str">
        <f>'Orçamento Sintético'!F26</f>
        <v xml:space="preserve"> Km    </v>
      </c>
      <c r="G69" s="156" t="s">
        <v>21350</v>
      </c>
    </row>
    <row r="70" spans="1:7" s="41" customFormat="1" ht="12.75" x14ac:dyDescent="0.2">
      <c r="A70" s="157"/>
      <c r="B70" s="158"/>
      <c r="C70" s="251" t="s">
        <v>21467</v>
      </c>
      <c r="D70" s="252"/>
      <c r="E70" s="253"/>
      <c r="F70" s="159" t="s">
        <v>705</v>
      </c>
      <c r="G70" s="160">
        <v>35</v>
      </c>
    </row>
    <row r="71" spans="1:7" s="41" customFormat="1" ht="12.75" x14ac:dyDescent="0.2">
      <c r="A71" s="157"/>
      <c r="B71" s="158"/>
      <c r="C71" s="251" t="s">
        <v>21468</v>
      </c>
      <c r="D71" s="252"/>
      <c r="E71" s="253"/>
      <c r="F71" s="159" t="s">
        <v>21349</v>
      </c>
      <c r="G71" s="160">
        <v>2</v>
      </c>
    </row>
    <row r="72" spans="1:7" s="33" customFormat="1" ht="24" customHeight="1" x14ac:dyDescent="0.25">
      <c r="A72" s="254" t="s">
        <v>21339</v>
      </c>
      <c r="B72" s="255"/>
      <c r="C72" s="255"/>
      <c r="D72" s="255"/>
      <c r="E72" s="255"/>
      <c r="F72" s="255" t="str">
        <f>F70</f>
        <v>km</v>
      </c>
      <c r="G72" s="161">
        <f>G70*G71</f>
        <v>70</v>
      </c>
    </row>
    <row r="73" spans="1:7" s="33" customFormat="1" ht="24" customHeight="1" x14ac:dyDescent="0.25">
      <c r="A73" s="153" t="str">
        <f>'Orçamento Sintético'!A27</f>
        <v>2.9</v>
      </c>
      <c r="B73" s="154" t="s">
        <v>7765</v>
      </c>
      <c r="C73" s="248" t="str">
        <f>'Orçamento Sintético'!E27</f>
        <v>TRANSPORTE DE PRÉ MOLDADOS EM CAMINHÃO PRANCHA 3 EIXOS - CAP. 30 T</v>
      </c>
      <c r="D73" s="249"/>
      <c r="E73" s="250"/>
      <c r="F73" s="155" t="str">
        <f>'Orçamento Sintético'!F27</f>
        <v xml:space="preserve"> tkm  </v>
      </c>
      <c r="G73" s="156" t="s">
        <v>21350</v>
      </c>
    </row>
    <row r="74" spans="1:7" s="33" customFormat="1" ht="15" x14ac:dyDescent="0.25">
      <c r="A74" s="157"/>
      <c r="B74" s="158"/>
      <c r="C74" s="251" t="s">
        <v>21467</v>
      </c>
      <c r="D74" s="252"/>
      <c r="E74" s="253"/>
      <c r="F74" s="159" t="s">
        <v>705</v>
      </c>
      <c r="G74" s="160">
        <v>35</v>
      </c>
    </row>
    <row r="75" spans="1:7" s="33" customFormat="1" ht="15" x14ac:dyDescent="0.25">
      <c r="A75" s="157"/>
      <c r="B75" s="158"/>
      <c r="C75" s="251" t="s">
        <v>21471</v>
      </c>
      <c r="D75" s="252"/>
      <c r="E75" s="253"/>
      <c r="F75" s="159" t="s">
        <v>21472</v>
      </c>
      <c r="G75" s="160">
        <f>(14*1*0.8)*2.5</f>
        <v>28.000000000000004</v>
      </c>
    </row>
    <row r="76" spans="1:7" s="33" customFormat="1" ht="15" x14ac:dyDescent="0.25">
      <c r="A76" s="157"/>
      <c r="B76" s="158"/>
      <c r="C76" s="251" t="s">
        <v>21466</v>
      </c>
      <c r="D76" s="252"/>
      <c r="E76" s="253"/>
      <c r="F76" s="159" t="s">
        <v>21410</v>
      </c>
      <c r="G76" s="160">
        <v>5</v>
      </c>
    </row>
    <row r="77" spans="1:7" s="33" customFormat="1" ht="24" customHeight="1" x14ac:dyDescent="0.25">
      <c r="A77" s="254" t="s">
        <v>21339</v>
      </c>
      <c r="B77" s="255"/>
      <c r="C77" s="255"/>
      <c r="D77" s="255"/>
      <c r="E77" s="255"/>
      <c r="F77" s="255" t="str">
        <f>F74</f>
        <v>km</v>
      </c>
      <c r="G77" s="161">
        <f>G74*G75*G76</f>
        <v>4900.0000000000009</v>
      </c>
    </row>
    <row r="78" spans="1:7" s="56" customFormat="1" ht="24" customHeight="1" x14ac:dyDescent="0.2">
      <c r="A78" s="130">
        <f>'Orçamento Sintético'!A28</f>
        <v>3</v>
      </c>
      <c r="B78" s="131"/>
      <c r="C78" s="261" t="str">
        <f>'Orçamento Sintético'!E28</f>
        <v xml:space="preserve">PONTE PRÉ MOLDADA </v>
      </c>
      <c r="D78" s="262"/>
      <c r="E78" s="262"/>
      <c r="F78" s="262"/>
      <c r="G78" s="262"/>
    </row>
    <row r="79" spans="1:7" s="56" customFormat="1" ht="24" customHeight="1" x14ac:dyDescent="0.2">
      <c r="A79" s="134" t="str">
        <f>'Orçamento Sintético'!A29</f>
        <v>3.1</v>
      </c>
      <c r="B79" s="135"/>
      <c r="C79" s="266" t="str">
        <f>'Orçamento Sintético'!E29</f>
        <v>ESTACAS</v>
      </c>
      <c r="D79" s="267"/>
      <c r="E79" s="267"/>
      <c r="F79" s="267"/>
      <c r="G79" s="267"/>
    </row>
    <row r="80" spans="1:7" s="33" customFormat="1" ht="63.95" customHeight="1" x14ac:dyDescent="0.25">
      <c r="A80" s="34" t="str">
        <f>'Orçamento Sintético'!A30</f>
        <v>3.1.1</v>
      </c>
      <c r="B80" s="35" t="s">
        <v>7765</v>
      </c>
      <c r="C80" s="263" t="str">
        <f>'Orçamento Sintético'!E30</f>
        <v>Estaca trilho TR 57 - fornecimento e cravação</v>
      </c>
      <c r="D80" s="264"/>
      <c r="E80" s="265"/>
      <c r="F80" s="51" t="str">
        <f>'Orçamento Sintético'!F30</f>
        <v>m</v>
      </c>
      <c r="G80" s="36" t="s">
        <v>21553</v>
      </c>
    </row>
    <row r="81" spans="1:7" s="41" customFormat="1" ht="12.75" x14ac:dyDescent="0.2">
      <c r="A81" s="37"/>
      <c r="B81" s="38"/>
      <c r="C81" s="258" t="s">
        <v>21579</v>
      </c>
      <c r="D81" s="259"/>
      <c r="E81" s="260"/>
      <c r="F81" s="40" t="s">
        <v>21410</v>
      </c>
      <c r="G81" s="42">
        <v>36</v>
      </c>
    </row>
    <row r="82" spans="1:7" s="41" customFormat="1" ht="12.75" x14ac:dyDescent="0.2">
      <c r="A82" s="183"/>
      <c r="B82" s="187"/>
      <c r="C82" s="259" t="s">
        <v>21554</v>
      </c>
      <c r="D82" s="259"/>
      <c r="E82" s="259"/>
      <c r="F82" s="188" t="s">
        <v>21472</v>
      </c>
      <c r="G82" s="42">
        <v>8.6</v>
      </c>
    </row>
    <row r="83" spans="1:7" s="33" customFormat="1" ht="24" customHeight="1" x14ac:dyDescent="0.25">
      <c r="A83" s="256" t="s">
        <v>21354</v>
      </c>
      <c r="B83" s="257"/>
      <c r="C83" s="257"/>
      <c r="D83" s="257"/>
      <c r="E83" s="257"/>
      <c r="F83" s="257"/>
      <c r="G83" s="32">
        <f>G81*G82</f>
        <v>309.59999999999997</v>
      </c>
    </row>
    <row r="84" spans="1:7" s="33" customFormat="1" ht="24" customHeight="1" x14ac:dyDescent="0.25">
      <c r="A84" s="34" t="str">
        <f>'Orçamento Sintético'!A31</f>
        <v>3.1.2</v>
      </c>
      <c r="B84" s="35" t="s">
        <v>7765</v>
      </c>
      <c r="C84" s="263" t="str">
        <f>'Orçamento Sintético'!E31</f>
        <v>ARRASAMENTO MECÂNICO DE ESTACA METÁLICA, PERFIL LAMINADO TIPO  I  FAMÍLIA 250. AF_05/2021</v>
      </c>
      <c r="D84" s="264"/>
      <c r="E84" s="265"/>
      <c r="F84" s="51" t="str">
        <f>'Orçamento Sintético'!F31</f>
        <v xml:space="preserve">UN                             </v>
      </c>
      <c r="G84" s="36" t="s">
        <v>21350</v>
      </c>
    </row>
    <row r="85" spans="1:7" s="41" customFormat="1" ht="12.75" x14ac:dyDescent="0.2">
      <c r="A85" s="37"/>
      <c r="B85" s="38"/>
      <c r="C85" s="258" t="s">
        <v>21476</v>
      </c>
      <c r="D85" s="259"/>
      <c r="E85" s="260"/>
      <c r="F85" s="40" t="s">
        <v>21410</v>
      </c>
      <c r="G85" s="42">
        <v>8</v>
      </c>
    </row>
    <row r="86" spans="1:7" s="33" customFormat="1" ht="24" customHeight="1" x14ac:dyDescent="0.25">
      <c r="A86" s="256" t="s">
        <v>21354</v>
      </c>
      <c r="B86" s="257"/>
      <c r="C86" s="257"/>
      <c r="D86" s="257"/>
      <c r="E86" s="257"/>
      <c r="F86" s="257"/>
      <c r="G86" s="32">
        <f>SUM(G85:G85)</f>
        <v>8</v>
      </c>
    </row>
    <row r="87" spans="1:7" s="33" customFormat="1" ht="24" customHeight="1" x14ac:dyDescent="0.25">
      <c r="A87" s="34" t="str">
        <f>'Orçamento Sintético'!A33</f>
        <v>3.1.3</v>
      </c>
      <c r="B87" s="35" t="s">
        <v>7765</v>
      </c>
      <c r="C87" s="263" t="str">
        <f>'Orçamento Sintético'!E33</f>
        <v xml:space="preserve">ESCAVAÇÃO MANUAL MAT. 2ª CAT. </v>
      </c>
      <c r="D87" s="264"/>
      <c r="E87" s="265"/>
      <c r="F87" s="51" t="str">
        <f>'Orçamento Sintético'!F33</f>
        <v xml:space="preserve">m3    </v>
      </c>
      <c r="G87" s="36" t="s">
        <v>21351</v>
      </c>
    </row>
    <row r="88" spans="1:7" s="33" customFormat="1" ht="15" x14ac:dyDescent="0.25">
      <c r="A88" s="37"/>
      <c r="B88" s="38"/>
      <c r="C88" s="268" t="s">
        <v>21537</v>
      </c>
      <c r="D88" s="269"/>
      <c r="E88" s="270"/>
      <c r="F88" s="40" t="s">
        <v>21492</v>
      </c>
      <c r="G88" s="42">
        <f>0.61*8</f>
        <v>4.88</v>
      </c>
    </row>
    <row r="89" spans="1:7" s="33" customFormat="1" ht="24" customHeight="1" x14ac:dyDescent="0.25">
      <c r="A89" s="256" t="s">
        <v>21354</v>
      </c>
      <c r="B89" s="257"/>
      <c r="C89" s="257"/>
      <c r="D89" s="257"/>
      <c r="E89" s="257"/>
      <c r="F89" s="257"/>
      <c r="G89" s="32">
        <f>G88</f>
        <v>4.88</v>
      </c>
    </row>
    <row r="90" spans="1:7" s="56" customFormat="1" ht="24" customHeight="1" x14ac:dyDescent="0.2">
      <c r="A90" s="134" t="str">
        <f>'Orçamento Sintético'!A34</f>
        <v>3.2</v>
      </c>
      <c r="B90" s="135"/>
      <c r="C90" s="266" t="str">
        <f>'Orçamento Sintético'!E34</f>
        <v>TRANVERSINA, ALA E CAPA DE CONCRETO ARMADO</v>
      </c>
      <c r="D90" s="267"/>
      <c r="E90" s="267"/>
      <c r="F90" s="267"/>
      <c r="G90" s="267"/>
    </row>
    <row r="91" spans="1:7" s="33" customFormat="1" ht="39" customHeight="1" x14ac:dyDescent="0.25">
      <c r="A91" s="34" t="str">
        <f>'Orçamento Sintético'!A35</f>
        <v>3.2.1</v>
      </c>
      <c r="B91" s="35" t="s">
        <v>7765</v>
      </c>
      <c r="C91" s="263" t="str">
        <f>'Orçamento Sintético'!E35</f>
        <v xml:space="preserve"> FORMA CHAPA COMPENSADA PLASTIFICADA 17 mm - UTILIZAÇÃO 1X (CONFECÇÃO, INSTALAÇÃO E RETIRADA)</v>
      </c>
      <c r="D91" s="264"/>
      <c r="E91" s="265"/>
      <c r="F91" s="51" t="str">
        <f>'Orçamento Sintético'!F35</f>
        <v xml:space="preserve"> m2    </v>
      </c>
      <c r="G91" s="36" t="s">
        <v>21340</v>
      </c>
    </row>
    <row r="92" spans="1:7" s="41" customFormat="1" ht="12.75" x14ac:dyDescent="0.2">
      <c r="A92" s="37"/>
      <c r="B92" s="38"/>
      <c r="C92" s="258" t="s">
        <v>21493</v>
      </c>
      <c r="D92" s="259"/>
      <c r="E92" s="260"/>
      <c r="F92" s="40" t="s">
        <v>21362</v>
      </c>
      <c r="G92" s="42">
        <v>10.32</v>
      </c>
    </row>
    <row r="93" spans="1:7" s="41" customFormat="1" ht="12.75" x14ac:dyDescent="0.2">
      <c r="A93" s="37"/>
      <c r="B93" s="38"/>
      <c r="C93" s="258" t="s">
        <v>21494</v>
      </c>
      <c r="D93" s="259"/>
      <c r="E93" s="260"/>
      <c r="F93" s="40" t="s">
        <v>21362</v>
      </c>
      <c r="G93" s="42">
        <v>9.24</v>
      </c>
    </row>
    <row r="94" spans="1:7" s="33" customFormat="1" ht="24" customHeight="1" x14ac:dyDescent="0.25">
      <c r="A94" s="256" t="s">
        <v>21354</v>
      </c>
      <c r="B94" s="257"/>
      <c r="C94" s="257"/>
      <c r="D94" s="257"/>
      <c r="E94" s="257"/>
      <c r="F94" s="257"/>
      <c r="G94" s="32">
        <f>G92+G93</f>
        <v>19.560000000000002</v>
      </c>
    </row>
    <row r="95" spans="1:7" s="33" customFormat="1" ht="24" customHeight="1" x14ac:dyDescent="0.25">
      <c r="A95" s="34" t="str">
        <f>'Orçamento Sintético'!A36</f>
        <v>3.2.2</v>
      </c>
      <c r="B95" s="35" t="s">
        <v>7765</v>
      </c>
      <c r="C95" s="263" t="str">
        <f>'Orçamento Sintético'!E36</f>
        <v xml:space="preserve"> AÇO CA50/60 AQUISIÇÃO, ARMAÇÃO E COLOCAÇÃO (INCLUSO PERDAS) </v>
      </c>
      <c r="D95" s="264"/>
      <c r="E95" s="265"/>
      <c r="F95" s="51" t="str">
        <f>'Orçamento Sintético'!F36</f>
        <v xml:space="preserve">Kg    </v>
      </c>
      <c r="G95" s="36" t="s">
        <v>21477</v>
      </c>
    </row>
    <row r="96" spans="1:7" s="33" customFormat="1" ht="15" x14ac:dyDescent="0.25">
      <c r="A96" s="37"/>
      <c r="B96" s="38"/>
      <c r="C96" s="258" t="s">
        <v>21487</v>
      </c>
      <c r="D96" s="259"/>
      <c r="E96" s="260"/>
      <c r="F96" s="40" t="s">
        <v>21488</v>
      </c>
      <c r="G96" s="42">
        <f>505-10%</f>
        <v>504.9</v>
      </c>
    </row>
    <row r="97" spans="1:7" s="33" customFormat="1" ht="15" x14ac:dyDescent="0.25">
      <c r="A97" s="37"/>
      <c r="B97" s="38"/>
      <c r="C97" s="258" t="s">
        <v>21499</v>
      </c>
      <c r="D97" s="259"/>
      <c r="E97" s="260"/>
      <c r="F97" s="40" t="s">
        <v>21488</v>
      </c>
      <c r="G97" s="42">
        <v>1050</v>
      </c>
    </row>
    <row r="98" spans="1:7" s="33" customFormat="1" ht="24" customHeight="1" x14ac:dyDescent="0.25">
      <c r="A98" s="256" t="s">
        <v>21354</v>
      </c>
      <c r="B98" s="257"/>
      <c r="C98" s="257"/>
      <c r="D98" s="257"/>
      <c r="E98" s="257"/>
      <c r="F98" s="257"/>
      <c r="G98" s="32">
        <f>SUM(G96:G97)</f>
        <v>1554.9</v>
      </c>
    </row>
    <row r="99" spans="1:7" s="33" customFormat="1" ht="24" customHeight="1" x14ac:dyDescent="0.25">
      <c r="A99" s="34" t="str">
        <f>'Orçamento Sintético'!A37</f>
        <v>3.2.3</v>
      </c>
      <c r="B99" s="35" t="s">
        <v>7765</v>
      </c>
      <c r="C99" s="263" t="str">
        <f>'Orçamento Sintético'!E37</f>
        <v xml:space="preserve">CONCRETO USINADO FCK=30 MPA </v>
      </c>
      <c r="D99" s="264"/>
      <c r="E99" s="265"/>
      <c r="F99" s="51" t="s">
        <v>21492</v>
      </c>
      <c r="G99" s="36" t="s">
        <v>21477</v>
      </c>
    </row>
    <row r="100" spans="1:7" s="33" customFormat="1" ht="15" x14ac:dyDescent="0.25">
      <c r="A100" s="37"/>
      <c r="B100" s="38"/>
      <c r="C100" s="258" t="s">
        <v>21493</v>
      </c>
      <c r="D100" s="259"/>
      <c r="E100" s="260"/>
      <c r="F100" s="40" t="s">
        <v>21492</v>
      </c>
      <c r="G100" s="42">
        <v>0.8</v>
      </c>
    </row>
    <row r="101" spans="1:7" s="33" customFormat="1" ht="15" x14ac:dyDescent="0.25">
      <c r="A101" s="37"/>
      <c r="B101" s="38"/>
      <c r="C101" s="184" t="s">
        <v>21494</v>
      </c>
      <c r="D101" s="185"/>
      <c r="E101" s="185"/>
      <c r="F101" s="40" t="s">
        <v>21492</v>
      </c>
      <c r="G101" s="42">
        <v>2.64</v>
      </c>
    </row>
    <row r="102" spans="1:7" s="33" customFormat="1" ht="15" x14ac:dyDescent="0.25">
      <c r="A102" s="37"/>
      <c r="B102" s="38"/>
      <c r="C102" s="258" t="s">
        <v>21500</v>
      </c>
      <c r="D102" s="259"/>
      <c r="E102" s="260"/>
      <c r="F102" s="40" t="s">
        <v>21492</v>
      </c>
      <c r="G102" s="42">
        <v>10.5</v>
      </c>
    </row>
    <row r="103" spans="1:7" s="33" customFormat="1" ht="24" customHeight="1" x14ac:dyDescent="0.25">
      <c r="A103" s="256" t="s">
        <v>21354</v>
      </c>
      <c r="B103" s="257"/>
      <c r="C103" s="257"/>
      <c r="D103" s="257"/>
      <c r="E103" s="257"/>
      <c r="F103" s="257"/>
      <c r="G103" s="32">
        <f>G100+G101+G102</f>
        <v>13.940000000000001</v>
      </c>
    </row>
    <row r="104" spans="1:7" s="33" customFormat="1" ht="24" customHeight="1" x14ac:dyDescent="0.25">
      <c r="A104" s="34" t="str">
        <f>'Orçamento Sintético'!A38</f>
        <v>3.2.4</v>
      </c>
      <c r="B104" s="35" t="s">
        <v>7765</v>
      </c>
      <c r="C104" s="263" t="str">
        <f>'Orçamento Sintético'!E38</f>
        <v>CONCRETO CICLÓPICO FCK=15 MPA</v>
      </c>
      <c r="D104" s="264"/>
      <c r="E104" s="265"/>
      <c r="F104" s="51" t="s">
        <v>21492</v>
      </c>
      <c r="G104" s="36" t="s">
        <v>21351</v>
      </c>
    </row>
    <row r="105" spans="1:7" s="33" customFormat="1" ht="15" x14ac:dyDescent="0.25">
      <c r="A105" s="37"/>
      <c r="B105" s="38"/>
      <c r="C105" s="258" t="s">
        <v>21562</v>
      </c>
      <c r="D105" s="259"/>
      <c r="E105" s="260"/>
      <c r="F105" s="40" t="s">
        <v>21492</v>
      </c>
      <c r="G105" s="42">
        <f>2*20</f>
        <v>40</v>
      </c>
    </row>
    <row r="106" spans="1:7" s="33" customFormat="1" ht="24" customHeight="1" x14ac:dyDescent="0.25">
      <c r="A106" s="256" t="s">
        <v>21354</v>
      </c>
      <c r="B106" s="257"/>
      <c r="C106" s="257"/>
      <c r="D106" s="257"/>
      <c r="E106" s="257"/>
      <c r="F106" s="257"/>
      <c r="G106" s="32">
        <f>G105</f>
        <v>40</v>
      </c>
    </row>
    <row r="107" spans="1:7" s="56" customFormat="1" ht="24" customHeight="1" x14ac:dyDescent="0.2">
      <c r="A107" s="134" t="str">
        <f>'Orçamento Sintético'!A39</f>
        <v>3.3</v>
      </c>
      <c r="B107" s="135"/>
      <c r="C107" s="266" t="str">
        <f>'Orçamento Sintético'!E39</f>
        <v xml:space="preserve">PONTE </v>
      </c>
      <c r="D107" s="267"/>
      <c r="E107" s="267"/>
      <c r="F107" s="267"/>
      <c r="G107" s="267"/>
    </row>
    <row r="108" spans="1:7" s="33" customFormat="1" ht="39" customHeight="1" x14ac:dyDescent="0.25">
      <c r="A108" s="34" t="str">
        <f>'Orçamento Sintético'!A40</f>
        <v>3.3.1</v>
      </c>
      <c r="B108" s="35" t="s">
        <v>7765</v>
      </c>
      <c r="C108" s="263" t="str">
        <f>'Orçamento Sintético'!E40</f>
        <v>VIGA PRÉ MOLDADA DE CONCRETO 14M</v>
      </c>
      <c r="D108" s="264"/>
      <c r="E108" s="265"/>
      <c r="F108" s="51" t="str">
        <f>'Orçamento Sintético'!F40</f>
        <v>Und.</v>
      </c>
      <c r="G108" s="36" t="s">
        <v>21350</v>
      </c>
    </row>
    <row r="109" spans="1:7" s="41" customFormat="1" ht="12.75" x14ac:dyDescent="0.2">
      <c r="A109" s="37"/>
      <c r="B109" s="38"/>
      <c r="C109" s="258" t="s">
        <v>21359</v>
      </c>
      <c r="D109" s="259"/>
      <c r="E109" s="260"/>
      <c r="F109" s="40" t="s">
        <v>21355</v>
      </c>
      <c r="G109" s="42">
        <v>5</v>
      </c>
    </row>
    <row r="110" spans="1:7" s="33" customFormat="1" ht="24" customHeight="1" x14ac:dyDescent="0.25">
      <c r="A110" s="256" t="s">
        <v>21354</v>
      </c>
      <c r="B110" s="257"/>
      <c r="C110" s="257"/>
      <c r="D110" s="257"/>
      <c r="E110" s="257"/>
      <c r="F110" s="257"/>
      <c r="G110" s="32">
        <f>SUM(G109:G109)</f>
        <v>5</v>
      </c>
    </row>
    <row r="111" spans="1:7" s="33" customFormat="1" ht="39" customHeight="1" x14ac:dyDescent="0.25">
      <c r="A111" s="34" t="str">
        <f>'Orçamento Sintético'!A41</f>
        <v>3.3.2</v>
      </c>
      <c r="B111" s="35" t="s">
        <v>7765</v>
      </c>
      <c r="C111" s="263" t="str">
        <f>'Orçamento Sintético'!E41</f>
        <v xml:space="preserve">ESCORAMENTO PARA PONTE </v>
      </c>
      <c r="D111" s="264"/>
      <c r="E111" s="265"/>
      <c r="F111" s="51" t="str">
        <f>'Orçamento Sintético'!F41</f>
        <v xml:space="preserve">m3    </v>
      </c>
      <c r="G111" s="36" t="s">
        <v>21350</v>
      </c>
    </row>
    <row r="112" spans="1:7" s="41" customFormat="1" ht="12.75" x14ac:dyDescent="0.2">
      <c r="A112" s="37"/>
      <c r="B112" s="38"/>
      <c r="C112" s="258" t="s">
        <v>21504</v>
      </c>
      <c r="D112" s="259"/>
      <c r="E112" s="260"/>
      <c r="F112" s="40" t="s">
        <v>21355</v>
      </c>
      <c r="G112" s="42">
        <v>70</v>
      </c>
    </row>
    <row r="113" spans="1:7" s="41" customFormat="1" ht="12.75" x14ac:dyDescent="0.2">
      <c r="A113" s="183"/>
      <c r="B113" s="187"/>
      <c r="C113" s="259" t="s">
        <v>21505</v>
      </c>
      <c r="D113" s="259"/>
      <c r="E113" s="259"/>
      <c r="F113" s="188" t="s">
        <v>21492</v>
      </c>
      <c r="G113" s="42">
        <v>3.6799999999999999E-2</v>
      </c>
    </row>
    <row r="114" spans="1:7" s="33" customFormat="1" ht="24" customHeight="1" x14ac:dyDescent="0.25">
      <c r="A114" s="256" t="s">
        <v>21354</v>
      </c>
      <c r="B114" s="257"/>
      <c r="C114" s="257"/>
      <c r="D114" s="257"/>
      <c r="E114" s="257"/>
      <c r="F114" s="257"/>
      <c r="G114" s="32">
        <f>G112*G113</f>
        <v>2.5760000000000001</v>
      </c>
    </row>
    <row r="115" spans="1:7" s="33" customFormat="1" ht="39" customHeight="1" x14ac:dyDescent="0.25">
      <c r="A115" s="34" t="str">
        <f>'Orçamento Sintético'!A42</f>
        <v>3.3.3</v>
      </c>
      <c r="B115" s="35" t="s">
        <v>7765</v>
      </c>
      <c r="C115" s="263" t="str">
        <f>'Orçamento Sintético'!E42</f>
        <v xml:space="preserve">NEOPRENE </v>
      </c>
      <c r="D115" s="264"/>
      <c r="E115" s="265"/>
      <c r="F115" s="51" t="str">
        <f>'Orçamento Sintético'!F42</f>
        <v xml:space="preserve">Kg    </v>
      </c>
      <c r="G115" s="36" t="s">
        <v>21350</v>
      </c>
    </row>
    <row r="116" spans="1:7" s="41" customFormat="1" ht="12.75" x14ac:dyDescent="0.2">
      <c r="A116" s="37"/>
      <c r="B116" s="38"/>
      <c r="C116" s="258" t="s">
        <v>21466</v>
      </c>
      <c r="D116" s="259"/>
      <c r="E116" s="260"/>
      <c r="F116" s="40" t="s">
        <v>21355</v>
      </c>
      <c r="G116" s="42">
        <v>5</v>
      </c>
    </row>
    <row r="117" spans="1:7" s="41" customFormat="1" ht="12.75" x14ac:dyDescent="0.2">
      <c r="A117" s="37"/>
      <c r="B117" s="38"/>
      <c r="C117" s="258" t="s">
        <v>21507</v>
      </c>
      <c r="D117" s="259"/>
      <c r="E117" s="260"/>
      <c r="F117" s="40" t="s">
        <v>21355</v>
      </c>
      <c r="G117" s="42">
        <v>3</v>
      </c>
    </row>
    <row r="118" spans="1:7" s="41" customFormat="1" ht="12.75" x14ac:dyDescent="0.2">
      <c r="A118" s="37"/>
      <c r="B118" s="38"/>
      <c r="C118" s="258" t="s">
        <v>21508</v>
      </c>
      <c r="D118" s="259"/>
      <c r="E118" s="260"/>
      <c r="F118" s="40" t="s">
        <v>21492</v>
      </c>
      <c r="G118" s="191">
        <f>3.14*0.01*0.05</f>
        <v>1.5700000000000002E-3</v>
      </c>
    </row>
    <row r="119" spans="1:7" s="41" customFormat="1" ht="12.75" x14ac:dyDescent="0.2">
      <c r="A119" s="37"/>
      <c r="B119" s="38"/>
      <c r="C119" s="258" t="s">
        <v>21509</v>
      </c>
      <c r="D119" s="259"/>
      <c r="E119" s="260"/>
      <c r="F119" s="40" t="s">
        <v>21510</v>
      </c>
      <c r="G119" s="42">
        <v>1500</v>
      </c>
    </row>
    <row r="120" spans="1:7" s="33" customFormat="1" ht="24" customHeight="1" x14ac:dyDescent="0.25">
      <c r="A120" s="256" t="s">
        <v>21354</v>
      </c>
      <c r="B120" s="257"/>
      <c r="C120" s="257"/>
      <c r="D120" s="257"/>
      <c r="E120" s="257"/>
      <c r="F120" s="257"/>
      <c r="G120" s="32">
        <f>G116*G117*(G118*G119)</f>
        <v>35.325000000000003</v>
      </c>
    </row>
    <row r="121" spans="1:7" s="33" customFormat="1" ht="24" customHeight="1" x14ac:dyDescent="0.25">
      <c r="A121" s="34" t="str">
        <f>'Orçamento Sintético'!A43</f>
        <v>3.3.4</v>
      </c>
      <c r="B121" s="35" t="s">
        <v>7765</v>
      </c>
      <c r="C121" s="263" t="str">
        <f>'Orçamento Sintético'!E43</f>
        <v>GUARDA METÁLICO</v>
      </c>
      <c r="D121" s="264"/>
      <c r="E121" s="265"/>
      <c r="F121" s="51" t="str">
        <f>'Orçamento Sintético'!F43</f>
        <v>m</v>
      </c>
      <c r="G121" s="36" t="s">
        <v>21361</v>
      </c>
    </row>
    <row r="122" spans="1:7" s="33" customFormat="1" ht="15" x14ac:dyDescent="0.25">
      <c r="A122" s="37"/>
      <c r="B122" s="38"/>
      <c r="C122" s="258" t="s">
        <v>21530</v>
      </c>
      <c r="D122" s="259"/>
      <c r="E122" s="260"/>
      <c r="F122" s="40" t="s">
        <v>233</v>
      </c>
      <c r="G122" s="42">
        <v>14</v>
      </c>
    </row>
    <row r="123" spans="1:7" s="33" customFormat="1" ht="15" x14ac:dyDescent="0.25">
      <c r="A123" s="37"/>
      <c r="B123" s="38"/>
      <c r="C123" s="258" t="s">
        <v>21529</v>
      </c>
      <c r="D123" s="259"/>
      <c r="E123" s="260"/>
      <c r="F123" s="40" t="s">
        <v>21355</v>
      </c>
      <c r="G123" s="42">
        <v>2</v>
      </c>
    </row>
    <row r="124" spans="1:7" s="33" customFormat="1" ht="24" customHeight="1" x14ac:dyDescent="0.25">
      <c r="A124" s="256" t="s">
        <v>21354</v>
      </c>
      <c r="B124" s="257"/>
      <c r="C124" s="257"/>
      <c r="D124" s="257"/>
      <c r="E124" s="257"/>
      <c r="F124" s="257"/>
      <c r="G124" s="32">
        <f>G122*G123</f>
        <v>28</v>
      </c>
    </row>
    <row r="125" spans="1:7" s="33" customFormat="1" ht="23.45" customHeight="1" x14ac:dyDescent="0.25">
      <c r="A125" s="34" t="str">
        <f>'Orçamento Sintético'!A44</f>
        <v>3.3.5</v>
      </c>
      <c r="B125" s="35"/>
      <c r="C125" s="263" t="str">
        <f>'Orçamento Sintético'!E44</f>
        <v xml:space="preserve">FORNECIMENTO DE SOLO PARA ATERRO - EXCLUSO TRANSPORTE PARA OBRA </v>
      </c>
      <c r="D125" s="264"/>
      <c r="E125" s="265"/>
      <c r="F125" s="51" t="str">
        <f>'Orçamento Sintético'!F44</f>
        <v xml:space="preserve">m3   </v>
      </c>
      <c r="G125" s="36" t="s">
        <v>21351</v>
      </c>
    </row>
    <row r="126" spans="1:7" s="41" customFormat="1" ht="12.75" x14ac:dyDescent="0.2">
      <c r="A126" s="37"/>
      <c r="B126" s="38"/>
      <c r="C126" s="258" t="s">
        <v>21573</v>
      </c>
      <c r="D126" s="259"/>
      <c r="E126" s="260"/>
      <c r="F126" s="40" t="s">
        <v>21492</v>
      </c>
      <c r="G126" s="42">
        <v>180</v>
      </c>
    </row>
    <row r="127" spans="1:7" s="41" customFormat="1" ht="12.75" x14ac:dyDescent="0.2">
      <c r="A127" s="37"/>
      <c r="B127" s="38"/>
      <c r="C127" s="258" t="s">
        <v>21524</v>
      </c>
      <c r="D127" s="259"/>
      <c r="E127" s="260"/>
      <c r="F127" s="40" t="s">
        <v>21410</v>
      </c>
      <c r="G127" s="42">
        <v>2</v>
      </c>
    </row>
    <row r="128" spans="1:7" s="33" customFormat="1" ht="24" customHeight="1" x14ac:dyDescent="0.25">
      <c r="A128" s="256" t="s">
        <v>21354</v>
      </c>
      <c r="B128" s="257"/>
      <c r="C128" s="257"/>
      <c r="D128" s="257"/>
      <c r="E128" s="257"/>
      <c r="F128" s="257"/>
      <c r="G128" s="32">
        <f>G126*G127</f>
        <v>360</v>
      </c>
    </row>
    <row r="129" spans="1:7" s="33" customFormat="1" ht="15" x14ac:dyDescent="0.25">
      <c r="A129" s="34" t="str">
        <f>'Orçamento Sintético'!A45</f>
        <v>3.3.6</v>
      </c>
      <c r="B129" s="35"/>
      <c r="C129" s="263" t="str">
        <f>'Orçamento Sintético'!E45</f>
        <v xml:space="preserve">APILOAMENTO </v>
      </c>
      <c r="D129" s="264"/>
      <c r="E129" s="265"/>
      <c r="F129" s="51" t="str">
        <f>'Orçamento Sintético'!F45</f>
        <v xml:space="preserve">m2   </v>
      </c>
      <c r="G129" s="36" t="s">
        <v>21548</v>
      </c>
    </row>
    <row r="130" spans="1:7" s="41" customFormat="1" ht="12.75" x14ac:dyDescent="0.2">
      <c r="A130" s="37"/>
      <c r="B130" s="38"/>
      <c r="C130" s="258" t="s">
        <v>21548</v>
      </c>
      <c r="D130" s="259"/>
      <c r="E130" s="260"/>
      <c r="F130" s="40" t="s">
        <v>21492</v>
      </c>
      <c r="G130" s="42">
        <v>20</v>
      </c>
    </row>
    <row r="131" spans="1:7" s="41" customFormat="1" ht="12.75" x14ac:dyDescent="0.2">
      <c r="A131" s="37"/>
      <c r="B131" s="38"/>
      <c r="C131" s="258" t="s">
        <v>21524</v>
      </c>
      <c r="D131" s="259"/>
      <c r="E131" s="260"/>
      <c r="F131" s="40" t="s">
        <v>21410</v>
      </c>
      <c r="G131" s="42">
        <v>2</v>
      </c>
    </row>
    <row r="132" spans="1:7" s="33" customFormat="1" ht="24" customHeight="1" x14ac:dyDescent="0.25">
      <c r="A132" s="256" t="s">
        <v>21354</v>
      </c>
      <c r="B132" s="257"/>
      <c r="C132" s="257"/>
      <c r="D132" s="257"/>
      <c r="E132" s="257"/>
      <c r="F132" s="257"/>
      <c r="G132" s="32">
        <f>G130*G131</f>
        <v>40</v>
      </c>
    </row>
    <row r="133" spans="1:7" s="33" customFormat="1" ht="23.45" customHeight="1" x14ac:dyDescent="0.25">
      <c r="A133" s="34" t="str">
        <f>'Orçamento Sintético'!A46</f>
        <v>3.3.7</v>
      </c>
      <c r="B133" s="35"/>
      <c r="C133" s="263" t="str">
        <f>'Orçamento Sintético'!E46</f>
        <v>COMPACTAÇÃO MECÂNICA DE SOLO COM COMPACTADOR DE PERCUSSÃO (SAPO MECÂNICO)</v>
      </c>
      <c r="D133" s="264"/>
      <c r="E133" s="265"/>
      <c r="F133" s="51" t="str">
        <f>'Orçamento Sintético'!F46</f>
        <v xml:space="preserve"> m3   </v>
      </c>
      <c r="G133" s="36" t="s">
        <v>21351</v>
      </c>
    </row>
    <row r="134" spans="1:7" s="33" customFormat="1" ht="15" x14ac:dyDescent="0.25">
      <c r="A134" s="37"/>
      <c r="B134" s="38"/>
      <c r="C134" s="258" t="s">
        <v>21552</v>
      </c>
      <c r="D134" s="259"/>
      <c r="E134" s="260"/>
      <c r="F134" s="40" t="s">
        <v>21492</v>
      </c>
      <c r="G134" s="42">
        <v>180</v>
      </c>
    </row>
    <row r="135" spans="1:7" s="33" customFormat="1" ht="15" x14ac:dyDescent="0.25">
      <c r="A135" s="37"/>
      <c r="B135" s="38"/>
      <c r="C135" s="258" t="s">
        <v>21524</v>
      </c>
      <c r="D135" s="259"/>
      <c r="E135" s="260"/>
      <c r="F135" s="40" t="s">
        <v>21410</v>
      </c>
      <c r="G135" s="42">
        <v>2</v>
      </c>
    </row>
    <row r="136" spans="1:7" s="33" customFormat="1" ht="23.45" customHeight="1" x14ac:dyDescent="0.25">
      <c r="A136" s="256" t="s">
        <v>21354</v>
      </c>
      <c r="B136" s="257"/>
      <c r="C136" s="257"/>
      <c r="D136" s="257"/>
      <c r="E136" s="257"/>
      <c r="F136" s="257"/>
      <c r="G136" s="32">
        <f>G134*G135</f>
        <v>360</v>
      </c>
    </row>
    <row r="137" spans="1:7" s="56" customFormat="1" ht="24" customHeight="1" x14ac:dyDescent="0.2">
      <c r="A137" s="130">
        <f>'Orçamento Sintético'!A47</f>
        <v>4</v>
      </c>
      <c r="B137" s="131"/>
      <c r="C137" s="261" t="str">
        <f>'Orçamento Sintético'!E47</f>
        <v>ADMINISTRAÇÃO LOCAL</v>
      </c>
      <c r="D137" s="262"/>
      <c r="E137" s="262"/>
      <c r="F137" s="262"/>
      <c r="G137" s="262"/>
    </row>
    <row r="138" spans="1:7" s="33" customFormat="1" ht="23.45" customHeight="1" x14ac:dyDescent="0.25">
      <c r="A138" s="34" t="str">
        <f>'Orçamento Sintético'!A48</f>
        <v>4.1</v>
      </c>
      <c r="B138" s="35" t="s">
        <v>7765</v>
      </c>
      <c r="C138" s="263" t="str">
        <f>'Orçamento Sintético'!E48</f>
        <v xml:space="preserve">ENCARREGADO - (OBRAS CIVIS) </v>
      </c>
      <c r="D138" s="264"/>
      <c r="E138" s="265"/>
      <c r="F138" s="51" t="str">
        <f>'Orçamento Sintético'!F48</f>
        <v xml:space="preserve">H     </v>
      </c>
      <c r="G138" s="36" t="s">
        <v>21350</v>
      </c>
    </row>
    <row r="139" spans="1:7" s="41" customFormat="1" ht="12.75" x14ac:dyDescent="0.2">
      <c r="A139" s="37"/>
      <c r="B139" s="38"/>
      <c r="C139" s="258" t="s">
        <v>21356</v>
      </c>
      <c r="D139" s="259"/>
      <c r="E139" s="260"/>
      <c r="F139" s="40" t="s">
        <v>470</v>
      </c>
      <c r="G139" s="42">
        <v>1</v>
      </c>
    </row>
    <row r="140" spans="1:7" s="41" customFormat="1" ht="12.75" x14ac:dyDescent="0.2">
      <c r="A140" s="37"/>
      <c r="B140" s="38"/>
      <c r="C140" s="258" t="s">
        <v>21357</v>
      </c>
      <c r="D140" s="259"/>
      <c r="E140" s="260"/>
      <c r="F140" s="40" t="s">
        <v>5811</v>
      </c>
      <c r="G140" s="42">
        <v>8</v>
      </c>
    </row>
    <row r="141" spans="1:7" s="41" customFormat="1" ht="12.75" x14ac:dyDescent="0.2">
      <c r="A141" s="37"/>
      <c r="B141" s="38"/>
      <c r="C141" s="258" t="s">
        <v>21358</v>
      </c>
      <c r="D141" s="259"/>
      <c r="E141" s="260"/>
      <c r="F141" s="40" t="s">
        <v>21355</v>
      </c>
      <c r="G141" s="42">
        <v>22</v>
      </c>
    </row>
    <row r="142" spans="1:7" s="33" customFormat="1" ht="15" x14ac:dyDescent="0.25">
      <c r="A142" s="256" t="s">
        <v>21354</v>
      </c>
      <c r="B142" s="257"/>
      <c r="C142" s="257"/>
      <c r="D142" s="257"/>
      <c r="E142" s="257"/>
      <c r="F142" s="257"/>
      <c r="G142" s="32">
        <f>G140*G141*G139</f>
        <v>176</v>
      </c>
    </row>
    <row r="143" spans="1:7" s="33" customFormat="1" ht="23.45" customHeight="1" x14ac:dyDescent="0.25">
      <c r="A143" s="34" t="str">
        <f>'Orçamento Sintético'!A49</f>
        <v>4.2</v>
      </c>
      <c r="B143" s="35" t="s">
        <v>7765</v>
      </c>
      <c r="C143" s="263" t="str">
        <f>'Orçamento Sintético'!E49</f>
        <v xml:space="preserve">ENGENHEIRO - (OBRAS CIVIS) </v>
      </c>
      <c r="D143" s="264"/>
      <c r="E143" s="265"/>
      <c r="F143" s="51" t="str">
        <f>'Orçamento Sintético'!F49</f>
        <v xml:space="preserve">H </v>
      </c>
      <c r="G143" s="36" t="s">
        <v>21350</v>
      </c>
    </row>
    <row r="144" spans="1:7" s="41" customFormat="1" ht="12.75" x14ac:dyDescent="0.2">
      <c r="A144" s="37"/>
      <c r="B144" s="38"/>
      <c r="C144" s="258" t="s">
        <v>21356</v>
      </c>
      <c r="D144" s="259"/>
      <c r="E144" s="260"/>
      <c r="F144" s="40" t="s">
        <v>470</v>
      </c>
      <c r="G144" s="42">
        <v>1</v>
      </c>
    </row>
    <row r="145" spans="1:7" s="41" customFormat="1" ht="12.75" x14ac:dyDescent="0.2">
      <c r="A145" s="37"/>
      <c r="B145" s="38"/>
      <c r="C145" s="258" t="s">
        <v>21357</v>
      </c>
      <c r="D145" s="259"/>
      <c r="E145" s="260"/>
      <c r="F145" s="40" t="s">
        <v>5811</v>
      </c>
      <c r="G145" s="42">
        <v>8</v>
      </c>
    </row>
    <row r="146" spans="1:7" s="41" customFormat="1" ht="12.75" x14ac:dyDescent="0.2">
      <c r="A146" s="37"/>
      <c r="B146" s="38"/>
      <c r="C146" s="258" t="s">
        <v>21358</v>
      </c>
      <c r="D146" s="259"/>
      <c r="E146" s="260"/>
      <c r="F146" s="40" t="s">
        <v>21355</v>
      </c>
      <c r="G146" s="42">
        <v>22</v>
      </c>
    </row>
    <row r="147" spans="1:7" s="33" customFormat="1" ht="15" x14ac:dyDescent="0.25">
      <c r="A147" s="256" t="s">
        <v>21354</v>
      </c>
      <c r="B147" s="257"/>
      <c r="C147" s="257"/>
      <c r="D147" s="257"/>
      <c r="E147" s="257"/>
      <c r="F147" s="257"/>
      <c r="G147" s="32">
        <f>G145*G146*G144</f>
        <v>176</v>
      </c>
    </row>
    <row r="148" spans="1:7" ht="15" x14ac:dyDescent="0.2">
      <c r="A148" s="34" t="str">
        <f>'Orçamento Sintético'!A50</f>
        <v>4.3</v>
      </c>
      <c r="B148" s="35" t="s">
        <v>7765</v>
      </c>
      <c r="C148" s="263" t="str">
        <f>'Orçamento Sintético'!E50</f>
        <v xml:space="preserve">CANTINA - (OBRAS CIVIS) </v>
      </c>
      <c r="D148" s="264"/>
      <c r="E148" s="265"/>
      <c r="F148" s="51" t="str">
        <f>'Orçamento Sintético'!F50</f>
        <v xml:space="preserve">RE    </v>
      </c>
      <c r="G148" s="36" t="s">
        <v>21350</v>
      </c>
    </row>
    <row r="149" spans="1:7" x14ac:dyDescent="0.2">
      <c r="A149" s="37"/>
      <c r="B149" s="38"/>
      <c r="C149" s="258" t="s">
        <v>21356</v>
      </c>
      <c r="D149" s="259"/>
      <c r="E149" s="260"/>
      <c r="F149" s="40" t="s">
        <v>470</v>
      </c>
      <c r="G149" s="42">
        <v>1</v>
      </c>
    </row>
    <row r="150" spans="1:7" s="186" customFormat="1" x14ac:dyDescent="0.2">
      <c r="A150" s="37"/>
      <c r="B150" s="38"/>
      <c r="C150" s="258" t="s">
        <v>21519</v>
      </c>
      <c r="D150" s="259"/>
      <c r="E150" s="260"/>
      <c r="F150" s="40" t="s">
        <v>21410</v>
      </c>
      <c r="G150" s="42">
        <v>10</v>
      </c>
    </row>
    <row r="151" spans="1:7" x14ac:dyDescent="0.2">
      <c r="A151" s="37"/>
      <c r="B151" s="38"/>
      <c r="C151" s="258" t="s">
        <v>21518</v>
      </c>
      <c r="D151" s="259"/>
      <c r="E151" s="260"/>
      <c r="F151" s="40" t="s">
        <v>5811</v>
      </c>
      <c r="G151" s="42">
        <v>1</v>
      </c>
    </row>
    <row r="152" spans="1:7" x14ac:dyDescent="0.2">
      <c r="A152" s="37"/>
      <c r="B152" s="38"/>
      <c r="C152" s="258" t="s">
        <v>21358</v>
      </c>
      <c r="D152" s="259"/>
      <c r="E152" s="260"/>
      <c r="F152" s="40" t="s">
        <v>21355</v>
      </c>
      <c r="G152" s="42">
        <v>22</v>
      </c>
    </row>
    <row r="153" spans="1:7" s="121" customFormat="1" x14ac:dyDescent="0.2">
      <c r="A153" s="256" t="s">
        <v>21354</v>
      </c>
      <c r="B153" s="257"/>
      <c r="C153" s="257"/>
      <c r="D153" s="257"/>
      <c r="E153" s="257"/>
      <c r="F153" s="257"/>
      <c r="G153" s="32">
        <f>G150*G152</f>
        <v>220</v>
      </c>
    </row>
    <row r="154" spans="1:7" s="123" customFormat="1" ht="15" x14ac:dyDescent="0.2">
      <c r="A154" s="34" t="str">
        <f>'Orçamento Sintético'!A51</f>
        <v>4.4</v>
      </c>
      <c r="B154" s="35" t="s">
        <v>7765</v>
      </c>
      <c r="C154" s="263" t="str">
        <f>'Orçamento Sintético'!E51</f>
        <v xml:space="preserve">CAFE DA MANHA </v>
      </c>
      <c r="D154" s="264"/>
      <c r="E154" s="265"/>
      <c r="F154" s="51" t="str">
        <f>'Orçamento Sintético'!F51</f>
        <v xml:space="preserve">RE    </v>
      </c>
      <c r="G154" s="36" t="s">
        <v>21350</v>
      </c>
    </row>
    <row r="155" spans="1:7" x14ac:dyDescent="0.2">
      <c r="A155" s="37"/>
      <c r="B155" s="38"/>
      <c r="C155" s="258" t="s">
        <v>21356</v>
      </c>
      <c r="D155" s="259"/>
      <c r="E155" s="260"/>
      <c r="F155" s="40" t="s">
        <v>470</v>
      </c>
      <c r="G155" s="42">
        <v>1</v>
      </c>
    </row>
    <row r="156" spans="1:7" x14ac:dyDescent="0.2">
      <c r="A156" s="37"/>
      <c r="B156" s="38"/>
      <c r="C156" s="258" t="s">
        <v>21519</v>
      </c>
      <c r="D156" s="259"/>
      <c r="E156" s="260"/>
      <c r="F156" s="40" t="s">
        <v>21410</v>
      </c>
      <c r="G156" s="42">
        <v>10</v>
      </c>
    </row>
    <row r="157" spans="1:7" x14ac:dyDescent="0.2">
      <c r="A157" s="37"/>
      <c r="B157" s="38"/>
      <c r="C157" s="258" t="s">
        <v>21539</v>
      </c>
      <c r="D157" s="259"/>
      <c r="E157" s="260"/>
      <c r="F157" s="40" t="s">
        <v>5811</v>
      </c>
      <c r="G157" s="42">
        <v>2</v>
      </c>
    </row>
    <row r="158" spans="1:7" x14ac:dyDescent="0.2">
      <c r="A158" s="37"/>
      <c r="B158" s="38"/>
      <c r="C158" s="258" t="s">
        <v>21358</v>
      </c>
      <c r="D158" s="259"/>
      <c r="E158" s="260"/>
      <c r="F158" s="40" t="s">
        <v>21355</v>
      </c>
      <c r="G158" s="42">
        <v>22</v>
      </c>
    </row>
    <row r="159" spans="1:7" x14ac:dyDescent="0.2">
      <c r="A159" s="256" t="s">
        <v>21354</v>
      </c>
      <c r="B159" s="257"/>
      <c r="C159" s="257"/>
      <c r="D159" s="257"/>
      <c r="E159" s="257"/>
      <c r="F159" s="257"/>
      <c r="G159" s="32">
        <v>220</v>
      </c>
    </row>
    <row r="160" spans="1:7" ht="15" x14ac:dyDescent="0.2">
      <c r="A160" s="34" t="str">
        <f>'Orçamento Sintético'!A52</f>
        <v>4.5</v>
      </c>
      <c r="B160" s="35" t="s">
        <v>7765</v>
      </c>
      <c r="C160" s="263" t="str">
        <f>'Orçamento Sintético'!E52</f>
        <v xml:space="preserve">VIGIA DE OBRAS - (NOTURNO) - OBRAS CIVIS </v>
      </c>
      <c r="D160" s="264"/>
      <c r="E160" s="265"/>
      <c r="F160" s="51" t="str">
        <f>'Orçamento Sintético'!F52</f>
        <v xml:space="preserve">H     </v>
      </c>
      <c r="G160" s="36" t="s">
        <v>21350</v>
      </c>
    </row>
    <row r="161" spans="1:7" x14ac:dyDescent="0.2">
      <c r="A161" s="37"/>
      <c r="B161" s="38"/>
      <c r="C161" s="258" t="s">
        <v>21356</v>
      </c>
      <c r="D161" s="259"/>
      <c r="E161" s="260"/>
      <c r="F161" s="40" t="s">
        <v>470</v>
      </c>
      <c r="G161" s="42">
        <v>1</v>
      </c>
    </row>
    <row r="162" spans="1:7" x14ac:dyDescent="0.2">
      <c r="A162" s="37"/>
      <c r="B162" s="38"/>
      <c r="C162" s="258" t="s">
        <v>21519</v>
      </c>
      <c r="D162" s="259"/>
      <c r="E162" s="260"/>
      <c r="F162" s="40" t="s">
        <v>21410</v>
      </c>
      <c r="G162" s="42">
        <v>2</v>
      </c>
    </row>
    <row r="163" spans="1:7" x14ac:dyDescent="0.2">
      <c r="A163" s="37"/>
      <c r="B163" s="38"/>
      <c r="C163" s="258" t="s">
        <v>21538</v>
      </c>
      <c r="D163" s="259"/>
      <c r="E163" s="260"/>
      <c r="F163" s="40" t="s">
        <v>5811</v>
      </c>
      <c r="G163" s="42">
        <v>12</v>
      </c>
    </row>
    <row r="164" spans="1:7" x14ac:dyDescent="0.2">
      <c r="A164" s="37"/>
      <c r="B164" s="38"/>
      <c r="C164" s="258" t="s">
        <v>21358</v>
      </c>
      <c r="D164" s="259"/>
      <c r="E164" s="260"/>
      <c r="F164" s="40" t="s">
        <v>21355</v>
      </c>
      <c r="G164" s="42">
        <v>30</v>
      </c>
    </row>
    <row r="165" spans="1:7" x14ac:dyDescent="0.2">
      <c r="A165" s="256" t="s">
        <v>21354</v>
      </c>
      <c r="B165" s="257"/>
      <c r="C165" s="257"/>
      <c r="D165" s="257"/>
      <c r="E165" s="257"/>
      <c r="F165" s="257"/>
      <c r="G165" s="32">
        <f>G161*G162*G163*G164</f>
        <v>720</v>
      </c>
    </row>
    <row r="166" spans="1:7" s="56" customFormat="1" ht="24" customHeight="1" x14ac:dyDescent="0.2">
      <c r="A166" s="130">
        <f>'Orçamento Sintético'!A53</f>
        <v>5</v>
      </c>
      <c r="B166" s="131"/>
      <c r="C166" s="261" t="str">
        <f>'Orçamento Sintético'!E53</f>
        <v>DIVERSOS</v>
      </c>
      <c r="D166" s="262"/>
      <c r="E166" s="262"/>
      <c r="F166" s="262"/>
      <c r="G166" s="262"/>
    </row>
    <row r="167" spans="1:7" s="33" customFormat="1" ht="23.45" customHeight="1" x14ac:dyDescent="0.25">
      <c r="A167" s="34" t="str">
        <f>'Orçamento Sintético'!A54</f>
        <v>5.1</v>
      </c>
      <c r="B167" s="35" t="s">
        <v>7765</v>
      </c>
      <c r="C167" s="263" t="str">
        <f>'Orçamento Sintético'!E54</f>
        <v xml:space="preserve">OBELISCO PARA PLACA DE INAUGURAÇÃO - PADRÃO GOINFRA </v>
      </c>
      <c r="D167" s="264"/>
      <c r="E167" s="265"/>
      <c r="F167" s="51" t="str">
        <f>'Orçamento Sintético'!F54</f>
        <v xml:space="preserve">Un    </v>
      </c>
      <c r="G167" s="36" t="s">
        <v>21350</v>
      </c>
    </row>
    <row r="168" spans="1:7" s="41" customFormat="1" ht="12.75" x14ac:dyDescent="0.2">
      <c r="A168" s="37"/>
      <c r="B168" s="38"/>
      <c r="C168" s="258" t="s">
        <v>21547</v>
      </c>
      <c r="D168" s="259"/>
      <c r="E168" s="260"/>
      <c r="F168" s="40" t="s">
        <v>21410</v>
      </c>
      <c r="G168" s="42">
        <v>1</v>
      </c>
    </row>
    <row r="169" spans="1:7" s="33" customFormat="1" ht="15" x14ac:dyDescent="0.25">
      <c r="A169" s="256" t="s">
        <v>21354</v>
      </c>
      <c r="B169" s="257"/>
      <c r="C169" s="257"/>
      <c r="D169" s="257"/>
      <c r="E169" s="257"/>
      <c r="F169" s="257"/>
      <c r="G169" s="32">
        <f>G168</f>
        <v>1</v>
      </c>
    </row>
    <row r="170" spans="1:7" s="33" customFormat="1" ht="23.45" customHeight="1" x14ac:dyDescent="0.25">
      <c r="A170" s="34" t="str">
        <f>'Orçamento Sintético'!A55</f>
        <v>5.2</v>
      </c>
      <c r="B170" s="35" t="s">
        <v>7765</v>
      </c>
      <c r="C170" s="263" t="str">
        <f>'Orçamento Sintético'!E55</f>
        <v xml:space="preserve">PLACA DE INAUGURAÇÃO EM DURALUMÍNIO 80 X 60 CM </v>
      </c>
      <c r="D170" s="264"/>
      <c r="E170" s="265"/>
      <c r="F170" s="51" t="s">
        <v>11</v>
      </c>
      <c r="G170" s="36" t="s">
        <v>21350</v>
      </c>
    </row>
    <row r="171" spans="1:7" s="41" customFormat="1" ht="12.75" customHeight="1" x14ac:dyDescent="0.2">
      <c r="A171" s="37"/>
      <c r="B171" s="38"/>
      <c r="C171" s="258" t="s">
        <v>21547</v>
      </c>
      <c r="D171" s="259"/>
      <c r="E171" s="260"/>
      <c r="F171" s="40" t="s">
        <v>21410</v>
      </c>
      <c r="G171" s="42">
        <v>1</v>
      </c>
    </row>
    <row r="172" spans="1:7" s="33" customFormat="1" ht="15" x14ac:dyDescent="0.25">
      <c r="A172" s="256" t="s">
        <v>21354</v>
      </c>
      <c r="B172" s="257"/>
      <c r="C172" s="257"/>
      <c r="D172" s="257"/>
      <c r="E172" s="257"/>
      <c r="F172" s="257"/>
      <c r="G172" s="32">
        <f>G171</f>
        <v>1</v>
      </c>
    </row>
    <row r="173" spans="1:7" s="186" customFormat="1" ht="15" x14ac:dyDescent="0.2">
      <c r="A173" s="34" t="str">
        <f>'Orçamento Sintético'!A56</f>
        <v>5.3</v>
      </c>
      <c r="B173" s="35" t="s">
        <v>7765</v>
      </c>
      <c r="C173" s="263" t="str">
        <f>'Orçamento Sintético'!E56</f>
        <v xml:space="preserve">LIMPEZA GERAL </v>
      </c>
      <c r="D173" s="264"/>
      <c r="E173" s="265"/>
      <c r="F173" s="51" t="str">
        <f>'Orçamento Sintético'!F56</f>
        <v xml:space="preserve">m2    </v>
      </c>
      <c r="G173" s="36" t="s">
        <v>21548</v>
      </c>
    </row>
    <row r="174" spans="1:7" s="186" customFormat="1" x14ac:dyDescent="0.2">
      <c r="A174" s="37"/>
      <c r="B174" s="38"/>
      <c r="C174" s="258" t="s">
        <v>21549</v>
      </c>
      <c r="D174" s="259"/>
      <c r="E174" s="260"/>
      <c r="F174" s="40" t="s">
        <v>21362</v>
      </c>
      <c r="G174" s="42">
        <f>14*5</f>
        <v>70</v>
      </c>
    </row>
    <row r="175" spans="1:7" s="33" customFormat="1" ht="15" x14ac:dyDescent="0.25">
      <c r="A175" s="256" t="s">
        <v>21354</v>
      </c>
      <c r="B175" s="257"/>
      <c r="C175" s="257"/>
      <c r="D175" s="257"/>
      <c r="E175" s="257"/>
      <c r="F175" s="257"/>
      <c r="G175" s="32">
        <f>70</f>
        <v>70</v>
      </c>
    </row>
    <row r="177" spans="1:11" s="195" customFormat="1" x14ac:dyDescent="0.2">
      <c r="A177" s="58"/>
      <c r="C177" s="58"/>
      <c r="D177" s="58"/>
      <c r="E177" s="56"/>
      <c r="F177" s="56"/>
      <c r="G177" s="56"/>
    </row>
    <row r="179" spans="1:11" s="195" customFormat="1" ht="18" customHeight="1" x14ac:dyDescent="0.2">
      <c r="A179" s="247" t="s">
        <v>21582</v>
      </c>
      <c r="B179" s="247"/>
      <c r="C179" s="247"/>
      <c r="D179" s="247"/>
      <c r="E179" s="247"/>
      <c r="F179" s="247"/>
      <c r="G179" s="247"/>
      <c r="H179" s="198"/>
      <c r="I179" s="198"/>
      <c r="J179" s="198"/>
      <c r="K179" s="198"/>
    </row>
    <row r="180" spans="1:11" s="195" customFormat="1" ht="15.95" customHeight="1" x14ac:dyDescent="0.2">
      <c r="A180" s="237" t="s">
        <v>21583</v>
      </c>
      <c r="B180" s="237"/>
      <c r="C180" s="237"/>
      <c r="D180" s="237"/>
      <c r="E180" s="237"/>
      <c r="F180" s="237"/>
      <c r="G180" s="237"/>
      <c r="H180" s="199"/>
      <c r="I180" s="199"/>
      <c r="J180" s="199"/>
      <c r="K180" s="199"/>
    </row>
  </sheetData>
  <mergeCells count="173">
    <mergeCell ref="A175:F175"/>
    <mergeCell ref="C149:E149"/>
    <mergeCell ref="C150:E150"/>
    <mergeCell ref="C155:E155"/>
    <mergeCell ref="C158:E158"/>
    <mergeCell ref="A159:F159"/>
    <mergeCell ref="A153:F153"/>
    <mergeCell ref="C162:E162"/>
    <mergeCell ref="C163:E163"/>
    <mergeCell ref="C161:E161"/>
    <mergeCell ref="C164:E164"/>
    <mergeCell ref="C168:E168"/>
    <mergeCell ref="C171:E171"/>
    <mergeCell ref="C170:E170"/>
    <mergeCell ref="A165:F165"/>
    <mergeCell ref="C166:G166"/>
    <mergeCell ref="C156:E156"/>
    <mergeCell ref="C157:E157"/>
    <mergeCell ref="C167:E167"/>
    <mergeCell ref="A169:F169"/>
    <mergeCell ref="C154:E154"/>
    <mergeCell ref="C160:E160"/>
    <mergeCell ref="A172:F172"/>
    <mergeCell ref="C173:E173"/>
    <mergeCell ref="C141:E141"/>
    <mergeCell ref="C140:E140"/>
    <mergeCell ref="C148:E148"/>
    <mergeCell ref="C152:E152"/>
    <mergeCell ref="C151:E151"/>
    <mergeCell ref="C125:E125"/>
    <mergeCell ref="C127:E127"/>
    <mergeCell ref="C126:E126"/>
    <mergeCell ref="C130:E130"/>
    <mergeCell ref="C135:E135"/>
    <mergeCell ref="C134:E134"/>
    <mergeCell ref="C137:G137"/>
    <mergeCell ref="C138:E138"/>
    <mergeCell ref="C145:E145"/>
    <mergeCell ref="C146:E146"/>
    <mergeCell ref="C139:E139"/>
    <mergeCell ref="C112:E112"/>
    <mergeCell ref="A114:F114"/>
    <mergeCell ref="C115:E115"/>
    <mergeCell ref="C116:E116"/>
    <mergeCell ref="A142:F142"/>
    <mergeCell ref="C76:E76"/>
    <mergeCell ref="C82:E82"/>
    <mergeCell ref="C95:E95"/>
    <mergeCell ref="C96:E96"/>
    <mergeCell ref="A98:F98"/>
    <mergeCell ref="C99:E99"/>
    <mergeCell ref="A124:F124"/>
    <mergeCell ref="C67:E67"/>
    <mergeCell ref="C71:E71"/>
    <mergeCell ref="C73:E73"/>
    <mergeCell ref="C74:E74"/>
    <mergeCell ref="A89:F89"/>
    <mergeCell ref="C174:E174"/>
    <mergeCell ref="C122:E122"/>
    <mergeCell ref="C108:E108"/>
    <mergeCell ref="A110:F110"/>
    <mergeCell ref="C111:E111"/>
    <mergeCell ref="C113:E113"/>
    <mergeCell ref="A120:F120"/>
    <mergeCell ref="C131:E131"/>
    <mergeCell ref="C121:E121"/>
    <mergeCell ref="C143:E143"/>
    <mergeCell ref="C144:E144"/>
    <mergeCell ref="A147:F147"/>
    <mergeCell ref="A128:F128"/>
    <mergeCell ref="A132:F132"/>
    <mergeCell ref="C133:E133"/>
    <mergeCell ref="C129:E129"/>
    <mergeCell ref="C117:E117"/>
    <mergeCell ref="C118:E118"/>
    <mergeCell ref="C119:E119"/>
    <mergeCell ref="A1:D5"/>
    <mergeCell ref="E1:G1"/>
    <mergeCell ref="F3:F5"/>
    <mergeCell ref="A6:G6"/>
    <mergeCell ref="C32:E32"/>
    <mergeCell ref="C44:E44"/>
    <mergeCell ref="A33:F33"/>
    <mergeCell ref="C34:E34"/>
    <mergeCell ref="C35:E35"/>
    <mergeCell ref="A36:F36"/>
    <mergeCell ref="C24:E24"/>
    <mergeCell ref="C41:G41"/>
    <mergeCell ref="C42:E42"/>
    <mergeCell ref="C43:E43"/>
    <mergeCell ref="C19:E19"/>
    <mergeCell ref="C20:E20"/>
    <mergeCell ref="C21:E21"/>
    <mergeCell ref="C23:E23"/>
    <mergeCell ref="C31:E31"/>
    <mergeCell ref="C28:E28"/>
    <mergeCell ref="A29:F29"/>
    <mergeCell ref="C30:E30"/>
    <mergeCell ref="C25:E25"/>
    <mergeCell ref="C8:G8"/>
    <mergeCell ref="C10:E10"/>
    <mergeCell ref="C15:E15"/>
    <mergeCell ref="C18:E18"/>
    <mergeCell ref="C12:E12"/>
    <mergeCell ref="C9:E9"/>
    <mergeCell ref="A14:F14"/>
    <mergeCell ref="A11:F11"/>
    <mergeCell ref="C13:E13"/>
    <mergeCell ref="A22:F22"/>
    <mergeCell ref="C16:E16"/>
    <mergeCell ref="A17:F17"/>
    <mergeCell ref="C109:E109"/>
    <mergeCell ref="C87:E87"/>
    <mergeCell ref="C88:E88"/>
    <mergeCell ref="A103:F103"/>
    <mergeCell ref="C102:E102"/>
    <mergeCell ref="C84:E84"/>
    <mergeCell ref="C85:E85"/>
    <mergeCell ref="C104:E104"/>
    <mergeCell ref="C105:E105"/>
    <mergeCell ref="A106:F106"/>
    <mergeCell ref="C100:E100"/>
    <mergeCell ref="C93:E93"/>
    <mergeCell ref="C97:E97"/>
    <mergeCell ref="C107:G107"/>
    <mergeCell ref="C52:E52"/>
    <mergeCell ref="A53:F53"/>
    <mergeCell ref="A26:F26"/>
    <mergeCell ref="C27:E27"/>
    <mergeCell ref="A86:F86"/>
    <mergeCell ref="C91:E91"/>
    <mergeCell ref="C92:E92"/>
    <mergeCell ref="A94:F94"/>
    <mergeCell ref="C90:G90"/>
    <mergeCell ref="C48:E48"/>
    <mergeCell ref="C70:E70"/>
    <mergeCell ref="A72:F72"/>
    <mergeCell ref="A56:F56"/>
    <mergeCell ref="C75:E75"/>
    <mergeCell ref="A77:F77"/>
    <mergeCell ref="C59:E59"/>
    <mergeCell ref="C63:E63"/>
    <mergeCell ref="A64:F64"/>
    <mergeCell ref="C81:E81"/>
    <mergeCell ref="A83:F83"/>
    <mergeCell ref="C79:G79"/>
    <mergeCell ref="C65:E65"/>
    <mergeCell ref="C66:E66"/>
    <mergeCell ref="A68:F68"/>
    <mergeCell ref="A179:G179"/>
    <mergeCell ref="A180:G180"/>
    <mergeCell ref="C37:E37"/>
    <mergeCell ref="C39:E39"/>
    <mergeCell ref="A40:F40"/>
    <mergeCell ref="C38:E38"/>
    <mergeCell ref="A136:F136"/>
    <mergeCell ref="C123:E123"/>
    <mergeCell ref="C78:G78"/>
    <mergeCell ref="C80:E80"/>
    <mergeCell ref="C49:E49"/>
    <mergeCell ref="C57:E57"/>
    <mergeCell ref="C58:E58"/>
    <mergeCell ref="A60:F60"/>
    <mergeCell ref="C61:E61"/>
    <mergeCell ref="C46:E46"/>
    <mergeCell ref="C47:E47"/>
    <mergeCell ref="A50:F50"/>
    <mergeCell ref="A45:F45"/>
    <mergeCell ref="C55:E55"/>
    <mergeCell ref="C69:E69"/>
    <mergeCell ref="C62:E62"/>
    <mergeCell ref="C54:E54"/>
    <mergeCell ref="C51:E51"/>
  </mergeCells>
  <phoneticPr fontId="13" type="noConversion"/>
  <pageMargins left="0.55118110236220474" right="0.39370078740157483" top="0.78740157480314965" bottom="0.78740157480314965" header="0.51181102362204722" footer="0.51181102362204722"/>
  <pageSetup paperSize="9" scale="99" fitToHeight="0"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showGridLines="0" topLeftCell="B1" zoomScaleNormal="100" zoomScaleSheetLayoutView="130" workbookViewId="0">
      <selection activeCell="H32" sqref="B1:H32"/>
    </sheetView>
  </sheetViews>
  <sheetFormatPr defaultColWidth="8" defaultRowHeight="16.5" x14ac:dyDescent="0.3"/>
  <cols>
    <col min="1" max="1" width="8" style="84"/>
    <col min="2" max="2" width="4.75" style="115" bestFit="1" customWidth="1"/>
    <col min="3" max="3" width="27.625" style="115" customWidth="1"/>
    <col min="4" max="4" width="14.75" style="115" bestFit="1" customWidth="1"/>
    <col min="5" max="8" width="20" style="115" customWidth="1"/>
    <col min="9" max="16384" width="8" style="84"/>
  </cols>
  <sheetData>
    <row r="2" spans="2:9" ht="16.5" customHeight="1" x14ac:dyDescent="0.3">
      <c r="B2" s="308"/>
      <c r="C2" s="309"/>
      <c r="D2" s="314"/>
      <c r="E2" s="315"/>
      <c r="F2" s="315"/>
      <c r="G2" s="315"/>
      <c r="H2" s="315"/>
    </row>
    <row r="3" spans="2:9" ht="16.5" customHeight="1" x14ac:dyDescent="0.3">
      <c r="B3" s="310"/>
      <c r="C3" s="311"/>
      <c r="D3" s="316" t="s">
        <v>21392</v>
      </c>
      <c r="E3" s="317"/>
      <c r="F3" s="317"/>
      <c r="G3" s="317"/>
      <c r="H3" s="317"/>
    </row>
    <row r="4" spans="2:9" x14ac:dyDescent="0.3">
      <c r="B4" s="310"/>
      <c r="C4" s="311"/>
      <c r="D4" s="318" t="s">
        <v>21393</v>
      </c>
      <c r="E4" s="319"/>
      <c r="F4" s="319"/>
      <c r="G4" s="319"/>
      <c r="H4" s="320"/>
    </row>
    <row r="5" spans="2:9" ht="16.5" customHeight="1" x14ac:dyDescent="0.3">
      <c r="B5" s="310"/>
      <c r="C5" s="311"/>
      <c r="D5" s="321" t="str">
        <f>'Orçamento Sintético'!E3</f>
        <v>PONTE CORRÉGO BALSAMO</v>
      </c>
      <c r="E5" s="322"/>
      <c r="F5" s="322"/>
      <c r="G5" s="322"/>
      <c r="H5" s="323"/>
    </row>
    <row r="6" spans="2:9" x14ac:dyDescent="0.3">
      <c r="B6" s="310"/>
      <c r="C6" s="311"/>
      <c r="D6" s="321" t="s">
        <v>21394</v>
      </c>
      <c r="E6" s="322"/>
      <c r="F6" s="322"/>
      <c r="G6" s="322"/>
      <c r="H6" s="323"/>
    </row>
    <row r="7" spans="2:9" ht="16.5" customHeight="1" x14ac:dyDescent="0.3">
      <c r="B7" s="310"/>
      <c r="C7" s="311"/>
      <c r="D7" s="318" t="str">
        <f>'Orçamento Sintético'!E5</f>
        <v>CORRÉGO BALSAMO - MUNICÍPIO DE CATALÃO</v>
      </c>
      <c r="E7" s="319"/>
      <c r="F7" s="319"/>
      <c r="G7" s="319"/>
      <c r="H7" s="320"/>
    </row>
    <row r="8" spans="2:9" x14ac:dyDescent="0.3">
      <c r="B8" s="312"/>
      <c r="C8" s="313"/>
      <c r="D8" s="324"/>
      <c r="E8" s="325"/>
      <c r="F8" s="325"/>
      <c r="G8" s="325"/>
      <c r="H8" s="326"/>
      <c r="I8" s="86"/>
    </row>
    <row r="9" spans="2:9" ht="20.25" x14ac:dyDescent="0.3">
      <c r="B9" s="87"/>
      <c r="C9" s="87"/>
      <c r="D9" s="87"/>
      <c r="E9" s="88"/>
      <c r="F9" s="89"/>
      <c r="G9" s="89"/>
      <c r="H9" s="89"/>
      <c r="I9" s="89"/>
    </row>
    <row r="10" spans="2:9" x14ac:dyDescent="0.3">
      <c r="B10" s="301" t="s">
        <v>21395</v>
      </c>
      <c r="C10" s="303" t="s">
        <v>21396</v>
      </c>
      <c r="D10" s="304"/>
      <c r="E10" s="307" t="s">
        <v>21397</v>
      </c>
      <c r="F10" s="307"/>
      <c r="G10" s="307"/>
      <c r="H10" s="307"/>
    </row>
    <row r="11" spans="2:9" x14ac:dyDescent="0.3">
      <c r="B11" s="302"/>
      <c r="C11" s="305"/>
      <c r="D11" s="306"/>
      <c r="E11" s="90" t="s">
        <v>21531</v>
      </c>
      <c r="F11" s="90" t="s">
        <v>21532</v>
      </c>
      <c r="G11" s="90" t="s">
        <v>21533</v>
      </c>
      <c r="H11" s="90" t="s">
        <v>21534</v>
      </c>
    </row>
    <row r="12" spans="2:9" x14ac:dyDescent="0.3">
      <c r="B12" s="289">
        <v>1</v>
      </c>
      <c r="C12" s="290" t="str">
        <f>'Orçamento Sintético'!E8</f>
        <v>SERVIÇOS PRELIMINARES</v>
      </c>
      <c r="D12" s="95">
        <f>'Orçamento Sintético'!J8</f>
        <v>19447.11508</v>
      </c>
      <c r="E12" s="92">
        <v>0.69550000000000001</v>
      </c>
      <c r="F12" s="92">
        <v>0.10150000000000001</v>
      </c>
      <c r="G12" s="92">
        <v>0.10150000000000001</v>
      </c>
      <c r="H12" s="92">
        <v>0.10150000000000001</v>
      </c>
      <c r="I12" s="91">
        <f>SUM(E12:H12)</f>
        <v>1</v>
      </c>
    </row>
    <row r="13" spans="2:9" ht="8.1" customHeight="1" x14ac:dyDescent="0.3">
      <c r="B13" s="290"/>
      <c r="C13" s="290"/>
      <c r="D13" s="96"/>
      <c r="E13" s="101"/>
      <c r="F13" s="97"/>
      <c r="G13" s="97"/>
      <c r="H13" s="97"/>
      <c r="I13" s="91"/>
    </row>
    <row r="14" spans="2:9" x14ac:dyDescent="0.3">
      <c r="B14" s="291"/>
      <c r="C14" s="291"/>
      <c r="D14" s="93">
        <f>D12*1.2478</f>
        <v>24266.110196824</v>
      </c>
      <c r="E14" s="94">
        <f>E12*$D$14</f>
        <v>16877.07964189109</v>
      </c>
      <c r="F14" s="94">
        <f t="shared" ref="F14:H14" si="0">F12*$D$14</f>
        <v>2463.0101849776361</v>
      </c>
      <c r="G14" s="94">
        <f t="shared" si="0"/>
        <v>2463.0101849776361</v>
      </c>
      <c r="H14" s="94">
        <f t="shared" si="0"/>
        <v>2463.0101849776361</v>
      </c>
      <c r="I14" s="91"/>
    </row>
    <row r="15" spans="2:9" x14ac:dyDescent="0.3">
      <c r="B15" s="289">
        <f>B12+1</f>
        <v>2</v>
      </c>
      <c r="C15" s="298" t="str">
        <f>'Orçamento Sintético'!E18</f>
        <v>TRANSPORTES</v>
      </c>
      <c r="D15" s="98">
        <f>'Orçamento Sintético'!J18</f>
        <v>12542.39</v>
      </c>
      <c r="E15" s="92">
        <v>0.6</v>
      </c>
      <c r="F15" s="99">
        <v>0.1</v>
      </c>
      <c r="G15" s="99">
        <v>0.1</v>
      </c>
      <c r="H15" s="99">
        <v>0.2</v>
      </c>
      <c r="I15" s="91">
        <f>SUM(E15:H15)</f>
        <v>1</v>
      </c>
    </row>
    <row r="16" spans="2:9" ht="8.1" customHeight="1" x14ac:dyDescent="0.3">
      <c r="B16" s="290"/>
      <c r="C16" s="299"/>
      <c r="D16" s="96"/>
      <c r="E16" s="101"/>
      <c r="F16" s="97"/>
      <c r="G16" s="97"/>
      <c r="H16" s="97"/>
      <c r="I16" s="91"/>
    </row>
    <row r="17" spans="2:9" x14ac:dyDescent="0.3">
      <c r="B17" s="291"/>
      <c r="C17" s="300"/>
      <c r="D17" s="93">
        <f>D15*1.2478</f>
        <v>15650.394242</v>
      </c>
      <c r="E17" s="94">
        <f>E15*$D$17</f>
        <v>9390.2365451999995</v>
      </c>
      <c r="F17" s="94">
        <f t="shared" ref="F17:H17" si="1">F15*$D$17</f>
        <v>1565.0394242000002</v>
      </c>
      <c r="G17" s="94">
        <f t="shared" si="1"/>
        <v>1565.0394242000002</v>
      </c>
      <c r="H17" s="94">
        <f t="shared" si="1"/>
        <v>3130.0788484000004</v>
      </c>
      <c r="I17" s="91"/>
    </row>
    <row r="18" spans="2:9" x14ac:dyDescent="0.3">
      <c r="B18" s="289">
        <f>'Orçamento Sintético'!A28</f>
        <v>3</v>
      </c>
      <c r="C18" s="292" t="str">
        <f>'Orçamento Sintético'!E28</f>
        <v xml:space="preserve">PONTE PRÉ MOLDADA </v>
      </c>
      <c r="D18" s="105">
        <f>'Orçamento Sintético'!J28</f>
        <v>369960.91649000003</v>
      </c>
      <c r="E18" s="103"/>
      <c r="F18" s="104">
        <v>0.3</v>
      </c>
      <c r="G18" s="104">
        <v>0.3</v>
      </c>
      <c r="H18" s="104">
        <v>0.4</v>
      </c>
      <c r="I18" s="91">
        <f>SUM(E18:H18)</f>
        <v>1</v>
      </c>
    </row>
    <row r="19" spans="2:9" ht="8.1" customHeight="1" x14ac:dyDescent="0.3">
      <c r="B19" s="290"/>
      <c r="C19" s="293"/>
      <c r="D19" s="85"/>
      <c r="E19" s="193"/>
      <c r="F19" s="97"/>
      <c r="G19" s="97"/>
      <c r="H19" s="101"/>
      <c r="I19" s="91"/>
    </row>
    <row r="20" spans="2:9" x14ac:dyDescent="0.3">
      <c r="B20" s="291"/>
      <c r="C20" s="294"/>
      <c r="D20" s="106">
        <f>D18*1.2478</f>
        <v>461637.23159622203</v>
      </c>
      <c r="E20" s="102">
        <f>E18*$D$20</f>
        <v>0</v>
      </c>
      <c r="F20" s="102">
        <f t="shared" ref="F20:H20" si="2">F18*$D$20</f>
        <v>138491.16947886659</v>
      </c>
      <c r="G20" s="102">
        <f t="shared" si="2"/>
        <v>138491.16947886659</v>
      </c>
      <c r="H20" s="102">
        <f t="shared" si="2"/>
        <v>184654.89263848882</v>
      </c>
      <c r="I20" s="91"/>
    </row>
    <row r="21" spans="2:9" x14ac:dyDescent="0.3">
      <c r="B21" s="289">
        <v>4</v>
      </c>
      <c r="C21" s="295" t="str">
        <f>'Orçamento Sintético'!E47</f>
        <v>ADMINISTRAÇÃO LOCAL</v>
      </c>
      <c r="D21" s="105">
        <f>'Orçamento Sintético'!J47</f>
        <v>35211.360000000001</v>
      </c>
      <c r="E21" s="100">
        <v>0.2</v>
      </c>
      <c r="F21" s="108">
        <v>0.3</v>
      </c>
      <c r="G21" s="108">
        <v>0.3</v>
      </c>
      <c r="H21" s="108">
        <v>0.2</v>
      </c>
      <c r="I21" s="91">
        <f>SUM(E21:H21)</f>
        <v>1</v>
      </c>
    </row>
    <row r="22" spans="2:9" ht="8.1" customHeight="1" x14ac:dyDescent="0.3">
      <c r="B22" s="290"/>
      <c r="C22" s="296"/>
      <c r="D22" s="85"/>
      <c r="E22" s="101"/>
      <c r="F22" s="97"/>
      <c r="G22" s="97"/>
      <c r="H22" s="97"/>
      <c r="I22" s="91"/>
    </row>
    <row r="23" spans="2:9" x14ac:dyDescent="0.3">
      <c r="B23" s="291"/>
      <c r="C23" s="297"/>
      <c r="D23" s="107">
        <f>D21*1.2478</f>
        <v>43936.735008000003</v>
      </c>
      <c r="E23" s="102">
        <f>E21*$D$23</f>
        <v>8787.347001600001</v>
      </c>
      <c r="F23" s="102">
        <f t="shared" ref="F23" si="3">F21*$D$23</f>
        <v>13181.020502400001</v>
      </c>
      <c r="G23" s="102">
        <f>G21*$D$23</f>
        <v>13181.020502400001</v>
      </c>
      <c r="H23" s="102">
        <f>H21*$D$23</f>
        <v>8787.347001600001</v>
      </c>
      <c r="I23" s="91"/>
    </row>
    <row r="24" spans="2:9" x14ac:dyDescent="0.3">
      <c r="B24" s="289">
        <v>5</v>
      </c>
      <c r="C24" s="295" t="str">
        <f>'Orçamento Sintético'!E53</f>
        <v>DIVERSOS</v>
      </c>
      <c r="D24" s="105">
        <f>'Orçamento Sintético'!J53</f>
        <v>2370.31</v>
      </c>
      <c r="E24" s="100"/>
      <c r="F24" s="108"/>
      <c r="G24" s="108"/>
      <c r="H24" s="108">
        <v>1</v>
      </c>
      <c r="I24" s="91">
        <f>E24+F24+G24+H24</f>
        <v>1</v>
      </c>
    </row>
    <row r="25" spans="2:9" ht="6.75" customHeight="1" x14ac:dyDescent="0.3">
      <c r="B25" s="290"/>
      <c r="C25" s="296"/>
      <c r="D25" s="85"/>
      <c r="E25" s="101"/>
      <c r="F25" s="97"/>
      <c r="G25" s="97"/>
      <c r="H25" s="97"/>
      <c r="I25" s="91"/>
    </row>
    <row r="26" spans="2:9" x14ac:dyDescent="0.3">
      <c r="B26" s="291"/>
      <c r="C26" s="297"/>
      <c r="D26" s="107">
        <f>D24*1.2478</f>
        <v>2957.672818</v>
      </c>
      <c r="E26" s="102">
        <f>E24*$D$26</f>
        <v>0</v>
      </c>
      <c r="F26" s="102">
        <f t="shared" ref="F26:H26" si="4">F24*$D$26</f>
        <v>0</v>
      </c>
      <c r="G26" s="102">
        <f t="shared" si="4"/>
        <v>0</v>
      </c>
      <c r="H26" s="102">
        <f t="shared" si="4"/>
        <v>2957.672818</v>
      </c>
      <c r="I26" s="91"/>
    </row>
    <row r="27" spans="2:9" x14ac:dyDescent="0.3">
      <c r="B27" s="109"/>
      <c r="C27" s="297"/>
      <c r="D27" s="297"/>
      <c r="E27" s="297"/>
      <c r="F27" s="297"/>
      <c r="G27" s="297"/>
      <c r="H27" s="297"/>
    </row>
    <row r="28" spans="2:9" ht="15" customHeight="1" x14ac:dyDescent="0.3">
      <c r="B28" s="281" t="s">
        <v>21398</v>
      </c>
      <c r="C28" s="282"/>
      <c r="D28" s="283"/>
      <c r="E28" s="122">
        <f>E30/'Orçamento Sintético'!J60</f>
        <v>6.6161374267589196E-2</v>
      </c>
      <c r="F28" s="110">
        <f>F30/'Orçamento Sintético'!J60</f>
        <v>0.29386509206056166</v>
      </c>
      <c r="G28" s="110">
        <f>G30/'Orçamento Sintético'!J60</f>
        <v>0.29386509206056166</v>
      </c>
      <c r="H28" s="110">
        <f>H30/'Orçamento Sintético'!J60</f>
        <v>0.38123699831815788</v>
      </c>
    </row>
    <row r="29" spans="2:9" x14ac:dyDescent="0.3">
      <c r="B29" s="281" t="s">
        <v>21399</v>
      </c>
      <c r="C29" s="282"/>
      <c r="D29" s="283"/>
      <c r="E29" s="111">
        <f>E28</f>
        <v>6.6161374267589196E-2</v>
      </c>
      <c r="F29" s="112">
        <f t="shared" ref="F29:H29" si="5">E29+F28</f>
        <v>0.36002646632815083</v>
      </c>
      <c r="G29" s="112">
        <f t="shared" si="5"/>
        <v>0.65389155838871249</v>
      </c>
      <c r="H29" s="112">
        <f t="shared" si="5"/>
        <v>1.0351285567068704</v>
      </c>
    </row>
    <row r="30" spans="2:9" x14ac:dyDescent="0.3">
      <c r="B30" s="284" t="s">
        <v>21400</v>
      </c>
      <c r="C30" s="285"/>
      <c r="D30" s="286"/>
      <c r="E30" s="113">
        <f>E14+E17+E20+E23</f>
        <v>35054.663188691091</v>
      </c>
      <c r="F30" s="113">
        <f t="shared" ref="F30:G30" si="6">F14+F17+F20+F23</f>
        <v>155700.23959044422</v>
      </c>
      <c r="G30" s="113">
        <f t="shared" si="6"/>
        <v>155700.23959044422</v>
      </c>
      <c r="H30" s="113">
        <f>H14+H17+H20+H23+H26</f>
        <v>201993.00149146645</v>
      </c>
    </row>
    <row r="31" spans="2:9" x14ac:dyDescent="0.3">
      <c r="B31" s="281" t="s">
        <v>21401</v>
      </c>
      <c r="C31" s="282"/>
      <c r="D31" s="283"/>
      <c r="E31" s="114">
        <f>E30</f>
        <v>35054.663188691091</v>
      </c>
      <c r="F31" s="114">
        <f t="shared" ref="F31" si="7">E31+F30</f>
        <v>190754.90277913533</v>
      </c>
      <c r="G31" s="114">
        <f t="shared" ref="G31" si="8">F31+G30</f>
        <v>346455.14236957952</v>
      </c>
      <c r="H31" s="114">
        <f t="shared" ref="H31" si="9">G31+H30</f>
        <v>548448.14386104594</v>
      </c>
    </row>
    <row r="32" spans="2:9" x14ac:dyDescent="0.3">
      <c r="B32" s="85"/>
    </row>
    <row r="33" spans="2:8" x14ac:dyDescent="0.3">
      <c r="B33" s="279"/>
      <c r="C33" s="280"/>
      <c r="D33" s="280"/>
      <c r="E33" s="116"/>
      <c r="F33" s="117"/>
      <c r="G33" s="117"/>
      <c r="H33" s="117"/>
    </row>
    <row r="34" spans="2:8" x14ac:dyDescent="0.3">
      <c r="B34" s="118"/>
      <c r="C34" s="117"/>
      <c r="D34" s="117"/>
      <c r="E34" s="116"/>
      <c r="F34" s="117"/>
      <c r="G34" s="117"/>
      <c r="H34" s="117"/>
    </row>
    <row r="35" spans="2:8" x14ac:dyDescent="0.3">
      <c r="B35" s="279"/>
      <c r="C35" s="280"/>
      <c r="D35" s="280"/>
      <c r="E35" s="280"/>
      <c r="F35" s="280"/>
      <c r="G35" s="280"/>
      <c r="H35" s="280"/>
    </row>
    <row r="36" spans="2:8" ht="55.5" customHeight="1" x14ac:dyDescent="0.3">
      <c r="B36" s="287"/>
      <c r="C36" s="288"/>
      <c r="D36" s="288"/>
      <c r="E36" s="288"/>
      <c r="F36" s="288"/>
      <c r="G36" s="288"/>
      <c r="H36" s="288"/>
    </row>
    <row r="37" spans="2:8" x14ac:dyDescent="0.3">
      <c r="B37" s="279"/>
      <c r="C37" s="280"/>
      <c r="D37" s="280"/>
      <c r="E37" s="280"/>
      <c r="F37" s="280"/>
      <c r="G37" s="280"/>
      <c r="H37" s="280"/>
    </row>
    <row r="38" spans="2:8" x14ac:dyDescent="0.3">
      <c r="B38" s="119"/>
      <c r="C38" s="120"/>
      <c r="D38" s="117"/>
      <c r="E38" s="116"/>
      <c r="F38" s="117"/>
      <c r="G38" s="117"/>
      <c r="H38" s="117"/>
    </row>
    <row r="39" spans="2:8" x14ac:dyDescent="0.3">
      <c r="B39" s="117"/>
      <c r="C39" s="120"/>
      <c r="D39" s="117"/>
      <c r="E39" s="116"/>
      <c r="F39" s="117"/>
      <c r="G39" s="117"/>
      <c r="H39" s="117"/>
    </row>
    <row r="40" spans="2:8" x14ac:dyDescent="0.3">
      <c r="B40" s="117"/>
      <c r="C40" s="120"/>
      <c r="D40" s="117"/>
      <c r="E40" s="116"/>
      <c r="F40" s="117"/>
      <c r="G40" s="117"/>
      <c r="H40" s="117"/>
    </row>
  </sheetData>
  <mergeCells count="29">
    <mergeCell ref="E10:H10"/>
    <mergeCell ref="B2:C8"/>
    <mergeCell ref="D2:H2"/>
    <mergeCell ref="D3:H3"/>
    <mergeCell ref="D4:H4"/>
    <mergeCell ref="D5:H5"/>
    <mergeCell ref="D6:H6"/>
    <mergeCell ref="D7:H8"/>
    <mergeCell ref="B12:B14"/>
    <mergeCell ref="C12:C14"/>
    <mergeCell ref="B15:B17"/>
    <mergeCell ref="C15:C17"/>
    <mergeCell ref="B10:B11"/>
    <mergeCell ref="C10:D11"/>
    <mergeCell ref="B18:B20"/>
    <mergeCell ref="C18:C20"/>
    <mergeCell ref="B28:D28"/>
    <mergeCell ref="B24:B26"/>
    <mergeCell ref="C24:C26"/>
    <mergeCell ref="B21:B23"/>
    <mergeCell ref="C21:C23"/>
    <mergeCell ref="C27:H27"/>
    <mergeCell ref="B37:H37"/>
    <mergeCell ref="B29:D29"/>
    <mergeCell ref="B30:D30"/>
    <mergeCell ref="B31:D31"/>
    <mergeCell ref="B33:D33"/>
    <mergeCell ref="B35:H35"/>
    <mergeCell ref="B36:H36"/>
  </mergeCells>
  <phoneticPr fontId="13" type="noConversion"/>
  <conditionalFormatting sqref="E22:H22">
    <cfRule type="colorScale" priority="42">
      <colorScale>
        <cfvo type="min"/>
        <cfvo type="percentile" val="50"/>
        <cfvo type="max"/>
        <color rgb="FFF8696B"/>
        <color rgb="FFFCFCFF"/>
        <color rgb="FF5A8AC6"/>
      </colorScale>
    </cfRule>
    <cfRule type="expression" dxfId="4" priority="43">
      <formula>IF(E21="",0,1)</formula>
    </cfRule>
  </conditionalFormatting>
  <conditionalFormatting sqref="E13:H13">
    <cfRule type="colorScale" priority="52">
      <colorScale>
        <cfvo type="min"/>
        <cfvo type="percentile" val="50"/>
        <cfvo type="max"/>
        <color rgb="FFF8696B"/>
        <color rgb="FFFCFCFF"/>
        <color rgb="FF5A8AC6"/>
      </colorScale>
    </cfRule>
    <cfRule type="expression" dxfId="3" priority="53">
      <formula>IF(E12="",0,1)</formula>
    </cfRule>
  </conditionalFormatting>
  <conditionalFormatting sqref="E16:H16">
    <cfRule type="colorScale" priority="54">
      <colorScale>
        <cfvo type="min"/>
        <cfvo type="percentile" val="50"/>
        <cfvo type="max"/>
        <color rgb="FFF8696B"/>
        <color rgb="FFFCFCFF"/>
        <color rgb="FF5A8AC6"/>
      </colorScale>
    </cfRule>
    <cfRule type="expression" dxfId="2" priority="55">
      <formula>IF(E15="",0,1)</formula>
    </cfRule>
  </conditionalFormatting>
  <conditionalFormatting sqref="E19:H19">
    <cfRule type="colorScale" priority="56">
      <colorScale>
        <cfvo type="min"/>
        <cfvo type="percentile" val="50"/>
        <cfvo type="max"/>
        <color rgb="FFF8696B"/>
        <color rgb="FFFCFCFF"/>
        <color rgb="FF5A8AC6"/>
      </colorScale>
    </cfRule>
    <cfRule type="expression" dxfId="1" priority="57">
      <formula>IF(E18="",0,1)</formula>
    </cfRule>
  </conditionalFormatting>
  <conditionalFormatting sqref="E13:H13">
    <cfRule type="colorScale" priority="58">
      <colorScale>
        <cfvo type="min"/>
        <cfvo type="max"/>
        <color rgb="FF1FB829"/>
        <color rgb="FF1FB829"/>
      </colorScale>
    </cfRule>
  </conditionalFormatting>
  <conditionalFormatting sqref="E25:H25">
    <cfRule type="colorScale" priority="1">
      <colorScale>
        <cfvo type="min"/>
        <cfvo type="percentile" val="50"/>
        <cfvo type="max"/>
        <color rgb="FFF8696B"/>
        <color rgb="FFFCFCFF"/>
        <color rgb="FF5A8AC6"/>
      </colorScale>
    </cfRule>
    <cfRule type="expression" dxfId="0" priority="2">
      <formula>IF(E24="",0,1)</formula>
    </cfRule>
  </conditionalFormatting>
  <pageMargins left="0.39370078740157483" right="0.51181102362204722" top="1.5748031496062993" bottom="0.78740157480314965" header="0.31496062992125984" footer="0.31496062992125984"/>
  <pageSetup paperSize="9" scale="9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showOutlineSymbols="0" showWhiteSpace="0" view="pageBreakPreview" topLeftCell="A13" zoomScaleNormal="100" zoomScaleSheetLayoutView="100" workbookViewId="0">
      <selection activeCell="G38" sqref="G38"/>
    </sheetView>
  </sheetViews>
  <sheetFormatPr defaultColWidth="9" defaultRowHeight="14.25" x14ac:dyDescent="0.2"/>
  <cols>
    <col min="1" max="1" width="5" style="80" customWidth="1"/>
    <col min="2" max="2" width="10" hidden="1" customWidth="1"/>
    <col min="3" max="3" width="10" style="80" bestFit="1" customWidth="1"/>
    <col min="4" max="4" width="20.5" style="80" customWidth="1"/>
    <col min="5" max="5" width="25.625" style="81" customWidth="1"/>
    <col min="6" max="8" width="11" style="81" customWidth="1"/>
    <col min="9" max="9" width="8" style="81" bestFit="1" customWidth="1"/>
    <col min="10" max="10" width="13" style="83" bestFit="1" customWidth="1"/>
    <col min="11" max="12" width="13" style="80" bestFit="1" customWidth="1"/>
    <col min="13" max="14" width="13" style="81" bestFit="1" customWidth="1"/>
  </cols>
  <sheetData>
    <row r="1" spans="1:14" ht="42.75" customHeight="1" x14ac:dyDescent="0.2">
      <c r="A1" s="371"/>
      <c r="B1" s="372"/>
      <c r="C1" s="372"/>
      <c r="D1" s="373"/>
      <c r="E1" s="380" t="s">
        <v>21535</v>
      </c>
      <c r="F1" s="381"/>
      <c r="G1" s="381"/>
      <c r="H1" s="381"/>
      <c r="I1" s="381"/>
      <c r="J1" s="381"/>
      <c r="K1" s="381"/>
      <c r="L1" s="381"/>
      <c r="M1" s="381"/>
      <c r="N1" s="382"/>
    </row>
    <row r="2" spans="1:14" ht="20.100000000000001" customHeight="1" x14ac:dyDescent="0.25">
      <c r="A2" s="374"/>
      <c r="B2" s="375"/>
      <c r="C2" s="375"/>
      <c r="D2" s="376"/>
      <c r="E2" s="383" t="s">
        <v>0</v>
      </c>
      <c r="F2" s="384"/>
      <c r="G2" s="384"/>
      <c r="H2" s="385"/>
      <c r="I2" s="386" t="s">
        <v>1</v>
      </c>
      <c r="J2" s="386"/>
      <c r="K2" s="386"/>
      <c r="L2" s="45" t="s">
        <v>2</v>
      </c>
      <c r="M2" s="387" t="s">
        <v>3</v>
      </c>
      <c r="N2" s="387"/>
    </row>
    <row r="3" spans="1:14" ht="21" customHeight="1" x14ac:dyDescent="0.2">
      <c r="A3" s="374"/>
      <c r="B3" s="375"/>
      <c r="C3" s="375"/>
      <c r="D3" s="376"/>
      <c r="E3" s="388" t="str">
        <f>'Orçamento Sintético'!E3</f>
        <v>PONTE CORRÉGO BALSAMO</v>
      </c>
      <c r="F3" s="389"/>
      <c r="G3" s="389"/>
      <c r="H3" s="390"/>
      <c r="I3" s="223" t="str">
        <f>'Orçamento Sintético'!F3</f>
        <v>GOINFRA - T291 - FEVEREIRO/2025                                            GOINFRA - T288 - FEVEREIRO/2025 
SINAPI GO- 04/2025                                             SICRO 01/2025                                                    
COTAÇÃO DE MERCADO</v>
      </c>
      <c r="J3" s="391"/>
      <c r="K3" s="392"/>
      <c r="L3" s="399">
        <v>0.24779999999999999</v>
      </c>
      <c r="M3" s="71" t="s">
        <v>21334</v>
      </c>
      <c r="N3" s="72"/>
    </row>
    <row r="4" spans="1:14" ht="21.75" customHeight="1" x14ac:dyDescent="0.2">
      <c r="A4" s="374"/>
      <c r="B4" s="375"/>
      <c r="C4" s="375"/>
      <c r="D4" s="376"/>
      <c r="E4" s="402" t="s">
        <v>4</v>
      </c>
      <c r="F4" s="403"/>
      <c r="G4" s="403"/>
      <c r="H4" s="404"/>
      <c r="I4" s="393"/>
      <c r="J4" s="394"/>
      <c r="K4" s="395"/>
      <c r="L4" s="400"/>
      <c r="M4" s="387" t="s">
        <v>5</v>
      </c>
      <c r="N4" s="387"/>
    </row>
    <row r="5" spans="1:14" ht="43.5" customHeight="1" x14ac:dyDescent="0.2">
      <c r="A5" s="377"/>
      <c r="B5" s="378"/>
      <c r="C5" s="378"/>
      <c r="D5" s="379"/>
      <c r="E5" s="362" t="str">
        <f>'Orçamento Sintético'!E5</f>
        <v>CORRÉGO BALSAMO - MUNICÍPIO DE CATALÃO</v>
      </c>
      <c r="F5" s="363"/>
      <c r="G5" s="363"/>
      <c r="H5" s="364"/>
      <c r="I5" s="396"/>
      <c r="J5" s="397"/>
      <c r="K5" s="398"/>
      <c r="L5" s="401"/>
      <c r="M5" s="235">
        <f>'Orçamento Sintético'!J5</f>
        <v>45769</v>
      </c>
      <c r="N5" s="236"/>
    </row>
    <row r="6" spans="1:14" s="73" customFormat="1" ht="17.25" customHeight="1" x14ac:dyDescent="0.2">
      <c r="A6" s="365" t="s">
        <v>21363</v>
      </c>
      <c r="B6" s="366"/>
      <c r="C6" s="366"/>
      <c r="D6" s="366"/>
      <c r="E6" s="366"/>
      <c r="F6" s="366"/>
      <c r="G6" s="366"/>
      <c r="H6" s="366"/>
      <c r="I6" s="366"/>
      <c r="J6" s="366"/>
      <c r="K6" s="366"/>
      <c r="L6" s="366"/>
      <c r="M6" s="366"/>
      <c r="N6" s="367"/>
    </row>
    <row r="7" spans="1:14" ht="30" customHeight="1" x14ac:dyDescent="0.2">
      <c r="A7" s="368" t="s">
        <v>21364</v>
      </c>
      <c r="B7" s="369"/>
      <c r="C7" s="369"/>
      <c r="D7" s="369"/>
      <c r="E7" s="369"/>
      <c r="F7" s="369"/>
      <c r="G7" s="369"/>
      <c r="H7" s="369"/>
      <c r="I7" s="369"/>
      <c r="J7" s="369"/>
      <c r="K7" s="369"/>
      <c r="L7" s="369"/>
      <c r="M7" s="369"/>
      <c r="N7" s="370"/>
    </row>
    <row r="8" spans="1:14" s="73" customFormat="1" ht="17.25" customHeight="1" x14ac:dyDescent="0.2">
      <c r="A8" s="365"/>
      <c r="B8" s="366"/>
      <c r="C8" s="366"/>
      <c r="D8" s="366"/>
      <c r="E8" s="366"/>
      <c r="F8" s="366"/>
      <c r="G8" s="366"/>
      <c r="H8" s="366"/>
      <c r="I8" s="366"/>
      <c r="J8" s="366"/>
      <c r="K8" s="366"/>
      <c r="L8" s="366"/>
      <c r="M8" s="366"/>
      <c r="N8" s="367"/>
    </row>
    <row r="9" spans="1:14" s="76" customFormat="1" ht="30" customHeight="1" x14ac:dyDescent="0.2">
      <c r="A9" s="405"/>
      <c r="B9" s="74"/>
      <c r="C9" s="336" t="s">
        <v>21365</v>
      </c>
      <c r="D9" s="337"/>
      <c r="E9" s="75">
        <v>0.03</v>
      </c>
      <c r="F9" s="338" t="s">
        <v>21366</v>
      </c>
      <c r="G9" s="339"/>
      <c r="H9" s="339"/>
      <c r="I9" s="339"/>
      <c r="J9" s="339"/>
      <c r="K9" s="339"/>
      <c r="L9" s="339"/>
      <c r="M9" s="339"/>
      <c r="N9" s="340"/>
    </row>
    <row r="10" spans="1:14" s="76" customFormat="1" ht="30" customHeight="1" x14ac:dyDescent="0.2">
      <c r="A10" s="406"/>
      <c r="B10" s="74"/>
      <c r="C10" s="336" t="s">
        <v>21367</v>
      </c>
      <c r="D10" s="337"/>
      <c r="E10" s="75">
        <v>6.1600000000000002E-2</v>
      </c>
      <c r="F10" s="338" t="s">
        <v>21368</v>
      </c>
      <c r="G10" s="339"/>
      <c r="H10" s="339"/>
      <c r="I10" s="339"/>
      <c r="J10" s="339"/>
      <c r="K10" s="339"/>
      <c r="L10" s="339"/>
      <c r="M10" s="339"/>
      <c r="N10" s="340"/>
    </row>
    <row r="11" spans="1:14" s="76" customFormat="1" ht="60" customHeight="1" x14ac:dyDescent="0.2">
      <c r="A11" s="406"/>
      <c r="B11" s="74"/>
      <c r="C11" s="336" t="s">
        <v>21369</v>
      </c>
      <c r="D11" s="337"/>
      <c r="E11" s="75">
        <v>1.01E-2</v>
      </c>
      <c r="F11" s="338" t="s">
        <v>21402</v>
      </c>
      <c r="G11" s="339"/>
      <c r="H11" s="339"/>
      <c r="I11" s="339"/>
      <c r="J11" s="339"/>
      <c r="K11" s="339"/>
      <c r="L11" s="339"/>
      <c r="M11" s="339"/>
      <c r="N11" s="340"/>
    </row>
    <row r="12" spans="1:14" s="76" customFormat="1" ht="191.25" customHeight="1" x14ac:dyDescent="0.2">
      <c r="A12" s="406"/>
      <c r="B12" s="74"/>
      <c r="C12" s="336" t="s">
        <v>21370</v>
      </c>
      <c r="D12" s="337"/>
      <c r="E12" s="75">
        <v>1.1999999999999999E-3</v>
      </c>
      <c r="F12" s="338" t="s">
        <v>21371</v>
      </c>
      <c r="G12" s="339"/>
      <c r="H12" s="339"/>
      <c r="I12" s="339"/>
      <c r="J12" s="339"/>
      <c r="K12" s="339"/>
      <c r="L12" s="339"/>
      <c r="M12" s="339"/>
      <c r="N12" s="340"/>
    </row>
    <row r="13" spans="1:14" s="76" customFormat="1" ht="30" customHeight="1" x14ac:dyDescent="0.2">
      <c r="A13" s="407"/>
      <c r="B13" s="74"/>
      <c r="C13" s="336" t="s">
        <v>21372</v>
      </c>
      <c r="D13" s="337"/>
      <c r="E13" s="75">
        <v>9.7000000000000003E-3</v>
      </c>
      <c r="F13" s="338" t="s">
        <v>21373</v>
      </c>
      <c r="G13" s="339"/>
      <c r="H13" s="339"/>
      <c r="I13" s="339"/>
      <c r="J13" s="339"/>
      <c r="K13" s="339"/>
      <c r="L13" s="339"/>
      <c r="M13" s="339"/>
      <c r="N13" s="340"/>
    </row>
    <row r="14" spans="1:14" s="76" customFormat="1" ht="30" customHeight="1" x14ac:dyDescent="0.2">
      <c r="A14" s="353" t="s">
        <v>21374</v>
      </c>
      <c r="B14" s="74"/>
      <c r="C14" s="336" t="s">
        <v>21375</v>
      </c>
      <c r="D14" s="337"/>
      <c r="E14" s="75">
        <v>2.4E-2</v>
      </c>
      <c r="F14" s="338" t="s">
        <v>21376</v>
      </c>
      <c r="G14" s="339"/>
      <c r="H14" s="339"/>
      <c r="I14" s="339"/>
      <c r="J14" s="339"/>
      <c r="K14" s="339"/>
      <c r="L14" s="339"/>
      <c r="M14" s="339"/>
      <c r="N14" s="340"/>
    </row>
    <row r="15" spans="1:14" s="76" customFormat="1" ht="30" customHeight="1" x14ac:dyDescent="0.2">
      <c r="A15" s="354"/>
      <c r="B15" s="74"/>
      <c r="C15" s="336" t="s">
        <v>21377</v>
      </c>
      <c r="D15" s="337"/>
      <c r="E15" s="75">
        <v>6.4999999999999997E-3</v>
      </c>
      <c r="F15" s="356" t="s">
        <v>21378</v>
      </c>
      <c r="G15" s="357"/>
      <c r="H15" s="357"/>
      <c r="I15" s="357"/>
      <c r="J15" s="357"/>
      <c r="K15" s="357"/>
      <c r="L15" s="357"/>
      <c r="M15" s="357"/>
      <c r="N15" s="358"/>
    </row>
    <row r="16" spans="1:14" s="76" customFormat="1" ht="30" customHeight="1" x14ac:dyDescent="0.2">
      <c r="A16" s="354"/>
      <c r="B16" s="74"/>
      <c r="C16" s="336" t="s">
        <v>21379</v>
      </c>
      <c r="D16" s="337"/>
      <c r="E16" s="75">
        <v>0.03</v>
      </c>
      <c r="F16" s="359"/>
      <c r="G16" s="360"/>
      <c r="H16" s="360"/>
      <c r="I16" s="360"/>
      <c r="J16" s="360"/>
      <c r="K16" s="360"/>
      <c r="L16" s="360"/>
      <c r="M16" s="360"/>
      <c r="N16" s="361"/>
    </row>
    <row r="17" spans="1:14" s="76" customFormat="1" ht="30" customHeight="1" x14ac:dyDescent="0.2">
      <c r="A17" s="355"/>
      <c r="B17" s="74"/>
      <c r="C17" s="336" t="s">
        <v>21380</v>
      </c>
      <c r="D17" s="337"/>
      <c r="E17" s="75">
        <v>4.4999999999999998E-2</v>
      </c>
      <c r="F17" s="338" t="s">
        <v>21381</v>
      </c>
      <c r="G17" s="339"/>
      <c r="H17" s="339"/>
      <c r="I17" s="339"/>
      <c r="J17" s="339"/>
      <c r="K17" s="339"/>
      <c r="L17" s="339"/>
      <c r="M17" s="339"/>
      <c r="N17" s="340"/>
    </row>
    <row r="18" spans="1:14" s="76" customFormat="1" ht="60" customHeight="1" x14ac:dyDescent="0.2">
      <c r="A18" s="70"/>
      <c r="B18" s="74"/>
      <c r="C18" s="336" t="s">
        <v>21382</v>
      </c>
      <c r="D18" s="337"/>
      <c r="E18" s="77">
        <v>0.24779999999999999</v>
      </c>
      <c r="F18" s="338" t="s">
        <v>21383</v>
      </c>
      <c r="G18" s="339"/>
      <c r="H18" s="339"/>
      <c r="I18" s="339"/>
      <c r="J18" s="339"/>
      <c r="K18" s="339"/>
      <c r="L18" s="339"/>
      <c r="M18" s="339"/>
      <c r="N18" s="340"/>
    </row>
    <row r="19" spans="1:14" s="76" customFormat="1" ht="24" customHeight="1" x14ac:dyDescent="0.2">
      <c r="A19" s="341"/>
      <c r="B19" s="342"/>
      <c r="C19" s="342"/>
      <c r="D19" s="342"/>
      <c r="E19" s="342"/>
      <c r="F19" s="342"/>
      <c r="G19" s="342"/>
      <c r="H19" s="342"/>
      <c r="I19" s="342"/>
      <c r="J19" s="342"/>
      <c r="K19" s="342"/>
      <c r="L19" s="342"/>
      <c r="M19" s="342"/>
      <c r="N19" s="343"/>
    </row>
    <row r="20" spans="1:14" s="76" customFormat="1" ht="24" customHeight="1" x14ac:dyDescent="0.2">
      <c r="A20" s="344"/>
      <c r="B20" s="345"/>
      <c r="C20" s="345"/>
      <c r="D20" s="345"/>
      <c r="E20" s="345"/>
      <c r="F20" s="345"/>
      <c r="G20" s="346"/>
      <c r="H20" s="333" t="s">
        <v>21384</v>
      </c>
      <c r="I20" s="333"/>
      <c r="J20" s="333"/>
      <c r="K20" s="333"/>
      <c r="L20" s="333"/>
      <c r="M20" s="333"/>
      <c r="N20" s="334"/>
    </row>
    <row r="21" spans="1:14" s="76" customFormat="1" ht="24" customHeight="1" x14ac:dyDescent="0.2">
      <c r="A21" s="347"/>
      <c r="B21" s="348"/>
      <c r="C21" s="348"/>
      <c r="D21" s="348"/>
      <c r="E21" s="348"/>
      <c r="F21" s="348"/>
      <c r="G21" s="349"/>
      <c r="H21" s="333" t="s">
        <v>21385</v>
      </c>
      <c r="I21" s="333"/>
      <c r="J21" s="333"/>
      <c r="K21" s="333"/>
      <c r="L21" s="333"/>
      <c r="M21" s="333"/>
      <c r="N21" s="334"/>
    </row>
    <row r="22" spans="1:14" s="76" customFormat="1" ht="24" customHeight="1" x14ac:dyDescent="0.2">
      <c r="A22" s="347"/>
      <c r="B22" s="348"/>
      <c r="C22" s="348"/>
      <c r="D22" s="348"/>
      <c r="E22" s="348"/>
      <c r="F22" s="348"/>
      <c r="G22" s="349"/>
      <c r="H22" s="333" t="s">
        <v>21386</v>
      </c>
      <c r="I22" s="333"/>
      <c r="J22" s="333"/>
      <c r="K22" s="333"/>
      <c r="L22" s="333"/>
      <c r="M22" s="333"/>
      <c r="N22" s="334"/>
    </row>
    <row r="23" spans="1:14" s="76" customFormat="1" ht="24" customHeight="1" x14ac:dyDescent="0.2">
      <c r="A23" s="347"/>
      <c r="B23" s="348"/>
      <c r="C23" s="348"/>
      <c r="D23" s="348"/>
      <c r="E23" s="348"/>
      <c r="F23" s="348"/>
      <c r="G23" s="349"/>
      <c r="H23" s="333" t="s">
        <v>21387</v>
      </c>
      <c r="I23" s="333"/>
      <c r="J23" s="333"/>
      <c r="K23" s="333"/>
      <c r="L23" s="333"/>
      <c r="M23" s="333"/>
      <c r="N23" s="334"/>
    </row>
    <row r="24" spans="1:14" s="76" customFormat="1" ht="24" customHeight="1" x14ac:dyDescent="0.2">
      <c r="A24" s="347"/>
      <c r="B24" s="348"/>
      <c r="C24" s="348"/>
      <c r="D24" s="348"/>
      <c r="E24" s="348"/>
      <c r="F24" s="348"/>
      <c r="G24" s="349"/>
      <c r="H24" s="333" t="s">
        <v>21388</v>
      </c>
      <c r="I24" s="333"/>
      <c r="J24" s="333"/>
      <c r="K24" s="333"/>
      <c r="L24" s="333"/>
      <c r="M24" s="333"/>
      <c r="N24" s="334"/>
    </row>
    <row r="25" spans="1:14" s="76" customFormat="1" ht="24" customHeight="1" x14ac:dyDescent="0.2">
      <c r="A25" s="347"/>
      <c r="B25" s="348"/>
      <c r="C25" s="348"/>
      <c r="D25" s="348"/>
      <c r="E25" s="348"/>
      <c r="F25" s="348"/>
      <c r="G25" s="349"/>
      <c r="H25" s="333" t="s">
        <v>21389</v>
      </c>
      <c r="I25" s="333"/>
      <c r="J25" s="333"/>
      <c r="K25" s="333"/>
      <c r="L25" s="333"/>
      <c r="M25" s="333"/>
      <c r="N25" s="334"/>
    </row>
    <row r="26" spans="1:14" s="76" customFormat="1" ht="24" customHeight="1" x14ac:dyDescent="0.2">
      <c r="A26" s="347"/>
      <c r="B26" s="348"/>
      <c r="C26" s="348"/>
      <c r="D26" s="348"/>
      <c r="E26" s="348"/>
      <c r="F26" s="348"/>
      <c r="G26" s="349"/>
      <c r="H26" s="333" t="s">
        <v>21390</v>
      </c>
      <c r="I26" s="333"/>
      <c r="J26" s="333"/>
      <c r="K26" s="333"/>
      <c r="L26" s="333"/>
      <c r="M26" s="333"/>
      <c r="N26" s="334"/>
    </row>
    <row r="27" spans="1:14" s="76" customFormat="1" ht="24" customHeight="1" x14ac:dyDescent="0.2">
      <c r="A27" s="350"/>
      <c r="B27" s="351"/>
      <c r="C27" s="351"/>
      <c r="D27" s="351"/>
      <c r="E27" s="351"/>
      <c r="F27" s="351"/>
      <c r="G27" s="352"/>
      <c r="H27" s="333" t="s">
        <v>21391</v>
      </c>
      <c r="I27" s="333"/>
      <c r="J27" s="333"/>
      <c r="K27" s="333"/>
      <c r="L27" s="333"/>
      <c r="M27" s="333"/>
      <c r="N27" s="334"/>
    </row>
    <row r="28" spans="1:14" x14ac:dyDescent="0.2">
      <c r="A28" s="327"/>
      <c r="B28" s="327"/>
      <c r="C28" s="327"/>
      <c r="D28" s="327"/>
      <c r="E28" s="78"/>
      <c r="F28" s="78"/>
      <c r="G28" s="78"/>
      <c r="H28" s="78"/>
      <c r="I28" s="79"/>
      <c r="J28" s="328"/>
      <c r="K28" s="328"/>
      <c r="L28" s="329"/>
      <c r="M28" s="330"/>
      <c r="N28" s="330"/>
    </row>
    <row r="29" spans="1:14" x14ac:dyDescent="0.2">
      <c r="A29" s="335">
        <f>(((1+0.03+0.0012+0.0101)*(1+0.0088)*(1+0.0616)/(1-(0.03+0.045+0.0065+0.024)))-1)*100</f>
        <v>24.669870084292931</v>
      </c>
      <c r="B29" s="335"/>
      <c r="C29" s="335"/>
      <c r="D29" s="335"/>
      <c r="E29" s="78"/>
      <c r="F29" s="78"/>
      <c r="G29" s="78"/>
      <c r="H29" s="78"/>
      <c r="I29" s="79"/>
      <c r="J29" s="328"/>
      <c r="K29" s="328"/>
      <c r="L29" s="329"/>
      <c r="M29" s="330"/>
      <c r="N29" s="330"/>
    </row>
    <row r="30" spans="1:14" x14ac:dyDescent="0.2">
      <c r="A30" s="327"/>
      <c r="B30" s="327"/>
      <c r="C30" s="327"/>
      <c r="D30" s="327"/>
      <c r="E30" s="78"/>
      <c r="F30" s="78"/>
      <c r="G30" s="78"/>
      <c r="H30" s="78"/>
      <c r="I30" s="79"/>
      <c r="J30" s="328"/>
      <c r="K30" s="328"/>
      <c r="L30" s="329"/>
      <c r="M30" s="330"/>
      <c r="N30" s="330"/>
    </row>
    <row r="31" spans="1:14" ht="51.75" customHeight="1" x14ac:dyDescent="0.2">
      <c r="A31" s="331"/>
      <c r="B31" s="331"/>
      <c r="C31" s="332"/>
      <c r="D31" s="332"/>
      <c r="E31" s="332"/>
      <c r="F31" s="332"/>
      <c r="G31" s="332"/>
      <c r="H31" s="332"/>
      <c r="I31" s="332"/>
      <c r="J31" s="332"/>
      <c r="K31" s="332"/>
      <c r="L31" s="332"/>
      <c r="M31" s="332"/>
      <c r="N31" s="332"/>
    </row>
    <row r="37" spans="1:14" s="83" customFormat="1" x14ac:dyDescent="0.2">
      <c r="A37" s="80"/>
      <c r="B37"/>
      <c r="C37" s="80"/>
      <c r="D37" s="80"/>
      <c r="E37" s="81"/>
      <c r="F37" s="81"/>
      <c r="G37" s="81"/>
      <c r="H37" s="81"/>
      <c r="I37" s="82" t="s">
        <v>186</v>
      </c>
      <c r="K37" s="80"/>
      <c r="L37" s="80"/>
      <c r="M37" s="81"/>
      <c r="N37" s="81"/>
    </row>
  </sheetData>
  <mergeCells count="56">
    <mergeCell ref="A9:A13"/>
    <mergeCell ref="C9:D9"/>
    <mergeCell ref="F9:N9"/>
    <mergeCell ref="C10:D10"/>
    <mergeCell ref="F10:N10"/>
    <mergeCell ref="C11:D11"/>
    <mergeCell ref="F11:N11"/>
    <mergeCell ref="C12:D12"/>
    <mergeCell ref="F12:N12"/>
    <mergeCell ref="C13:D13"/>
    <mergeCell ref="F13:N13"/>
    <mergeCell ref="E5:H5"/>
    <mergeCell ref="M5:N5"/>
    <mergeCell ref="A6:N6"/>
    <mergeCell ref="A7:N7"/>
    <mergeCell ref="A8:N8"/>
    <mergeCell ref="A1:D5"/>
    <mergeCell ref="E1:N1"/>
    <mergeCell ref="E2:H2"/>
    <mergeCell ref="I2:K2"/>
    <mergeCell ref="M2:N2"/>
    <mergeCell ref="E3:H3"/>
    <mergeCell ref="I3:K5"/>
    <mergeCell ref="L3:L5"/>
    <mergeCell ref="E4:H4"/>
    <mergeCell ref="M4:N4"/>
    <mergeCell ref="A14:A17"/>
    <mergeCell ref="C14:D14"/>
    <mergeCell ref="F14:N14"/>
    <mergeCell ref="C15:D15"/>
    <mergeCell ref="F15:N16"/>
    <mergeCell ref="C16:D16"/>
    <mergeCell ref="C17:D17"/>
    <mergeCell ref="F17:N17"/>
    <mergeCell ref="C18:D18"/>
    <mergeCell ref="F18:N18"/>
    <mergeCell ref="A19:N19"/>
    <mergeCell ref="A20:G27"/>
    <mergeCell ref="H20:N20"/>
    <mergeCell ref="H21:N21"/>
    <mergeCell ref="H22:N22"/>
    <mergeCell ref="H23:N23"/>
    <mergeCell ref="H24:N24"/>
    <mergeCell ref="H25:N25"/>
    <mergeCell ref="A30:D30"/>
    <mergeCell ref="J30:K30"/>
    <mergeCell ref="L30:N30"/>
    <mergeCell ref="A31:N31"/>
    <mergeCell ref="H26:N26"/>
    <mergeCell ref="H27:N27"/>
    <mergeCell ref="A28:D28"/>
    <mergeCell ref="J28:K28"/>
    <mergeCell ref="L28:N28"/>
    <mergeCell ref="A29:D29"/>
    <mergeCell ref="J29:K29"/>
    <mergeCell ref="L29:N29"/>
  </mergeCells>
  <pageMargins left="0.59055118110236227" right="0.39370078740157483" top="1.5748031496062993" bottom="0.98425196850393704" header="0.51181102362204722" footer="0.51181102362204722"/>
  <pageSetup paperSize="9" scale="51" fitToHeight="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81"/>
  <sheetViews>
    <sheetView topLeftCell="A9508" workbookViewId="0">
      <selection activeCell="A9514" sqref="A9514"/>
    </sheetView>
  </sheetViews>
  <sheetFormatPr defaultColWidth="7.75" defaultRowHeight="15" x14ac:dyDescent="0.25"/>
  <cols>
    <col min="1" max="1" width="14.875" style="30" customWidth="1"/>
    <col min="2" max="2" width="56.125" style="30" customWidth="1"/>
    <col min="3" max="3" width="13.625" style="30" customWidth="1"/>
    <col min="4" max="5" width="5.625" style="30" customWidth="1"/>
    <col min="6" max="6" width="7.125" style="30" bestFit="1" customWidth="1"/>
    <col min="7" max="7" width="5.5" style="30" customWidth="1"/>
    <col min="8" max="8" width="8.625" style="30" customWidth="1"/>
    <col min="9" max="16384" width="7.75" style="1"/>
  </cols>
  <sheetData>
    <row r="1" spans="1:8" ht="12.2" customHeight="1" x14ac:dyDescent="0.25">
      <c r="A1" s="4" t="s">
        <v>189</v>
      </c>
      <c r="B1" s="4" t="s">
        <v>190</v>
      </c>
      <c r="C1" s="4"/>
      <c r="D1" s="4"/>
      <c r="E1" s="4"/>
      <c r="F1" s="5" t="s">
        <v>191</v>
      </c>
      <c r="G1" s="4" t="s">
        <v>192</v>
      </c>
      <c r="H1" s="4"/>
    </row>
    <row r="2" spans="1:8" ht="12.2" customHeight="1" x14ac:dyDescent="0.25">
      <c r="A2" s="6">
        <v>8662</v>
      </c>
      <c r="B2" s="7" t="s">
        <v>193</v>
      </c>
      <c r="C2" s="7"/>
      <c r="D2" s="7"/>
      <c r="E2" s="7"/>
      <c r="F2" s="8"/>
      <c r="G2" s="7"/>
      <c r="H2" s="7"/>
    </row>
    <row r="3" spans="1:8" ht="12.2" customHeight="1" x14ac:dyDescent="0.25">
      <c r="A3" s="6">
        <v>8700</v>
      </c>
      <c r="B3" s="7" t="s">
        <v>194</v>
      </c>
      <c r="C3" s="7"/>
      <c r="D3" s="7"/>
      <c r="E3" s="7"/>
      <c r="F3" s="8"/>
      <c r="G3" s="7"/>
      <c r="H3" s="7"/>
    </row>
    <row r="4" spans="1:8" ht="36.6" customHeight="1" x14ac:dyDescent="0.25">
      <c r="A4" s="9" t="s">
        <v>195</v>
      </c>
      <c r="B4" s="9" t="s">
        <v>196</v>
      </c>
      <c r="C4" s="9"/>
      <c r="D4" s="9"/>
      <c r="E4" s="9"/>
      <c r="F4" s="10" t="s">
        <v>34</v>
      </c>
      <c r="G4" s="11">
        <v>0.2</v>
      </c>
      <c r="H4" s="9"/>
    </row>
    <row r="5" spans="1:8" ht="36.6" customHeight="1" x14ac:dyDescent="0.25">
      <c r="A5" s="9" t="s">
        <v>197</v>
      </c>
      <c r="B5" s="9" t="s">
        <v>198</v>
      </c>
      <c r="C5" s="9"/>
      <c r="D5" s="9"/>
      <c r="E5" s="9"/>
      <c r="F5" s="10" t="s">
        <v>34</v>
      </c>
      <c r="G5" s="11">
        <v>0.5</v>
      </c>
      <c r="H5" s="9"/>
    </row>
    <row r="6" spans="1:8" ht="36.6" customHeight="1" x14ac:dyDescent="0.25">
      <c r="A6" s="9" t="s">
        <v>33</v>
      </c>
      <c r="B6" s="9" t="s">
        <v>199</v>
      </c>
      <c r="C6" s="9"/>
      <c r="D6" s="9"/>
      <c r="E6" s="9"/>
      <c r="F6" s="10" t="s">
        <v>34</v>
      </c>
      <c r="G6" s="11">
        <v>0.3</v>
      </c>
      <c r="H6" s="9"/>
    </row>
    <row r="7" spans="1:8" ht="60.95" customHeight="1" x14ac:dyDescent="0.25">
      <c r="A7" s="9" t="s">
        <v>200</v>
      </c>
      <c r="B7" s="9" t="s">
        <v>201</v>
      </c>
      <c r="C7" s="9"/>
      <c r="D7" s="9"/>
      <c r="E7" s="9"/>
      <c r="F7" s="10" t="s">
        <v>202</v>
      </c>
      <c r="G7" s="12">
        <v>58.16</v>
      </c>
      <c r="H7" s="9"/>
    </row>
    <row r="8" spans="1:8" ht="12.2" customHeight="1" x14ac:dyDescent="0.25">
      <c r="A8" s="6">
        <v>8701</v>
      </c>
      <c r="B8" s="7" t="s">
        <v>203</v>
      </c>
      <c r="C8" s="7"/>
      <c r="D8" s="7"/>
      <c r="E8" s="7"/>
      <c r="F8" s="8"/>
      <c r="G8" s="7"/>
      <c r="H8" s="7"/>
    </row>
    <row r="9" spans="1:8" ht="24.4" customHeight="1" x14ac:dyDescent="0.25">
      <c r="A9" s="9" t="s">
        <v>204</v>
      </c>
      <c r="B9" s="9" t="s">
        <v>205</v>
      </c>
      <c r="C9" s="9"/>
      <c r="D9" s="9"/>
      <c r="E9" s="9"/>
      <c r="F9" s="10" t="s">
        <v>34</v>
      </c>
      <c r="G9" s="11">
        <v>1</v>
      </c>
      <c r="H9" s="9"/>
    </row>
    <row r="10" spans="1:8" ht="24.4" customHeight="1" x14ac:dyDescent="0.25">
      <c r="A10" s="9" t="s">
        <v>206</v>
      </c>
      <c r="B10" s="9" t="s">
        <v>207</v>
      </c>
      <c r="C10" s="9"/>
      <c r="D10" s="9"/>
      <c r="E10" s="9"/>
      <c r="F10" s="10" t="s">
        <v>34</v>
      </c>
      <c r="G10" s="11">
        <v>1.5</v>
      </c>
      <c r="H10" s="9"/>
    </row>
    <row r="11" spans="1:8" ht="24.4" customHeight="1" x14ac:dyDescent="0.25">
      <c r="A11" s="9" t="s">
        <v>208</v>
      </c>
      <c r="B11" s="9" t="s">
        <v>209</v>
      </c>
      <c r="C11" s="9"/>
      <c r="D11" s="9"/>
      <c r="E11" s="9"/>
      <c r="F11" s="10" t="s">
        <v>34</v>
      </c>
      <c r="G11" s="11">
        <v>2</v>
      </c>
      <c r="H11" s="9"/>
    </row>
    <row r="12" spans="1:8" ht="12.2" customHeight="1" x14ac:dyDescent="0.25">
      <c r="A12" s="6">
        <v>8663</v>
      </c>
      <c r="B12" s="7" t="s">
        <v>210</v>
      </c>
      <c r="C12" s="7"/>
      <c r="D12" s="7"/>
      <c r="E12" s="7"/>
      <c r="F12" s="8"/>
      <c r="G12" s="7"/>
      <c r="H12" s="7"/>
    </row>
    <row r="13" spans="1:8" ht="12.2" customHeight="1" x14ac:dyDescent="0.25">
      <c r="A13" s="6">
        <v>8702</v>
      </c>
      <c r="B13" s="7" t="s">
        <v>211</v>
      </c>
      <c r="C13" s="7"/>
      <c r="D13" s="7"/>
      <c r="E13" s="7"/>
      <c r="F13" s="8"/>
      <c r="G13" s="7"/>
      <c r="H13" s="7"/>
    </row>
    <row r="14" spans="1:8" ht="24.4" customHeight="1" x14ac:dyDescent="0.25">
      <c r="A14" s="9" t="s">
        <v>212</v>
      </c>
      <c r="B14" s="9" t="s">
        <v>213</v>
      </c>
      <c r="C14" s="9"/>
      <c r="D14" s="9"/>
      <c r="E14" s="9"/>
      <c r="F14" s="10" t="s">
        <v>202</v>
      </c>
      <c r="G14" s="11">
        <v>1.18</v>
      </c>
      <c r="H14" s="9"/>
    </row>
    <row r="15" spans="1:8" ht="36.6" customHeight="1" x14ac:dyDescent="0.25">
      <c r="A15" s="9" t="s">
        <v>214</v>
      </c>
      <c r="B15" s="9" t="s">
        <v>215</v>
      </c>
      <c r="C15" s="9"/>
      <c r="D15" s="9"/>
      <c r="E15" s="9"/>
      <c r="F15" s="10" t="s">
        <v>216</v>
      </c>
      <c r="G15" s="13">
        <v>408.37</v>
      </c>
      <c r="H15" s="9"/>
    </row>
    <row r="16" spans="1:8" ht="24.4" customHeight="1" x14ac:dyDescent="0.25">
      <c r="A16" s="9" t="s">
        <v>217</v>
      </c>
      <c r="B16" s="9" t="s">
        <v>28</v>
      </c>
      <c r="C16" s="9"/>
      <c r="D16" s="9"/>
      <c r="E16" s="9"/>
      <c r="F16" s="10" t="s">
        <v>202</v>
      </c>
      <c r="G16" s="11">
        <v>2.08</v>
      </c>
      <c r="H16" s="9"/>
    </row>
    <row r="17" spans="1:8" ht="24.4" customHeight="1" x14ac:dyDescent="0.25">
      <c r="A17" s="9" t="s">
        <v>218</v>
      </c>
      <c r="B17" s="9" t="s">
        <v>219</v>
      </c>
      <c r="C17" s="9"/>
      <c r="D17" s="9"/>
      <c r="E17" s="9"/>
      <c r="F17" s="10" t="s">
        <v>202</v>
      </c>
      <c r="G17" s="11">
        <v>0.78</v>
      </c>
      <c r="H17" s="9"/>
    </row>
    <row r="18" spans="1:8" ht="24.4" customHeight="1" x14ac:dyDescent="0.25">
      <c r="A18" s="9" t="s">
        <v>220</v>
      </c>
      <c r="B18" s="9" t="s">
        <v>221</v>
      </c>
      <c r="C18" s="9"/>
      <c r="D18" s="9"/>
      <c r="E18" s="9"/>
      <c r="F18" s="10" t="s">
        <v>202</v>
      </c>
      <c r="G18" s="11">
        <v>0.17</v>
      </c>
      <c r="H18" s="9"/>
    </row>
    <row r="19" spans="1:8" ht="12.2" customHeight="1" x14ac:dyDescent="0.25">
      <c r="A19" s="6">
        <v>8703</v>
      </c>
      <c r="B19" s="7" t="s">
        <v>222</v>
      </c>
      <c r="C19" s="7"/>
      <c r="D19" s="7"/>
      <c r="E19" s="7"/>
      <c r="F19" s="8"/>
      <c r="G19" s="7"/>
      <c r="H19" s="7"/>
    </row>
    <row r="20" spans="1:8" ht="24.4" customHeight="1" x14ac:dyDescent="0.25">
      <c r="A20" s="9" t="s">
        <v>223</v>
      </c>
      <c r="B20" s="9" t="s">
        <v>224</v>
      </c>
      <c r="C20" s="9"/>
      <c r="D20" s="9"/>
      <c r="E20" s="9"/>
      <c r="F20" s="10" t="s">
        <v>202</v>
      </c>
      <c r="G20" s="11">
        <v>0.49</v>
      </c>
      <c r="H20" s="9"/>
    </row>
    <row r="21" spans="1:8" ht="12.2" customHeight="1" x14ac:dyDescent="0.25">
      <c r="A21" s="6">
        <v>8704</v>
      </c>
      <c r="B21" s="7" t="s">
        <v>225</v>
      </c>
      <c r="C21" s="7"/>
      <c r="D21" s="7"/>
      <c r="E21" s="7"/>
      <c r="F21" s="8"/>
      <c r="G21" s="7"/>
      <c r="H21" s="7"/>
    </row>
    <row r="22" spans="1:8" ht="36.6" customHeight="1" x14ac:dyDescent="0.25">
      <c r="A22" s="9" t="s">
        <v>226</v>
      </c>
      <c r="B22" s="9" t="s">
        <v>227</v>
      </c>
      <c r="C22" s="9"/>
      <c r="D22" s="9"/>
      <c r="E22" s="9"/>
      <c r="F22" s="10" t="s">
        <v>216</v>
      </c>
      <c r="G22" s="12">
        <v>81.41</v>
      </c>
      <c r="H22" s="9"/>
    </row>
    <row r="23" spans="1:8" ht="36.6" customHeight="1" x14ac:dyDescent="0.25">
      <c r="A23" s="9" t="s">
        <v>228</v>
      </c>
      <c r="B23" s="9" t="s">
        <v>229</v>
      </c>
      <c r="C23" s="9"/>
      <c r="D23" s="9"/>
      <c r="E23" s="9"/>
      <c r="F23" s="10" t="s">
        <v>216</v>
      </c>
      <c r="G23" s="12">
        <v>48.85</v>
      </c>
      <c r="H23" s="9"/>
    </row>
    <row r="24" spans="1:8" ht="12.2" customHeight="1" x14ac:dyDescent="0.25">
      <c r="A24" s="6">
        <v>8706</v>
      </c>
      <c r="B24" s="7" t="s">
        <v>230</v>
      </c>
      <c r="C24" s="7"/>
      <c r="D24" s="7"/>
      <c r="E24" s="7"/>
      <c r="F24" s="8"/>
      <c r="G24" s="7"/>
      <c r="H24" s="7"/>
    </row>
    <row r="25" spans="1:8" ht="48.75" customHeight="1" x14ac:dyDescent="0.25">
      <c r="A25" s="9" t="s">
        <v>231</v>
      </c>
      <c r="B25" s="9" t="s">
        <v>232</v>
      </c>
      <c r="C25" s="9"/>
      <c r="D25" s="9"/>
      <c r="E25" s="9"/>
      <c r="F25" s="10" t="s">
        <v>233</v>
      </c>
      <c r="G25" s="11">
        <v>4.1100000000000003</v>
      </c>
      <c r="H25" s="9"/>
    </row>
    <row r="26" spans="1:8" ht="48.75" customHeight="1" x14ac:dyDescent="0.25">
      <c r="A26" s="9" t="s">
        <v>234</v>
      </c>
      <c r="B26" s="9" t="s">
        <v>235</v>
      </c>
      <c r="C26" s="9"/>
      <c r="D26" s="9"/>
      <c r="E26" s="9"/>
      <c r="F26" s="10" t="s">
        <v>233</v>
      </c>
      <c r="G26" s="11">
        <v>4.93</v>
      </c>
      <c r="H26" s="9"/>
    </row>
    <row r="27" spans="1:8" ht="60.95" customHeight="1" x14ac:dyDescent="0.25">
      <c r="A27" s="9" t="s">
        <v>236</v>
      </c>
      <c r="B27" s="9" t="s">
        <v>237</v>
      </c>
      <c r="C27" s="9"/>
      <c r="D27" s="9"/>
      <c r="E27" s="9"/>
      <c r="F27" s="10" t="s">
        <v>202</v>
      </c>
      <c r="G27" s="11">
        <v>9.93</v>
      </c>
      <c r="H27" s="9"/>
    </row>
    <row r="28" spans="1:8" ht="48.75" customHeight="1" x14ac:dyDescent="0.25">
      <c r="A28" s="9" t="s">
        <v>238</v>
      </c>
      <c r="B28" s="9" t="s">
        <v>239</v>
      </c>
      <c r="C28" s="9"/>
      <c r="D28" s="9"/>
      <c r="E28" s="9"/>
      <c r="F28" s="10" t="s">
        <v>202</v>
      </c>
      <c r="G28" s="12">
        <v>19.86</v>
      </c>
      <c r="H28" s="9"/>
    </row>
    <row r="29" spans="1:8" ht="60.95" customHeight="1" x14ac:dyDescent="0.25">
      <c r="A29" s="9" t="s">
        <v>240</v>
      </c>
      <c r="B29" s="9" t="s">
        <v>241</v>
      </c>
      <c r="C29" s="9"/>
      <c r="D29" s="9"/>
      <c r="E29" s="9"/>
      <c r="F29" s="10" t="s">
        <v>202</v>
      </c>
      <c r="G29" s="12">
        <v>13.24</v>
      </c>
      <c r="H29" s="9"/>
    </row>
    <row r="30" spans="1:8" ht="48.75" customHeight="1" x14ac:dyDescent="0.25">
      <c r="A30" s="9" t="s">
        <v>242</v>
      </c>
      <c r="B30" s="9" t="s">
        <v>243</v>
      </c>
      <c r="C30" s="9"/>
      <c r="D30" s="9"/>
      <c r="E30" s="9"/>
      <c r="F30" s="10" t="s">
        <v>233</v>
      </c>
      <c r="G30" s="11">
        <v>6.05</v>
      </c>
      <c r="H30" s="9"/>
    </row>
    <row r="31" spans="1:8" ht="48.75" customHeight="1" x14ac:dyDescent="0.25">
      <c r="A31" s="9" t="s">
        <v>244</v>
      </c>
      <c r="B31" s="9" t="s">
        <v>245</v>
      </c>
      <c r="C31" s="9"/>
      <c r="D31" s="9"/>
      <c r="E31" s="9"/>
      <c r="F31" s="10" t="s">
        <v>202</v>
      </c>
      <c r="G31" s="12">
        <v>11.35</v>
      </c>
      <c r="H31" s="9"/>
    </row>
    <row r="32" spans="1:8" ht="48.75" customHeight="1" x14ac:dyDescent="0.25">
      <c r="A32" s="9" t="s">
        <v>246</v>
      </c>
      <c r="B32" s="9" t="s">
        <v>247</v>
      </c>
      <c r="C32" s="9"/>
      <c r="D32" s="9"/>
      <c r="E32" s="9"/>
      <c r="F32" s="10" t="s">
        <v>202</v>
      </c>
      <c r="G32" s="12">
        <v>21.41</v>
      </c>
      <c r="H32" s="9"/>
    </row>
    <row r="33" spans="1:8" ht="48.75" customHeight="1" x14ac:dyDescent="0.25">
      <c r="A33" s="9" t="s">
        <v>248</v>
      </c>
      <c r="B33" s="9" t="s">
        <v>249</v>
      </c>
      <c r="C33" s="9"/>
      <c r="D33" s="9"/>
      <c r="E33" s="9"/>
      <c r="F33" s="10" t="s">
        <v>202</v>
      </c>
      <c r="G33" s="12">
        <v>23.4</v>
      </c>
      <c r="H33" s="9"/>
    </row>
    <row r="34" spans="1:8" ht="48.75" customHeight="1" x14ac:dyDescent="0.25">
      <c r="A34" s="9" t="s">
        <v>250</v>
      </c>
      <c r="B34" s="9" t="s">
        <v>251</v>
      </c>
      <c r="C34" s="9"/>
      <c r="D34" s="9"/>
      <c r="E34" s="9"/>
      <c r="F34" s="10" t="s">
        <v>202</v>
      </c>
      <c r="G34" s="11">
        <v>7.94</v>
      </c>
      <c r="H34" s="9"/>
    </row>
    <row r="35" spans="1:8" ht="12.2" customHeight="1" x14ac:dyDescent="0.25">
      <c r="A35" s="6">
        <v>8707</v>
      </c>
      <c r="B35" s="7" t="s">
        <v>252</v>
      </c>
      <c r="C35" s="7"/>
      <c r="D35" s="7"/>
      <c r="E35" s="7"/>
      <c r="F35" s="8"/>
      <c r="G35" s="7"/>
      <c r="H35" s="7"/>
    </row>
    <row r="36" spans="1:8" ht="60.95" customHeight="1" x14ac:dyDescent="0.25">
      <c r="A36" s="9" t="s">
        <v>253</v>
      </c>
      <c r="B36" s="9" t="s">
        <v>254</v>
      </c>
      <c r="C36" s="9"/>
      <c r="D36" s="9"/>
      <c r="E36" s="9"/>
      <c r="F36" s="10" t="s">
        <v>233</v>
      </c>
      <c r="G36" s="11">
        <v>7.4</v>
      </c>
      <c r="H36" s="9"/>
    </row>
    <row r="37" spans="1:8" ht="48.75" customHeight="1" x14ac:dyDescent="0.25">
      <c r="A37" s="9" t="s">
        <v>255</v>
      </c>
      <c r="B37" s="9" t="s">
        <v>256</v>
      </c>
      <c r="C37" s="9"/>
      <c r="D37" s="9"/>
      <c r="E37" s="9"/>
      <c r="F37" s="10" t="s">
        <v>216</v>
      </c>
      <c r="G37" s="12">
        <v>38.950000000000003</v>
      </c>
      <c r="H37" s="9"/>
    </row>
    <row r="38" spans="1:8" ht="48.75" customHeight="1" x14ac:dyDescent="0.25">
      <c r="A38" s="9" t="s">
        <v>257</v>
      </c>
      <c r="B38" s="9" t="s">
        <v>258</v>
      </c>
      <c r="C38" s="9"/>
      <c r="D38" s="9"/>
      <c r="E38" s="9"/>
      <c r="F38" s="10" t="s">
        <v>216</v>
      </c>
      <c r="G38" s="11">
        <v>9.3699999999999992</v>
      </c>
      <c r="H38" s="9"/>
    </row>
    <row r="39" spans="1:8" ht="60.95" customHeight="1" x14ac:dyDescent="0.25">
      <c r="A39" s="9" t="s">
        <v>259</v>
      </c>
      <c r="B39" s="9" t="s">
        <v>260</v>
      </c>
      <c r="C39" s="9"/>
      <c r="D39" s="9"/>
      <c r="E39" s="9"/>
      <c r="F39" s="10" t="s">
        <v>216</v>
      </c>
      <c r="G39" s="11">
        <v>5.46</v>
      </c>
      <c r="H39" s="9"/>
    </row>
    <row r="40" spans="1:8" ht="48.75" customHeight="1" x14ac:dyDescent="0.25">
      <c r="A40" s="9" t="s">
        <v>261</v>
      </c>
      <c r="B40" s="9" t="s">
        <v>262</v>
      </c>
      <c r="C40" s="9"/>
      <c r="D40" s="9"/>
      <c r="E40" s="9"/>
      <c r="F40" s="10" t="s">
        <v>233</v>
      </c>
      <c r="G40" s="11">
        <v>8.2200000000000006</v>
      </c>
      <c r="H40" s="9"/>
    </row>
    <row r="41" spans="1:8" ht="73.150000000000006" customHeight="1" x14ac:dyDescent="0.25">
      <c r="A41" s="9" t="s">
        <v>263</v>
      </c>
      <c r="B41" s="9" t="s">
        <v>264</v>
      </c>
      <c r="C41" s="9"/>
      <c r="D41" s="9"/>
      <c r="E41" s="9"/>
      <c r="F41" s="10" t="s">
        <v>233</v>
      </c>
      <c r="G41" s="12">
        <v>10.66</v>
      </c>
      <c r="H41" s="9"/>
    </row>
    <row r="42" spans="1:8" ht="12.2" customHeight="1" x14ac:dyDescent="0.25">
      <c r="A42" s="6">
        <v>8708</v>
      </c>
      <c r="B42" s="7" t="s">
        <v>265</v>
      </c>
      <c r="C42" s="7"/>
      <c r="D42" s="7"/>
      <c r="E42" s="7"/>
      <c r="F42" s="8"/>
      <c r="G42" s="7"/>
      <c r="H42" s="7"/>
    </row>
    <row r="43" spans="1:8" ht="48.75" customHeight="1" x14ac:dyDescent="0.25">
      <c r="A43" s="9" t="s">
        <v>266</v>
      </c>
      <c r="B43" s="9" t="s">
        <v>267</v>
      </c>
      <c r="C43" s="9"/>
      <c r="D43" s="9"/>
      <c r="E43" s="9"/>
      <c r="F43" s="10" t="s">
        <v>202</v>
      </c>
      <c r="G43" s="11">
        <v>4.88</v>
      </c>
      <c r="H43" s="9"/>
    </row>
    <row r="44" spans="1:8" ht="12.2" customHeight="1" x14ac:dyDescent="0.25">
      <c r="A44" s="6">
        <v>8709</v>
      </c>
      <c r="B44" s="7" t="s">
        <v>268</v>
      </c>
      <c r="C44" s="7"/>
      <c r="D44" s="7"/>
      <c r="E44" s="7"/>
      <c r="F44" s="8"/>
      <c r="G44" s="7"/>
      <c r="H44" s="7"/>
    </row>
    <row r="45" spans="1:8" ht="60.95" customHeight="1" x14ac:dyDescent="0.25">
      <c r="A45" s="9" t="s">
        <v>269</v>
      </c>
      <c r="B45" s="9" t="s">
        <v>270</v>
      </c>
      <c r="C45" s="9"/>
      <c r="D45" s="9"/>
      <c r="E45" s="9"/>
      <c r="F45" s="10" t="s">
        <v>202</v>
      </c>
      <c r="G45" s="11">
        <v>1.84</v>
      </c>
      <c r="H45" s="9"/>
    </row>
    <row r="46" spans="1:8" ht="60.95" customHeight="1" x14ac:dyDescent="0.25">
      <c r="A46" s="9" t="s">
        <v>271</v>
      </c>
      <c r="B46" s="9" t="s">
        <v>272</v>
      </c>
      <c r="C46" s="9"/>
      <c r="D46" s="9"/>
      <c r="E46" s="9"/>
      <c r="F46" s="10" t="s">
        <v>202</v>
      </c>
      <c r="G46" s="11">
        <v>5.53</v>
      </c>
      <c r="H46" s="9"/>
    </row>
    <row r="47" spans="1:8" ht="60.95" customHeight="1" x14ac:dyDescent="0.25">
      <c r="A47" s="9" t="s">
        <v>273</v>
      </c>
      <c r="B47" s="9" t="s">
        <v>274</v>
      </c>
      <c r="C47" s="9"/>
      <c r="D47" s="9"/>
      <c r="E47" s="9"/>
      <c r="F47" s="10" t="s">
        <v>202</v>
      </c>
      <c r="G47" s="11">
        <v>8.7100000000000009</v>
      </c>
      <c r="H47" s="9"/>
    </row>
    <row r="48" spans="1:8" ht="60.95" customHeight="1" x14ac:dyDescent="0.25">
      <c r="A48" s="9" t="s">
        <v>275</v>
      </c>
      <c r="B48" s="9" t="s">
        <v>276</v>
      </c>
      <c r="C48" s="9"/>
      <c r="D48" s="9"/>
      <c r="E48" s="9"/>
      <c r="F48" s="10" t="s">
        <v>202</v>
      </c>
      <c r="G48" s="11">
        <v>3.69</v>
      </c>
      <c r="H48" s="9"/>
    </row>
    <row r="49" spans="1:8" ht="12.2" customHeight="1" x14ac:dyDescent="0.25">
      <c r="A49" s="6">
        <v>8710</v>
      </c>
      <c r="B49" s="7" t="s">
        <v>277</v>
      </c>
      <c r="C49" s="7"/>
      <c r="D49" s="7"/>
      <c r="E49" s="7"/>
      <c r="F49" s="8"/>
      <c r="G49" s="7"/>
      <c r="H49" s="7"/>
    </row>
    <row r="50" spans="1:8" ht="48.75" customHeight="1" x14ac:dyDescent="0.25">
      <c r="A50" s="9" t="s">
        <v>278</v>
      </c>
      <c r="B50" s="9" t="s">
        <v>279</v>
      </c>
      <c r="C50" s="9"/>
      <c r="D50" s="9"/>
      <c r="E50" s="9"/>
      <c r="F50" s="10" t="s">
        <v>280</v>
      </c>
      <c r="G50" s="11">
        <v>3.09</v>
      </c>
      <c r="H50" s="9"/>
    </row>
    <row r="51" spans="1:8" ht="60.95" customHeight="1" x14ac:dyDescent="0.25">
      <c r="A51" s="9" t="s">
        <v>281</v>
      </c>
      <c r="B51" s="9" t="s">
        <v>282</v>
      </c>
      <c r="C51" s="9"/>
      <c r="D51" s="9"/>
      <c r="E51" s="9"/>
      <c r="F51" s="10" t="s">
        <v>216</v>
      </c>
      <c r="G51" s="12">
        <v>18.850000000000001</v>
      </c>
      <c r="H51" s="9"/>
    </row>
    <row r="52" spans="1:8" ht="60.95" customHeight="1" x14ac:dyDescent="0.25">
      <c r="A52" s="9" t="s">
        <v>283</v>
      </c>
      <c r="B52" s="9" t="s">
        <v>284</v>
      </c>
      <c r="C52" s="9"/>
      <c r="D52" s="9"/>
      <c r="E52" s="9"/>
      <c r="F52" s="10" t="s">
        <v>202</v>
      </c>
      <c r="G52" s="12">
        <v>11.85</v>
      </c>
      <c r="H52" s="9"/>
    </row>
    <row r="53" spans="1:8" ht="48.75" customHeight="1" x14ac:dyDescent="0.25">
      <c r="A53" s="9" t="s">
        <v>285</v>
      </c>
      <c r="B53" s="9" t="s">
        <v>286</v>
      </c>
      <c r="C53" s="9"/>
      <c r="D53" s="9"/>
      <c r="E53" s="9"/>
      <c r="F53" s="10" t="s">
        <v>202</v>
      </c>
      <c r="G53" s="12">
        <v>16.46</v>
      </c>
      <c r="H53" s="9"/>
    </row>
    <row r="54" spans="1:8" ht="48.75" customHeight="1" x14ac:dyDescent="0.25">
      <c r="A54" s="9" t="s">
        <v>287</v>
      </c>
      <c r="B54" s="9" t="s">
        <v>288</v>
      </c>
      <c r="C54" s="9"/>
      <c r="D54" s="9"/>
      <c r="E54" s="9"/>
      <c r="F54" s="10" t="s">
        <v>202</v>
      </c>
      <c r="G54" s="11">
        <v>8</v>
      </c>
      <c r="H54" s="9"/>
    </row>
    <row r="55" spans="1:8" ht="48.75" customHeight="1" x14ac:dyDescent="0.25">
      <c r="A55" s="9" t="s">
        <v>289</v>
      </c>
      <c r="B55" s="9" t="s">
        <v>290</v>
      </c>
      <c r="C55" s="9"/>
      <c r="D55" s="9"/>
      <c r="E55" s="9"/>
      <c r="F55" s="10" t="s">
        <v>216</v>
      </c>
      <c r="G55" s="12">
        <v>16</v>
      </c>
      <c r="H55" s="9"/>
    </row>
    <row r="56" spans="1:8" ht="12.2" customHeight="1" x14ac:dyDescent="0.25">
      <c r="A56" s="6">
        <v>8711</v>
      </c>
      <c r="B56" s="7" t="s">
        <v>291</v>
      </c>
      <c r="C56" s="7"/>
      <c r="D56" s="7"/>
      <c r="E56" s="7"/>
      <c r="F56" s="8"/>
      <c r="G56" s="7"/>
      <c r="H56" s="7"/>
    </row>
    <row r="57" spans="1:8" ht="36.6" customHeight="1" x14ac:dyDescent="0.25">
      <c r="A57" s="9" t="s">
        <v>292</v>
      </c>
      <c r="B57" s="9" t="s">
        <v>293</v>
      </c>
      <c r="C57" s="9"/>
      <c r="D57" s="9"/>
      <c r="E57" s="9"/>
      <c r="F57" s="10" t="s">
        <v>202</v>
      </c>
      <c r="G57" s="12">
        <v>24.42</v>
      </c>
      <c r="H57" s="9"/>
    </row>
    <row r="58" spans="1:8" ht="12.2" customHeight="1" x14ac:dyDescent="0.25">
      <c r="A58" s="6">
        <v>8712</v>
      </c>
      <c r="B58" s="7" t="s">
        <v>294</v>
      </c>
      <c r="C58" s="7"/>
      <c r="D58" s="7"/>
      <c r="E58" s="7"/>
      <c r="F58" s="8"/>
      <c r="G58" s="7"/>
      <c r="H58" s="7"/>
    </row>
    <row r="59" spans="1:8" ht="48.75" customHeight="1" x14ac:dyDescent="0.25">
      <c r="A59" s="9" t="s">
        <v>295</v>
      </c>
      <c r="B59" s="9" t="s">
        <v>296</v>
      </c>
      <c r="C59" s="9"/>
      <c r="D59" s="9"/>
      <c r="E59" s="9"/>
      <c r="F59" s="10" t="s">
        <v>216</v>
      </c>
      <c r="G59" s="12">
        <v>37.99</v>
      </c>
      <c r="H59" s="9"/>
    </row>
    <row r="60" spans="1:8" ht="60.95" customHeight="1" x14ac:dyDescent="0.25">
      <c r="A60" s="9" t="s">
        <v>297</v>
      </c>
      <c r="B60" s="9" t="s">
        <v>298</v>
      </c>
      <c r="C60" s="9"/>
      <c r="D60" s="9"/>
      <c r="E60" s="9"/>
      <c r="F60" s="10" t="s">
        <v>216</v>
      </c>
      <c r="G60" s="11">
        <v>5.66</v>
      </c>
      <c r="H60" s="9"/>
    </row>
    <row r="61" spans="1:8" ht="60.95" customHeight="1" x14ac:dyDescent="0.25">
      <c r="A61" s="9" t="s">
        <v>299</v>
      </c>
      <c r="B61" s="9" t="s">
        <v>300</v>
      </c>
      <c r="C61" s="9"/>
      <c r="D61" s="9"/>
      <c r="E61" s="9"/>
      <c r="F61" s="10" t="s">
        <v>216</v>
      </c>
      <c r="G61" s="12">
        <v>18.079999999999998</v>
      </c>
      <c r="H61" s="9"/>
    </row>
    <row r="62" spans="1:8" ht="12.2" customHeight="1" x14ac:dyDescent="0.25">
      <c r="A62" s="6">
        <v>8713</v>
      </c>
      <c r="B62" s="7" t="s">
        <v>301</v>
      </c>
      <c r="C62" s="7"/>
      <c r="D62" s="7"/>
      <c r="E62" s="7"/>
      <c r="F62" s="8"/>
      <c r="G62" s="7"/>
      <c r="H62" s="7"/>
    </row>
    <row r="63" spans="1:8" ht="48.75" customHeight="1" x14ac:dyDescent="0.25">
      <c r="A63" s="9" t="s">
        <v>302</v>
      </c>
      <c r="B63" s="9" t="s">
        <v>303</v>
      </c>
      <c r="C63" s="9"/>
      <c r="D63" s="9"/>
      <c r="E63" s="9"/>
      <c r="F63" s="10" t="s">
        <v>202</v>
      </c>
      <c r="G63" s="12">
        <v>15.59</v>
      </c>
      <c r="H63" s="9"/>
    </row>
    <row r="64" spans="1:8" ht="36.6" customHeight="1" x14ac:dyDescent="0.25">
      <c r="A64" s="9" t="s">
        <v>304</v>
      </c>
      <c r="B64" s="9" t="s">
        <v>305</v>
      </c>
      <c r="C64" s="9"/>
      <c r="D64" s="9"/>
      <c r="E64" s="9"/>
      <c r="F64" s="10" t="s">
        <v>202</v>
      </c>
      <c r="G64" s="11">
        <v>6.27</v>
      </c>
      <c r="H64" s="9"/>
    </row>
    <row r="65" spans="1:8" ht="36.6" customHeight="1" x14ac:dyDescent="0.25">
      <c r="A65" s="9" t="s">
        <v>306</v>
      </c>
      <c r="B65" s="9" t="s">
        <v>307</v>
      </c>
      <c r="C65" s="9"/>
      <c r="D65" s="9"/>
      <c r="E65" s="9"/>
      <c r="F65" s="10" t="s">
        <v>202</v>
      </c>
      <c r="G65" s="11">
        <v>9.56</v>
      </c>
      <c r="H65" s="9"/>
    </row>
    <row r="66" spans="1:8" ht="73.150000000000006" customHeight="1" x14ac:dyDescent="0.25">
      <c r="A66" s="9" t="s">
        <v>308</v>
      </c>
      <c r="B66" s="9" t="s">
        <v>309</v>
      </c>
      <c r="C66" s="9"/>
      <c r="D66" s="9"/>
      <c r="E66" s="9"/>
      <c r="F66" s="10" t="s">
        <v>202</v>
      </c>
      <c r="G66" s="12">
        <v>47.42</v>
      </c>
      <c r="H66" s="9"/>
    </row>
    <row r="67" spans="1:8" ht="73.150000000000006" customHeight="1" x14ac:dyDescent="0.25">
      <c r="A67" s="9" t="s">
        <v>310</v>
      </c>
      <c r="B67" s="9" t="s">
        <v>311</v>
      </c>
      <c r="C67" s="9"/>
      <c r="D67" s="9"/>
      <c r="E67" s="9"/>
      <c r="F67" s="10" t="s">
        <v>202</v>
      </c>
      <c r="G67" s="12">
        <v>39.57</v>
      </c>
      <c r="H67" s="9"/>
    </row>
    <row r="68" spans="1:8" ht="12.2" customHeight="1" x14ac:dyDescent="0.25">
      <c r="A68" s="6">
        <v>8714</v>
      </c>
      <c r="B68" s="7" t="s">
        <v>312</v>
      </c>
      <c r="C68" s="7"/>
      <c r="D68" s="7"/>
      <c r="E68" s="7"/>
      <c r="F68" s="8"/>
      <c r="G68" s="7"/>
      <c r="H68" s="7"/>
    </row>
    <row r="69" spans="1:8" ht="36.6" customHeight="1" x14ac:dyDescent="0.25">
      <c r="A69" s="9" t="s">
        <v>313</v>
      </c>
      <c r="B69" s="9" t="s">
        <v>314</v>
      </c>
      <c r="C69" s="9"/>
      <c r="D69" s="9"/>
      <c r="E69" s="9"/>
      <c r="F69" s="10" t="s">
        <v>315</v>
      </c>
      <c r="G69" s="13">
        <v>134.74</v>
      </c>
      <c r="H69" s="9"/>
    </row>
    <row r="70" spans="1:8" ht="48.75" customHeight="1" x14ac:dyDescent="0.25">
      <c r="A70" s="9" t="s">
        <v>316</v>
      </c>
      <c r="B70" s="9" t="s">
        <v>317</v>
      </c>
      <c r="C70" s="9"/>
      <c r="D70" s="9"/>
      <c r="E70" s="9"/>
      <c r="F70" s="10" t="s">
        <v>315</v>
      </c>
      <c r="G70" s="12">
        <v>92.63</v>
      </c>
      <c r="H70" s="9"/>
    </row>
    <row r="71" spans="1:8" ht="73.150000000000006" customHeight="1" x14ac:dyDescent="0.25">
      <c r="A71" s="9" t="s">
        <v>318</v>
      </c>
      <c r="B71" s="9" t="s">
        <v>319</v>
      </c>
      <c r="C71" s="9"/>
      <c r="D71" s="9"/>
      <c r="E71" s="9"/>
      <c r="F71" s="10" t="s">
        <v>202</v>
      </c>
      <c r="G71" s="12">
        <v>14.71</v>
      </c>
      <c r="H71" s="9"/>
    </row>
    <row r="72" spans="1:8" ht="12.2" customHeight="1" x14ac:dyDescent="0.25">
      <c r="A72" s="6">
        <v>8715</v>
      </c>
      <c r="B72" s="7" t="s">
        <v>320</v>
      </c>
      <c r="C72" s="7"/>
      <c r="D72" s="7"/>
      <c r="E72" s="7"/>
      <c r="F72" s="8"/>
      <c r="G72" s="7"/>
      <c r="H72" s="7"/>
    </row>
    <row r="73" spans="1:8" ht="36.6" customHeight="1" x14ac:dyDescent="0.25">
      <c r="A73" s="9" t="s">
        <v>321</v>
      </c>
      <c r="B73" s="9" t="s">
        <v>322</v>
      </c>
      <c r="C73" s="9"/>
      <c r="D73" s="9"/>
      <c r="E73" s="9"/>
      <c r="F73" s="10" t="s">
        <v>315</v>
      </c>
      <c r="G73" s="13">
        <v>423.5</v>
      </c>
      <c r="H73" s="9"/>
    </row>
    <row r="74" spans="1:8" ht="36.6" customHeight="1" x14ac:dyDescent="0.25">
      <c r="A74" s="9" t="s">
        <v>323</v>
      </c>
      <c r="B74" s="9" t="s">
        <v>324</v>
      </c>
      <c r="C74" s="9"/>
      <c r="D74" s="9"/>
      <c r="E74" s="9"/>
      <c r="F74" s="10" t="s">
        <v>315</v>
      </c>
      <c r="G74" s="13">
        <v>256.67</v>
      </c>
      <c r="H74" s="9"/>
    </row>
    <row r="75" spans="1:8" ht="48.75" customHeight="1" x14ac:dyDescent="0.25">
      <c r="A75" s="9" t="s">
        <v>325</v>
      </c>
      <c r="B75" s="9" t="s">
        <v>326</v>
      </c>
      <c r="C75" s="9"/>
      <c r="D75" s="9"/>
      <c r="E75" s="9"/>
      <c r="F75" s="10" t="s">
        <v>315</v>
      </c>
      <c r="G75" s="13">
        <v>219.71</v>
      </c>
      <c r="H75" s="9"/>
    </row>
    <row r="76" spans="1:8" ht="48.75" customHeight="1" x14ac:dyDescent="0.25">
      <c r="A76" s="9" t="s">
        <v>327</v>
      </c>
      <c r="B76" s="9" t="s">
        <v>328</v>
      </c>
      <c r="C76" s="9"/>
      <c r="D76" s="9"/>
      <c r="E76" s="9"/>
      <c r="F76" s="10" t="s">
        <v>315</v>
      </c>
      <c r="G76" s="13">
        <v>307.73</v>
      </c>
      <c r="H76" s="9"/>
    </row>
    <row r="77" spans="1:8" ht="48.75" customHeight="1" x14ac:dyDescent="0.25">
      <c r="A77" s="9" t="s">
        <v>329</v>
      </c>
      <c r="B77" s="9" t="s">
        <v>330</v>
      </c>
      <c r="C77" s="9"/>
      <c r="D77" s="9"/>
      <c r="E77" s="9"/>
      <c r="F77" s="10" t="s">
        <v>315</v>
      </c>
      <c r="G77" s="13">
        <v>135.4</v>
      </c>
      <c r="H77" s="9"/>
    </row>
    <row r="78" spans="1:8" ht="48.75" customHeight="1" x14ac:dyDescent="0.25">
      <c r="A78" s="9" t="s">
        <v>331</v>
      </c>
      <c r="B78" s="9" t="s">
        <v>332</v>
      </c>
      <c r="C78" s="9"/>
      <c r="D78" s="9"/>
      <c r="E78" s="9"/>
      <c r="F78" s="10" t="s">
        <v>315</v>
      </c>
      <c r="G78" s="13">
        <v>188.74</v>
      </c>
      <c r="H78" s="9"/>
    </row>
    <row r="79" spans="1:8" ht="12.2" customHeight="1" x14ac:dyDescent="0.25">
      <c r="A79" s="6">
        <v>8716</v>
      </c>
      <c r="B79" s="7" t="s">
        <v>333</v>
      </c>
      <c r="C79" s="7"/>
      <c r="D79" s="7"/>
      <c r="E79" s="7"/>
      <c r="F79" s="8"/>
      <c r="G79" s="7"/>
      <c r="H79" s="7"/>
    </row>
    <row r="80" spans="1:8" ht="48.75" customHeight="1" x14ac:dyDescent="0.25">
      <c r="A80" s="9" t="s">
        <v>334</v>
      </c>
      <c r="B80" s="9" t="s">
        <v>335</v>
      </c>
      <c r="C80" s="9"/>
      <c r="D80" s="9"/>
      <c r="E80" s="9"/>
      <c r="F80" s="10" t="s">
        <v>216</v>
      </c>
      <c r="G80" s="12">
        <v>86.86</v>
      </c>
      <c r="H80" s="9"/>
    </row>
    <row r="81" spans="1:8" ht="48.75" customHeight="1" x14ac:dyDescent="0.25">
      <c r="A81" s="9" t="s">
        <v>336</v>
      </c>
      <c r="B81" s="9" t="s">
        <v>337</v>
      </c>
      <c r="C81" s="9"/>
      <c r="D81" s="9"/>
      <c r="E81" s="9"/>
      <c r="F81" s="10" t="s">
        <v>216</v>
      </c>
      <c r="G81" s="13">
        <v>218.82</v>
      </c>
      <c r="H81" s="9"/>
    </row>
    <row r="82" spans="1:8" ht="12.2" customHeight="1" x14ac:dyDescent="0.25">
      <c r="A82" s="6">
        <v>8717</v>
      </c>
      <c r="B82" s="7" t="s">
        <v>338</v>
      </c>
      <c r="C82" s="7"/>
      <c r="D82" s="7"/>
      <c r="E82" s="7"/>
      <c r="F82" s="8"/>
      <c r="G82" s="7"/>
      <c r="H82" s="7"/>
    </row>
    <row r="83" spans="1:8" ht="48.75" customHeight="1" x14ac:dyDescent="0.25">
      <c r="A83" s="9" t="s">
        <v>339</v>
      </c>
      <c r="B83" s="9" t="s">
        <v>340</v>
      </c>
      <c r="C83" s="9"/>
      <c r="D83" s="9"/>
      <c r="E83" s="9"/>
      <c r="F83" s="10" t="s">
        <v>202</v>
      </c>
      <c r="G83" s="12">
        <v>37.04</v>
      </c>
      <c r="H83" s="9"/>
    </row>
    <row r="84" spans="1:8" ht="36.6" customHeight="1" x14ac:dyDescent="0.25">
      <c r="A84" s="9" t="s">
        <v>341</v>
      </c>
      <c r="B84" s="9" t="s">
        <v>342</v>
      </c>
      <c r="C84" s="9"/>
      <c r="D84" s="9"/>
      <c r="E84" s="9"/>
      <c r="F84" s="10" t="s">
        <v>202</v>
      </c>
      <c r="G84" s="11">
        <v>9.25</v>
      </c>
      <c r="H84" s="9"/>
    </row>
    <row r="85" spans="1:8" ht="48.75" customHeight="1" x14ac:dyDescent="0.25">
      <c r="A85" s="9" t="s">
        <v>343</v>
      </c>
      <c r="B85" s="9" t="s">
        <v>344</v>
      </c>
      <c r="C85" s="9"/>
      <c r="D85" s="9"/>
      <c r="E85" s="9"/>
      <c r="F85" s="10" t="s">
        <v>202</v>
      </c>
      <c r="G85" s="12">
        <v>19.95</v>
      </c>
      <c r="H85" s="9"/>
    </row>
    <row r="86" spans="1:8" ht="48.75" customHeight="1" x14ac:dyDescent="0.25">
      <c r="A86" s="9" t="s">
        <v>345</v>
      </c>
      <c r="B86" s="9" t="s">
        <v>346</v>
      </c>
      <c r="C86" s="9"/>
      <c r="D86" s="9"/>
      <c r="E86" s="9"/>
      <c r="F86" s="10" t="s">
        <v>202</v>
      </c>
      <c r="G86" s="12">
        <v>27.43</v>
      </c>
      <c r="H86" s="9"/>
    </row>
    <row r="87" spans="1:8" ht="48.75" customHeight="1" x14ac:dyDescent="0.25">
      <c r="A87" s="9" t="s">
        <v>347</v>
      </c>
      <c r="B87" s="9" t="s">
        <v>348</v>
      </c>
      <c r="C87" s="9"/>
      <c r="D87" s="9"/>
      <c r="E87" s="9"/>
      <c r="F87" s="10" t="s">
        <v>202</v>
      </c>
      <c r="G87" s="11">
        <v>9.1</v>
      </c>
      <c r="H87" s="9"/>
    </row>
    <row r="88" spans="1:8" ht="48.75" customHeight="1" x14ac:dyDescent="0.25">
      <c r="A88" s="9" t="s">
        <v>349</v>
      </c>
      <c r="B88" s="9" t="s">
        <v>350</v>
      </c>
      <c r="C88" s="9"/>
      <c r="D88" s="9"/>
      <c r="E88" s="9"/>
      <c r="F88" s="10" t="s">
        <v>202</v>
      </c>
      <c r="G88" s="12">
        <v>12.73</v>
      </c>
      <c r="H88" s="9"/>
    </row>
    <row r="89" spans="1:8" ht="48.75" customHeight="1" x14ac:dyDescent="0.25">
      <c r="A89" s="9" t="s">
        <v>351</v>
      </c>
      <c r="B89" s="9" t="s">
        <v>352</v>
      </c>
      <c r="C89" s="9"/>
      <c r="D89" s="9"/>
      <c r="E89" s="9"/>
      <c r="F89" s="10" t="s">
        <v>202</v>
      </c>
      <c r="G89" s="11">
        <v>7.68</v>
      </c>
      <c r="H89" s="9"/>
    </row>
    <row r="90" spans="1:8" ht="48.75" customHeight="1" x14ac:dyDescent="0.25">
      <c r="A90" s="9" t="s">
        <v>353</v>
      </c>
      <c r="B90" s="9" t="s">
        <v>354</v>
      </c>
      <c r="C90" s="9"/>
      <c r="D90" s="9"/>
      <c r="E90" s="9"/>
      <c r="F90" s="10" t="s">
        <v>233</v>
      </c>
      <c r="G90" s="12">
        <v>18.510000000000002</v>
      </c>
      <c r="H90" s="9"/>
    </row>
    <row r="91" spans="1:8" ht="48.75" customHeight="1" x14ac:dyDescent="0.25">
      <c r="A91" s="9" t="s">
        <v>355</v>
      </c>
      <c r="B91" s="9" t="s">
        <v>356</v>
      </c>
      <c r="C91" s="9"/>
      <c r="D91" s="9"/>
      <c r="E91" s="9"/>
      <c r="F91" s="10" t="s">
        <v>233</v>
      </c>
      <c r="G91" s="11">
        <v>9.8699999999999992</v>
      </c>
      <c r="H91" s="9"/>
    </row>
    <row r="92" spans="1:8" ht="60.95" customHeight="1" x14ac:dyDescent="0.25">
      <c r="A92" s="9" t="s">
        <v>357</v>
      </c>
      <c r="B92" s="9" t="s">
        <v>358</v>
      </c>
      <c r="C92" s="9"/>
      <c r="D92" s="9"/>
      <c r="E92" s="9"/>
      <c r="F92" s="10" t="s">
        <v>202</v>
      </c>
      <c r="G92" s="12">
        <v>12.73</v>
      </c>
      <c r="H92" s="9"/>
    </row>
    <row r="93" spans="1:8" ht="48.75" customHeight="1" x14ac:dyDescent="0.25">
      <c r="A93" s="9" t="s">
        <v>359</v>
      </c>
      <c r="B93" s="9" t="s">
        <v>360</v>
      </c>
      <c r="C93" s="9"/>
      <c r="D93" s="9"/>
      <c r="E93" s="9"/>
      <c r="F93" s="10" t="s">
        <v>202</v>
      </c>
      <c r="G93" s="12">
        <v>14.14</v>
      </c>
      <c r="H93" s="9"/>
    </row>
    <row r="94" spans="1:8" ht="12.2" customHeight="1" x14ac:dyDescent="0.25">
      <c r="A94" s="6">
        <v>8718</v>
      </c>
      <c r="B94" s="7" t="s">
        <v>361</v>
      </c>
      <c r="C94" s="7"/>
      <c r="D94" s="7"/>
      <c r="E94" s="7"/>
      <c r="F94" s="8"/>
      <c r="G94" s="7"/>
      <c r="H94" s="7"/>
    </row>
    <row r="95" spans="1:8" ht="48.75" customHeight="1" x14ac:dyDescent="0.25">
      <c r="A95" s="9" t="s">
        <v>362</v>
      </c>
      <c r="B95" s="9" t="s">
        <v>363</v>
      </c>
      <c r="C95" s="9"/>
      <c r="D95" s="9"/>
      <c r="E95" s="9"/>
      <c r="F95" s="10" t="s">
        <v>202</v>
      </c>
      <c r="G95" s="11">
        <v>9.25</v>
      </c>
      <c r="H95" s="9"/>
    </row>
    <row r="96" spans="1:8" ht="36.6" customHeight="1" x14ac:dyDescent="0.25">
      <c r="A96" s="9" t="s">
        <v>364</v>
      </c>
      <c r="B96" s="9" t="s">
        <v>365</v>
      </c>
      <c r="C96" s="9"/>
      <c r="D96" s="9"/>
      <c r="E96" s="9"/>
      <c r="F96" s="10" t="s">
        <v>202</v>
      </c>
      <c r="G96" s="11">
        <v>8.7899999999999991</v>
      </c>
      <c r="H96" s="9"/>
    </row>
    <row r="97" spans="1:8" ht="48.75" customHeight="1" x14ac:dyDescent="0.25">
      <c r="A97" s="9" t="s">
        <v>366</v>
      </c>
      <c r="B97" s="9" t="s">
        <v>367</v>
      </c>
      <c r="C97" s="9"/>
      <c r="D97" s="9"/>
      <c r="E97" s="9"/>
      <c r="F97" s="10" t="s">
        <v>202</v>
      </c>
      <c r="G97" s="12">
        <v>18.309999999999999</v>
      </c>
      <c r="H97" s="9"/>
    </row>
    <row r="98" spans="1:8" ht="48.75" customHeight="1" x14ac:dyDescent="0.25">
      <c r="A98" s="9" t="s">
        <v>368</v>
      </c>
      <c r="B98" s="9" t="s">
        <v>369</v>
      </c>
      <c r="C98" s="9"/>
      <c r="D98" s="9"/>
      <c r="E98" s="9"/>
      <c r="F98" s="10" t="s">
        <v>202</v>
      </c>
      <c r="G98" s="12">
        <v>21.98</v>
      </c>
      <c r="H98" s="9"/>
    </row>
    <row r="99" spans="1:8" ht="48.75" customHeight="1" x14ac:dyDescent="0.25">
      <c r="A99" s="9" t="s">
        <v>370</v>
      </c>
      <c r="B99" s="9" t="s">
        <v>371</v>
      </c>
      <c r="C99" s="9"/>
      <c r="D99" s="9"/>
      <c r="E99" s="9"/>
      <c r="F99" s="10" t="s">
        <v>233</v>
      </c>
      <c r="G99" s="11">
        <v>7.2</v>
      </c>
      <c r="H99" s="9"/>
    </row>
    <row r="100" spans="1:8" ht="12.2" customHeight="1" x14ac:dyDescent="0.25">
      <c r="A100" s="6">
        <v>8719</v>
      </c>
      <c r="B100" s="7" t="s">
        <v>372</v>
      </c>
      <c r="C100" s="7"/>
      <c r="D100" s="7"/>
      <c r="E100" s="7"/>
      <c r="F100" s="8"/>
      <c r="G100" s="7"/>
      <c r="H100" s="7"/>
    </row>
    <row r="101" spans="1:8" ht="48.75" customHeight="1" x14ac:dyDescent="0.25">
      <c r="A101" s="9" t="s">
        <v>373</v>
      </c>
      <c r="B101" s="9" t="s">
        <v>374</v>
      </c>
      <c r="C101" s="9"/>
      <c r="D101" s="9"/>
      <c r="E101" s="9"/>
      <c r="F101" s="10" t="s">
        <v>202</v>
      </c>
      <c r="G101" s="12">
        <v>14.65</v>
      </c>
      <c r="H101" s="9"/>
    </row>
    <row r="102" spans="1:8" ht="48.75" customHeight="1" x14ac:dyDescent="0.25">
      <c r="A102" s="9" t="s">
        <v>375</v>
      </c>
      <c r="B102" s="9" t="s">
        <v>376</v>
      </c>
      <c r="C102" s="9"/>
      <c r="D102" s="9"/>
      <c r="E102" s="9"/>
      <c r="F102" s="10" t="s">
        <v>202</v>
      </c>
      <c r="G102" s="12">
        <v>15.69</v>
      </c>
      <c r="H102" s="9"/>
    </row>
    <row r="103" spans="1:8" ht="48.75" customHeight="1" x14ac:dyDescent="0.25">
      <c r="A103" s="9" t="s">
        <v>377</v>
      </c>
      <c r="B103" s="9" t="s">
        <v>378</v>
      </c>
      <c r="C103" s="9"/>
      <c r="D103" s="9"/>
      <c r="E103" s="9"/>
      <c r="F103" s="10" t="s">
        <v>202</v>
      </c>
      <c r="G103" s="12">
        <v>18.309999999999999</v>
      </c>
      <c r="H103" s="9"/>
    </row>
    <row r="104" spans="1:8" ht="36.6" customHeight="1" x14ac:dyDescent="0.25">
      <c r="A104" s="9" t="s">
        <v>379</v>
      </c>
      <c r="B104" s="9" t="s">
        <v>380</v>
      </c>
      <c r="C104" s="9"/>
      <c r="D104" s="9"/>
      <c r="E104" s="9"/>
      <c r="F104" s="10" t="s">
        <v>202</v>
      </c>
      <c r="G104" s="12">
        <v>19.98</v>
      </c>
      <c r="H104" s="9"/>
    </row>
    <row r="105" spans="1:8" ht="36.6" customHeight="1" x14ac:dyDescent="0.25">
      <c r="A105" s="9" t="s">
        <v>381</v>
      </c>
      <c r="B105" s="9" t="s">
        <v>382</v>
      </c>
      <c r="C105" s="9"/>
      <c r="D105" s="9"/>
      <c r="E105" s="9"/>
      <c r="F105" s="10" t="s">
        <v>202</v>
      </c>
      <c r="G105" s="11">
        <v>7.79</v>
      </c>
      <c r="H105" s="9"/>
    </row>
    <row r="106" spans="1:8" ht="36.6" customHeight="1" x14ac:dyDescent="0.25">
      <c r="A106" s="9" t="s">
        <v>383</v>
      </c>
      <c r="B106" s="9" t="s">
        <v>384</v>
      </c>
      <c r="C106" s="9"/>
      <c r="D106" s="9"/>
      <c r="E106" s="9"/>
      <c r="F106" s="10" t="s">
        <v>233</v>
      </c>
      <c r="G106" s="11">
        <v>2.42</v>
      </c>
      <c r="H106" s="9"/>
    </row>
    <row r="107" spans="1:8" ht="48.75" customHeight="1" x14ac:dyDescent="0.25">
      <c r="A107" s="9" t="s">
        <v>385</v>
      </c>
      <c r="B107" s="9" t="s">
        <v>386</v>
      </c>
      <c r="C107" s="9"/>
      <c r="D107" s="9"/>
      <c r="E107" s="9"/>
      <c r="F107" s="10" t="s">
        <v>202</v>
      </c>
      <c r="G107" s="12">
        <v>21.98</v>
      </c>
      <c r="H107" s="9"/>
    </row>
    <row r="108" spans="1:8" ht="48.75" customHeight="1" x14ac:dyDescent="0.25">
      <c r="A108" s="9" t="s">
        <v>387</v>
      </c>
      <c r="B108" s="9" t="s">
        <v>388</v>
      </c>
      <c r="C108" s="9"/>
      <c r="D108" s="9"/>
      <c r="E108" s="9"/>
      <c r="F108" s="10" t="s">
        <v>202</v>
      </c>
      <c r="G108" s="12">
        <v>19.11</v>
      </c>
      <c r="H108" s="9"/>
    </row>
    <row r="109" spans="1:8" ht="48.75" customHeight="1" x14ac:dyDescent="0.25">
      <c r="A109" s="9" t="s">
        <v>389</v>
      </c>
      <c r="B109" s="9" t="s">
        <v>390</v>
      </c>
      <c r="C109" s="9"/>
      <c r="D109" s="9"/>
      <c r="E109" s="9"/>
      <c r="F109" s="10" t="s">
        <v>233</v>
      </c>
      <c r="G109" s="11">
        <v>7.7</v>
      </c>
      <c r="H109" s="9"/>
    </row>
    <row r="110" spans="1:8" ht="12.2" customHeight="1" x14ac:dyDescent="0.25">
      <c r="A110" s="6">
        <v>8720</v>
      </c>
      <c r="B110" s="7" t="s">
        <v>391</v>
      </c>
      <c r="C110" s="7"/>
      <c r="D110" s="7"/>
      <c r="E110" s="7"/>
      <c r="F110" s="8"/>
      <c r="G110" s="7"/>
      <c r="H110" s="7"/>
    </row>
    <row r="111" spans="1:8" ht="48.75" customHeight="1" x14ac:dyDescent="0.25">
      <c r="A111" s="9" t="s">
        <v>392</v>
      </c>
      <c r="B111" s="9" t="s">
        <v>393</v>
      </c>
      <c r="C111" s="9"/>
      <c r="D111" s="9"/>
      <c r="E111" s="9"/>
      <c r="F111" s="10" t="s">
        <v>202</v>
      </c>
      <c r="G111" s="12">
        <v>16.91</v>
      </c>
      <c r="H111" s="9"/>
    </row>
    <row r="112" spans="1:8" ht="48.75" customHeight="1" x14ac:dyDescent="0.25">
      <c r="A112" s="9" t="s">
        <v>394</v>
      </c>
      <c r="B112" s="9" t="s">
        <v>395</v>
      </c>
      <c r="C112" s="9"/>
      <c r="D112" s="9"/>
      <c r="E112" s="9"/>
      <c r="F112" s="10" t="s">
        <v>202</v>
      </c>
      <c r="G112" s="12">
        <v>14.65</v>
      </c>
      <c r="H112" s="9"/>
    </row>
    <row r="113" spans="1:8" ht="48.75" customHeight="1" x14ac:dyDescent="0.25">
      <c r="A113" s="9" t="s">
        <v>396</v>
      </c>
      <c r="B113" s="9" t="s">
        <v>397</v>
      </c>
      <c r="C113" s="9"/>
      <c r="D113" s="9"/>
      <c r="E113" s="9"/>
      <c r="F113" s="10" t="s">
        <v>233</v>
      </c>
      <c r="G113" s="11">
        <v>2.4500000000000002</v>
      </c>
      <c r="H113" s="9"/>
    </row>
    <row r="114" spans="1:8" ht="12.2" customHeight="1" x14ac:dyDescent="0.25">
      <c r="A114" s="6">
        <v>8721</v>
      </c>
      <c r="B114" s="7" t="s">
        <v>398</v>
      </c>
      <c r="C114" s="7"/>
      <c r="D114" s="7"/>
      <c r="E114" s="7"/>
      <c r="F114" s="8"/>
      <c r="G114" s="7"/>
      <c r="H114" s="7"/>
    </row>
    <row r="115" spans="1:8" ht="48.75" customHeight="1" x14ac:dyDescent="0.25">
      <c r="A115" s="9" t="s">
        <v>399</v>
      </c>
      <c r="B115" s="9" t="s">
        <v>400</v>
      </c>
      <c r="C115" s="9"/>
      <c r="D115" s="9"/>
      <c r="E115" s="9"/>
      <c r="F115" s="10" t="s">
        <v>202</v>
      </c>
      <c r="G115" s="11">
        <v>5.78</v>
      </c>
      <c r="H115" s="9"/>
    </row>
    <row r="116" spans="1:8" ht="12.2" customHeight="1" x14ac:dyDescent="0.25">
      <c r="A116" s="6">
        <v>8722</v>
      </c>
      <c r="B116" s="7" t="s">
        <v>401</v>
      </c>
      <c r="C116" s="7"/>
      <c r="D116" s="7"/>
      <c r="E116" s="7"/>
      <c r="F116" s="8"/>
      <c r="G116" s="7"/>
      <c r="H116" s="7"/>
    </row>
    <row r="117" spans="1:8" ht="48.75" customHeight="1" x14ac:dyDescent="0.25">
      <c r="A117" s="9" t="s">
        <v>402</v>
      </c>
      <c r="B117" s="9" t="s">
        <v>403</v>
      </c>
      <c r="C117" s="9"/>
      <c r="D117" s="9"/>
      <c r="E117" s="9"/>
      <c r="F117" s="10" t="s">
        <v>202</v>
      </c>
      <c r="G117" s="12">
        <v>24.69</v>
      </c>
      <c r="H117" s="9"/>
    </row>
    <row r="118" spans="1:8" ht="12.2" customHeight="1" x14ac:dyDescent="0.25">
      <c r="A118" s="6">
        <v>8664</v>
      </c>
      <c r="B118" s="7" t="s">
        <v>404</v>
      </c>
      <c r="C118" s="7"/>
      <c r="D118" s="7"/>
      <c r="E118" s="7"/>
      <c r="F118" s="8"/>
      <c r="G118" s="7"/>
      <c r="H118" s="7"/>
    </row>
    <row r="119" spans="1:8" ht="12.2" customHeight="1" x14ac:dyDescent="0.25">
      <c r="A119" s="6">
        <v>8723</v>
      </c>
      <c r="B119" s="7" t="s">
        <v>405</v>
      </c>
      <c r="C119" s="7"/>
      <c r="D119" s="7"/>
      <c r="E119" s="7"/>
      <c r="F119" s="8"/>
      <c r="G119" s="7"/>
      <c r="H119" s="7"/>
    </row>
    <row r="120" spans="1:8" ht="73.150000000000006" customHeight="1" x14ac:dyDescent="0.25">
      <c r="A120" s="9" t="s">
        <v>406</v>
      </c>
      <c r="B120" s="9" t="s">
        <v>407</v>
      </c>
      <c r="C120" s="9"/>
      <c r="D120" s="9"/>
      <c r="E120" s="9"/>
      <c r="F120" s="10" t="s">
        <v>202</v>
      </c>
      <c r="G120" s="13">
        <v>308.95999999999998</v>
      </c>
      <c r="H120" s="9"/>
    </row>
    <row r="121" spans="1:8" ht="73.150000000000006" customHeight="1" x14ac:dyDescent="0.25">
      <c r="A121" s="9" t="s">
        <v>408</v>
      </c>
      <c r="B121" s="9" t="s">
        <v>24</v>
      </c>
      <c r="C121" s="9"/>
      <c r="D121" s="9"/>
      <c r="E121" s="9"/>
      <c r="F121" s="10" t="s">
        <v>216</v>
      </c>
      <c r="G121" s="14">
        <v>1390.32</v>
      </c>
      <c r="H121" s="9"/>
    </row>
    <row r="122" spans="1:8" ht="73.150000000000006" customHeight="1" x14ac:dyDescent="0.25">
      <c r="A122" s="9" t="s">
        <v>409</v>
      </c>
      <c r="B122" s="9" t="s">
        <v>410</v>
      </c>
      <c r="C122" s="9"/>
      <c r="D122" s="9"/>
      <c r="E122" s="9"/>
      <c r="F122" s="10" t="s">
        <v>216</v>
      </c>
      <c r="G122" s="14">
        <v>3707.52</v>
      </c>
      <c r="H122" s="9"/>
    </row>
    <row r="123" spans="1:8" ht="73.150000000000006" customHeight="1" x14ac:dyDescent="0.25">
      <c r="A123" s="9" t="s">
        <v>411</v>
      </c>
      <c r="B123" s="9" t="s">
        <v>412</v>
      </c>
      <c r="C123" s="9"/>
      <c r="D123" s="9"/>
      <c r="E123" s="9"/>
      <c r="F123" s="10" t="s">
        <v>216</v>
      </c>
      <c r="G123" s="14">
        <v>5561.28</v>
      </c>
      <c r="H123" s="9"/>
    </row>
    <row r="124" spans="1:8" ht="12.2" customHeight="1" x14ac:dyDescent="0.25">
      <c r="A124" s="6">
        <v>8724</v>
      </c>
      <c r="B124" s="7" t="s">
        <v>413</v>
      </c>
      <c r="C124" s="7"/>
      <c r="D124" s="7"/>
      <c r="E124" s="7"/>
      <c r="F124" s="8"/>
      <c r="G124" s="7"/>
      <c r="H124" s="7"/>
    </row>
    <row r="125" spans="1:8" ht="48.75" customHeight="1" x14ac:dyDescent="0.25">
      <c r="A125" s="9" t="s">
        <v>414</v>
      </c>
      <c r="B125" s="9" t="s">
        <v>30</v>
      </c>
      <c r="C125" s="9"/>
      <c r="D125" s="9"/>
      <c r="E125" s="9"/>
      <c r="F125" s="10" t="s">
        <v>216</v>
      </c>
      <c r="G125" s="13">
        <v>370.99</v>
      </c>
      <c r="H125" s="9"/>
    </row>
    <row r="126" spans="1:8" ht="60.95" customHeight="1" x14ac:dyDescent="0.25">
      <c r="A126" s="9" t="s">
        <v>415</v>
      </c>
      <c r="B126" s="9" t="s">
        <v>29</v>
      </c>
      <c r="C126" s="9"/>
      <c r="D126" s="9"/>
      <c r="E126" s="9"/>
      <c r="F126" s="10" t="s">
        <v>216</v>
      </c>
      <c r="G126" s="14">
        <v>1151.74</v>
      </c>
      <c r="H126" s="9"/>
    </row>
    <row r="127" spans="1:8" ht="12.2" customHeight="1" x14ac:dyDescent="0.25">
      <c r="A127" s="6">
        <v>8725</v>
      </c>
      <c r="B127" s="7" t="s">
        <v>416</v>
      </c>
      <c r="C127" s="7"/>
      <c r="D127" s="7"/>
      <c r="E127" s="7"/>
      <c r="F127" s="8"/>
      <c r="G127" s="7"/>
      <c r="H127" s="7"/>
    </row>
    <row r="128" spans="1:8" ht="48.75" customHeight="1" x14ac:dyDescent="0.25">
      <c r="A128" s="9" t="s">
        <v>417</v>
      </c>
      <c r="B128" s="9" t="s">
        <v>418</v>
      </c>
      <c r="C128" s="9"/>
      <c r="D128" s="9"/>
      <c r="E128" s="9"/>
      <c r="F128" s="10" t="s">
        <v>202</v>
      </c>
      <c r="G128" s="13">
        <v>120.18</v>
      </c>
      <c r="H128" s="9"/>
    </row>
    <row r="129" spans="1:8" ht="36.6" customHeight="1" x14ac:dyDescent="0.25">
      <c r="A129" s="9" t="s">
        <v>419</v>
      </c>
      <c r="B129" s="9" t="s">
        <v>420</v>
      </c>
      <c r="C129" s="9"/>
      <c r="D129" s="9"/>
      <c r="E129" s="9"/>
      <c r="F129" s="10" t="s">
        <v>202</v>
      </c>
      <c r="G129" s="13">
        <v>550.27</v>
      </c>
      <c r="H129" s="9"/>
    </row>
    <row r="130" spans="1:8" ht="48.75" customHeight="1" x14ac:dyDescent="0.25">
      <c r="A130" s="9" t="s">
        <v>421</v>
      </c>
      <c r="B130" s="9" t="s">
        <v>32</v>
      </c>
      <c r="C130" s="9"/>
      <c r="D130" s="9"/>
      <c r="E130" s="9"/>
      <c r="F130" s="10" t="s">
        <v>216</v>
      </c>
      <c r="G130" s="14">
        <v>7400.91</v>
      </c>
      <c r="H130" s="9"/>
    </row>
    <row r="131" spans="1:8" ht="48.75" customHeight="1" x14ac:dyDescent="0.25">
      <c r="A131" s="9" t="s">
        <v>422</v>
      </c>
      <c r="B131" s="9" t="s">
        <v>423</v>
      </c>
      <c r="C131" s="9"/>
      <c r="D131" s="9"/>
      <c r="E131" s="9"/>
      <c r="F131" s="10" t="s">
        <v>216</v>
      </c>
      <c r="G131" s="15">
        <v>12204.64</v>
      </c>
      <c r="H131" s="9"/>
    </row>
    <row r="132" spans="1:8" ht="48.75" customHeight="1" x14ac:dyDescent="0.25">
      <c r="A132" s="9" t="s">
        <v>424</v>
      </c>
      <c r="B132" s="9" t="s">
        <v>425</v>
      </c>
      <c r="C132" s="9"/>
      <c r="D132" s="9"/>
      <c r="E132" s="9"/>
      <c r="F132" s="10" t="s">
        <v>216</v>
      </c>
      <c r="G132" s="14">
        <v>9737.2900000000009</v>
      </c>
      <c r="H132" s="9"/>
    </row>
    <row r="133" spans="1:8" ht="48.75" customHeight="1" x14ac:dyDescent="0.25">
      <c r="A133" s="9" t="s">
        <v>426</v>
      </c>
      <c r="B133" s="9" t="s">
        <v>427</v>
      </c>
      <c r="C133" s="9"/>
      <c r="D133" s="9"/>
      <c r="E133" s="9"/>
      <c r="F133" s="10" t="s">
        <v>216</v>
      </c>
      <c r="G133" s="15">
        <v>11268.18</v>
      </c>
      <c r="H133" s="9"/>
    </row>
    <row r="134" spans="1:8" ht="48.75" customHeight="1" x14ac:dyDescent="0.25">
      <c r="A134" s="9" t="s">
        <v>428</v>
      </c>
      <c r="B134" s="9" t="s">
        <v>429</v>
      </c>
      <c r="C134" s="9"/>
      <c r="D134" s="9"/>
      <c r="E134" s="9"/>
      <c r="F134" s="10" t="s">
        <v>216</v>
      </c>
      <c r="G134" s="14">
        <v>9678.89</v>
      </c>
      <c r="H134" s="9"/>
    </row>
    <row r="135" spans="1:8" ht="48.75" customHeight="1" x14ac:dyDescent="0.25">
      <c r="A135" s="9" t="s">
        <v>430</v>
      </c>
      <c r="B135" s="9" t="s">
        <v>431</v>
      </c>
      <c r="C135" s="9"/>
      <c r="D135" s="9"/>
      <c r="E135" s="9"/>
      <c r="F135" s="10" t="s">
        <v>216</v>
      </c>
      <c r="G135" s="15">
        <v>11209.78</v>
      </c>
      <c r="H135" s="9"/>
    </row>
    <row r="136" spans="1:8" ht="48.75" customHeight="1" x14ac:dyDescent="0.25">
      <c r="A136" s="9" t="s">
        <v>432</v>
      </c>
      <c r="B136" s="9" t="s">
        <v>433</v>
      </c>
      <c r="C136" s="9"/>
      <c r="D136" s="9"/>
      <c r="E136" s="9"/>
      <c r="F136" s="10" t="s">
        <v>216</v>
      </c>
      <c r="G136" s="14">
        <v>8334.57</v>
      </c>
      <c r="H136" s="9"/>
    </row>
    <row r="137" spans="1:8" ht="48.75" customHeight="1" x14ac:dyDescent="0.25">
      <c r="A137" s="9" t="s">
        <v>434</v>
      </c>
      <c r="B137" s="9" t="s">
        <v>435</v>
      </c>
      <c r="C137" s="9"/>
      <c r="D137" s="9"/>
      <c r="E137" s="9"/>
      <c r="F137" s="10" t="s">
        <v>216</v>
      </c>
      <c r="G137" s="15">
        <v>10643.44</v>
      </c>
      <c r="H137" s="9"/>
    </row>
    <row r="138" spans="1:8" ht="48.75" customHeight="1" x14ac:dyDescent="0.25">
      <c r="A138" s="9" t="s">
        <v>436</v>
      </c>
      <c r="B138" s="9" t="s">
        <v>437</v>
      </c>
      <c r="C138" s="9"/>
      <c r="D138" s="9"/>
      <c r="E138" s="9"/>
      <c r="F138" s="10" t="s">
        <v>216</v>
      </c>
      <c r="G138" s="15">
        <v>14987.69</v>
      </c>
      <c r="H138" s="9"/>
    </row>
    <row r="139" spans="1:8" ht="36.6" customHeight="1" x14ac:dyDescent="0.25">
      <c r="A139" s="9" t="s">
        <v>438</v>
      </c>
      <c r="B139" s="9" t="s">
        <v>439</v>
      </c>
      <c r="C139" s="9"/>
      <c r="D139" s="9"/>
      <c r="E139" s="9"/>
      <c r="F139" s="10" t="s">
        <v>216</v>
      </c>
      <c r="G139" s="14">
        <v>9278.59</v>
      </c>
      <c r="H139" s="9"/>
    </row>
    <row r="140" spans="1:8" ht="48.75" customHeight="1" x14ac:dyDescent="0.25">
      <c r="A140" s="9" t="s">
        <v>440</v>
      </c>
      <c r="B140" s="9" t="s">
        <v>441</v>
      </c>
      <c r="C140" s="9"/>
      <c r="D140" s="9"/>
      <c r="E140" s="9"/>
      <c r="F140" s="10" t="s">
        <v>216</v>
      </c>
      <c r="G140" s="15">
        <v>12516.16</v>
      </c>
      <c r="H140" s="9"/>
    </row>
    <row r="141" spans="1:8" ht="48.75" customHeight="1" x14ac:dyDescent="0.25">
      <c r="A141" s="9" t="s">
        <v>442</v>
      </c>
      <c r="B141" s="9" t="s">
        <v>443</v>
      </c>
      <c r="C141" s="9"/>
      <c r="D141" s="9"/>
      <c r="E141" s="9"/>
      <c r="F141" s="10" t="s">
        <v>216</v>
      </c>
      <c r="G141" s="15">
        <v>12753.61</v>
      </c>
      <c r="H141" s="9"/>
    </row>
    <row r="142" spans="1:8" ht="48.75" customHeight="1" x14ac:dyDescent="0.25">
      <c r="A142" s="9" t="s">
        <v>444</v>
      </c>
      <c r="B142" s="9" t="s">
        <v>445</v>
      </c>
      <c r="C142" s="9"/>
      <c r="D142" s="9"/>
      <c r="E142" s="9"/>
      <c r="F142" s="10" t="s">
        <v>216</v>
      </c>
      <c r="G142" s="15">
        <v>24544.14</v>
      </c>
      <c r="H142" s="9"/>
    </row>
    <row r="143" spans="1:8" ht="24.4" customHeight="1" x14ac:dyDescent="0.25">
      <c r="A143" s="9" t="s">
        <v>446</v>
      </c>
      <c r="B143" s="9" t="s">
        <v>447</v>
      </c>
      <c r="C143" s="9"/>
      <c r="D143" s="9"/>
      <c r="E143" s="9"/>
      <c r="F143" s="10" t="s">
        <v>216</v>
      </c>
      <c r="G143" s="13">
        <v>304</v>
      </c>
      <c r="H143" s="9"/>
    </row>
    <row r="144" spans="1:8" ht="24.4" customHeight="1" x14ac:dyDescent="0.25">
      <c r="A144" s="9" t="s">
        <v>448</v>
      </c>
      <c r="B144" s="9" t="s">
        <v>449</v>
      </c>
      <c r="C144" s="9"/>
      <c r="D144" s="9"/>
      <c r="E144" s="9"/>
      <c r="F144" s="10" t="s">
        <v>216</v>
      </c>
      <c r="G144" s="13">
        <v>356.17</v>
      </c>
      <c r="H144" s="9"/>
    </row>
    <row r="145" spans="1:8" ht="12.2" customHeight="1" x14ac:dyDescent="0.25">
      <c r="A145" s="9" t="s">
        <v>450</v>
      </c>
      <c r="B145" s="9" t="s">
        <v>451</v>
      </c>
      <c r="C145" s="9"/>
      <c r="D145" s="9"/>
      <c r="E145" s="9"/>
      <c r="F145" s="10" t="s">
        <v>216</v>
      </c>
      <c r="G145" s="13">
        <v>331</v>
      </c>
      <c r="H145" s="9"/>
    </row>
    <row r="146" spans="1:8" ht="24.4" customHeight="1" x14ac:dyDescent="0.25">
      <c r="A146" s="9" t="s">
        <v>452</v>
      </c>
      <c r="B146" s="9" t="s">
        <v>453</v>
      </c>
      <c r="C146" s="9"/>
      <c r="D146" s="9"/>
      <c r="E146" s="9"/>
      <c r="F146" s="10" t="s">
        <v>216</v>
      </c>
      <c r="G146" s="13">
        <v>331</v>
      </c>
      <c r="H146" s="9"/>
    </row>
    <row r="147" spans="1:8" ht="24.4" customHeight="1" x14ac:dyDescent="0.25">
      <c r="A147" s="9" t="s">
        <v>454</v>
      </c>
      <c r="B147" s="9" t="s">
        <v>455</v>
      </c>
      <c r="C147" s="9"/>
      <c r="D147" s="9"/>
      <c r="E147" s="9"/>
      <c r="F147" s="10" t="s">
        <v>216</v>
      </c>
      <c r="G147" s="13">
        <v>635</v>
      </c>
      <c r="H147" s="9"/>
    </row>
    <row r="148" spans="1:8" ht="24.4" customHeight="1" x14ac:dyDescent="0.25">
      <c r="A148" s="9" t="s">
        <v>456</v>
      </c>
      <c r="B148" s="9" t="s">
        <v>457</v>
      </c>
      <c r="C148" s="9"/>
      <c r="D148" s="9"/>
      <c r="E148" s="9"/>
      <c r="F148" s="10" t="s">
        <v>216</v>
      </c>
      <c r="G148" s="13">
        <v>331</v>
      </c>
      <c r="H148" s="9"/>
    </row>
    <row r="149" spans="1:8" ht="24.4" customHeight="1" x14ac:dyDescent="0.25">
      <c r="A149" s="9" t="s">
        <v>458</v>
      </c>
      <c r="B149" s="9" t="s">
        <v>459</v>
      </c>
      <c r="C149" s="9"/>
      <c r="D149" s="9"/>
      <c r="E149" s="9"/>
      <c r="F149" s="10" t="s">
        <v>216</v>
      </c>
      <c r="G149" s="13">
        <v>331</v>
      </c>
      <c r="H149" s="9"/>
    </row>
    <row r="150" spans="1:8" ht="24.4" customHeight="1" x14ac:dyDescent="0.25">
      <c r="A150" s="9" t="s">
        <v>460</v>
      </c>
      <c r="B150" s="9" t="s">
        <v>461</v>
      </c>
      <c r="C150" s="9"/>
      <c r="D150" s="9"/>
      <c r="E150" s="9"/>
      <c r="F150" s="10" t="s">
        <v>216</v>
      </c>
      <c r="G150" s="14">
        <v>1062.33</v>
      </c>
      <c r="H150" s="9"/>
    </row>
    <row r="151" spans="1:8" ht="24.4" customHeight="1" x14ac:dyDescent="0.25">
      <c r="A151" s="9" t="s">
        <v>462</v>
      </c>
      <c r="B151" s="9" t="s">
        <v>463</v>
      </c>
      <c r="C151" s="9"/>
      <c r="D151" s="9"/>
      <c r="E151" s="9"/>
      <c r="F151" s="10" t="s">
        <v>216</v>
      </c>
      <c r="G151" s="13">
        <v>687.17</v>
      </c>
      <c r="H151" s="9"/>
    </row>
    <row r="152" spans="1:8" ht="24.4" customHeight="1" x14ac:dyDescent="0.25">
      <c r="A152" s="9" t="s">
        <v>464</v>
      </c>
      <c r="B152" s="9" t="s">
        <v>465</v>
      </c>
      <c r="C152" s="9"/>
      <c r="D152" s="9"/>
      <c r="E152" s="9"/>
      <c r="F152" s="10" t="s">
        <v>216</v>
      </c>
      <c r="G152" s="13">
        <v>901.55</v>
      </c>
      <c r="H152" s="9"/>
    </row>
    <row r="153" spans="1:8" ht="24.4" customHeight="1" x14ac:dyDescent="0.25">
      <c r="A153" s="9" t="s">
        <v>466</v>
      </c>
      <c r="B153" s="9" t="s">
        <v>467</v>
      </c>
      <c r="C153" s="9"/>
      <c r="D153" s="9"/>
      <c r="E153" s="9"/>
      <c r="F153" s="10" t="s">
        <v>216</v>
      </c>
      <c r="G153" s="13">
        <v>331</v>
      </c>
      <c r="H153" s="9"/>
    </row>
    <row r="154" spans="1:8" ht="36.6" customHeight="1" x14ac:dyDescent="0.25">
      <c r="A154" s="9" t="s">
        <v>468</v>
      </c>
      <c r="B154" s="9" t="s">
        <v>469</v>
      </c>
      <c r="C154" s="9"/>
      <c r="D154" s="9"/>
      <c r="E154" s="9"/>
      <c r="F154" s="10" t="s">
        <v>470</v>
      </c>
      <c r="G154" s="13">
        <v>820</v>
      </c>
      <c r="H154" s="9"/>
    </row>
    <row r="155" spans="1:8" ht="73.150000000000006" customHeight="1" x14ac:dyDescent="0.25">
      <c r="A155" s="9" t="s">
        <v>471</v>
      </c>
      <c r="B155" s="9" t="s">
        <v>472</v>
      </c>
      <c r="C155" s="9"/>
      <c r="D155" s="9"/>
      <c r="E155" s="9"/>
      <c r="F155" s="10" t="s">
        <v>470</v>
      </c>
      <c r="G155" s="13">
        <v>800.88</v>
      </c>
      <c r="H155" s="9"/>
    </row>
    <row r="156" spans="1:8" ht="97.5" customHeight="1" x14ac:dyDescent="0.25">
      <c r="A156" s="9" t="s">
        <v>473</v>
      </c>
      <c r="B156" s="9" t="s">
        <v>474</v>
      </c>
      <c r="C156" s="9"/>
      <c r="D156" s="9"/>
      <c r="E156" s="9"/>
      <c r="F156" s="10" t="s">
        <v>470</v>
      </c>
      <c r="G156" s="13">
        <v>953.49</v>
      </c>
      <c r="H156" s="9"/>
    </row>
    <row r="157" spans="1:8" ht="73.150000000000006" customHeight="1" x14ac:dyDescent="0.25">
      <c r="A157" s="9" t="s">
        <v>475</v>
      </c>
      <c r="B157" s="9" t="s">
        <v>476</v>
      </c>
      <c r="C157" s="9"/>
      <c r="D157" s="9"/>
      <c r="E157" s="9"/>
      <c r="F157" s="10" t="s">
        <v>470</v>
      </c>
      <c r="G157" s="13">
        <v>689.44</v>
      </c>
      <c r="H157" s="9"/>
    </row>
    <row r="158" spans="1:8" ht="73.150000000000006" customHeight="1" x14ac:dyDescent="0.25">
      <c r="A158" s="9" t="s">
        <v>477</v>
      </c>
      <c r="B158" s="9" t="s">
        <v>478</v>
      </c>
      <c r="C158" s="9"/>
      <c r="D158" s="9"/>
      <c r="E158" s="9"/>
      <c r="F158" s="10" t="s">
        <v>470</v>
      </c>
      <c r="G158" s="13">
        <v>609.04</v>
      </c>
      <c r="H158" s="9"/>
    </row>
    <row r="159" spans="1:8" ht="85.35" customHeight="1" x14ac:dyDescent="0.25">
      <c r="A159" s="9" t="s">
        <v>479</v>
      </c>
      <c r="B159" s="9" t="s">
        <v>480</v>
      </c>
      <c r="C159" s="9"/>
      <c r="D159" s="9"/>
      <c r="E159" s="9"/>
      <c r="F159" s="10" t="s">
        <v>470</v>
      </c>
      <c r="G159" s="13">
        <v>834.25</v>
      </c>
      <c r="H159" s="9"/>
    </row>
    <row r="160" spans="1:8" ht="97.5" customHeight="1" x14ac:dyDescent="0.25">
      <c r="A160" s="9" t="s">
        <v>481</v>
      </c>
      <c r="B160" s="9" t="s">
        <v>482</v>
      </c>
      <c r="C160" s="9"/>
      <c r="D160" s="9"/>
      <c r="E160" s="9"/>
      <c r="F160" s="10" t="s">
        <v>470</v>
      </c>
      <c r="G160" s="13">
        <v>802.88</v>
      </c>
      <c r="H160" s="9"/>
    </row>
    <row r="161" spans="1:8" ht="97.5" customHeight="1" x14ac:dyDescent="0.25">
      <c r="A161" s="9" t="s">
        <v>483</v>
      </c>
      <c r="B161" s="9" t="s">
        <v>484</v>
      </c>
      <c r="C161" s="9"/>
      <c r="D161" s="9"/>
      <c r="E161" s="9"/>
      <c r="F161" s="10" t="s">
        <v>470</v>
      </c>
      <c r="G161" s="13">
        <v>807.6</v>
      </c>
      <c r="H161" s="9"/>
    </row>
    <row r="162" spans="1:8" ht="85.35" customHeight="1" x14ac:dyDescent="0.25">
      <c r="A162" s="9" t="s">
        <v>485</v>
      </c>
      <c r="B162" s="9" t="s">
        <v>486</v>
      </c>
      <c r="C162" s="9"/>
      <c r="D162" s="9"/>
      <c r="E162" s="9"/>
      <c r="F162" s="10" t="s">
        <v>470</v>
      </c>
      <c r="G162" s="13">
        <v>630.99</v>
      </c>
      <c r="H162" s="9"/>
    </row>
    <row r="163" spans="1:8" ht="36.6" customHeight="1" x14ac:dyDescent="0.25">
      <c r="A163" s="9" t="s">
        <v>487</v>
      </c>
      <c r="B163" s="9" t="s">
        <v>488</v>
      </c>
      <c r="C163" s="9"/>
      <c r="D163" s="9"/>
      <c r="E163" s="9"/>
      <c r="F163" s="10" t="s">
        <v>216</v>
      </c>
      <c r="G163" s="13">
        <v>631.9</v>
      </c>
      <c r="H163" s="9"/>
    </row>
    <row r="164" spans="1:8" ht="12.2" customHeight="1" x14ac:dyDescent="0.25">
      <c r="A164" s="6">
        <v>8726</v>
      </c>
      <c r="B164" s="7" t="s">
        <v>489</v>
      </c>
      <c r="C164" s="7"/>
      <c r="D164" s="7"/>
      <c r="E164" s="7"/>
      <c r="F164" s="8"/>
      <c r="G164" s="7"/>
      <c r="H164" s="7"/>
    </row>
    <row r="165" spans="1:8" ht="48.75" customHeight="1" x14ac:dyDescent="0.25">
      <c r="A165" s="9" t="s">
        <v>490</v>
      </c>
      <c r="B165" s="9" t="s">
        <v>31</v>
      </c>
      <c r="C165" s="9"/>
      <c r="D165" s="9"/>
      <c r="E165" s="9"/>
      <c r="F165" s="10" t="s">
        <v>233</v>
      </c>
      <c r="G165" s="12">
        <v>48.91</v>
      </c>
      <c r="H165" s="9"/>
    </row>
    <row r="166" spans="1:8" ht="24.4" customHeight="1" x14ac:dyDescent="0.25">
      <c r="A166" s="9" t="s">
        <v>491</v>
      </c>
      <c r="B166" s="9" t="s">
        <v>492</v>
      </c>
      <c r="C166" s="9"/>
      <c r="D166" s="9"/>
      <c r="E166" s="9"/>
      <c r="F166" s="10" t="s">
        <v>216</v>
      </c>
      <c r="G166" s="12">
        <v>31.27</v>
      </c>
      <c r="H166" s="9"/>
    </row>
    <row r="167" spans="1:8" ht="36.6" customHeight="1" x14ac:dyDescent="0.25">
      <c r="A167" s="9" t="s">
        <v>493</v>
      </c>
      <c r="B167" s="9" t="s">
        <v>494</v>
      </c>
      <c r="C167" s="9"/>
      <c r="D167" s="9"/>
      <c r="E167" s="9"/>
      <c r="F167" s="10" t="s">
        <v>216</v>
      </c>
      <c r="G167" s="12">
        <v>54.05</v>
      </c>
      <c r="H167" s="9"/>
    </row>
    <row r="168" spans="1:8" ht="24.4" customHeight="1" x14ac:dyDescent="0.25">
      <c r="A168" s="9" t="s">
        <v>495</v>
      </c>
      <c r="B168" s="9" t="s">
        <v>496</v>
      </c>
      <c r="C168" s="9"/>
      <c r="D168" s="9"/>
      <c r="E168" s="9"/>
      <c r="F168" s="10" t="s">
        <v>216</v>
      </c>
      <c r="G168" s="12">
        <v>71.77</v>
      </c>
      <c r="H168" s="9"/>
    </row>
    <row r="169" spans="1:8" ht="12.2" customHeight="1" x14ac:dyDescent="0.25">
      <c r="A169" s="6">
        <v>8727</v>
      </c>
      <c r="B169" s="7" t="s">
        <v>497</v>
      </c>
      <c r="C169" s="7"/>
      <c r="D169" s="7"/>
      <c r="E169" s="7"/>
      <c r="F169" s="8"/>
      <c r="G169" s="7"/>
      <c r="H169" s="7"/>
    </row>
    <row r="170" spans="1:8" ht="48.75" customHeight="1" x14ac:dyDescent="0.25">
      <c r="A170" s="9" t="s">
        <v>498</v>
      </c>
      <c r="B170" s="9" t="s">
        <v>499</v>
      </c>
      <c r="C170" s="9"/>
      <c r="D170" s="9"/>
      <c r="E170" s="9"/>
      <c r="F170" s="10" t="s">
        <v>233</v>
      </c>
      <c r="G170" s="12">
        <v>39.020000000000003</v>
      </c>
      <c r="H170" s="9"/>
    </row>
    <row r="171" spans="1:8" ht="48.75" customHeight="1" x14ac:dyDescent="0.25">
      <c r="A171" s="9" t="s">
        <v>500</v>
      </c>
      <c r="B171" s="9" t="s">
        <v>501</v>
      </c>
      <c r="C171" s="9"/>
      <c r="D171" s="9"/>
      <c r="E171" s="9"/>
      <c r="F171" s="10" t="s">
        <v>202</v>
      </c>
      <c r="G171" s="13">
        <v>141.09</v>
      </c>
      <c r="H171" s="9"/>
    </row>
    <row r="172" spans="1:8" ht="36.6" customHeight="1" x14ac:dyDescent="0.25">
      <c r="A172" s="9" t="s">
        <v>502</v>
      </c>
      <c r="B172" s="9" t="s">
        <v>503</v>
      </c>
      <c r="C172" s="9"/>
      <c r="D172" s="9"/>
      <c r="E172" s="9"/>
      <c r="F172" s="10" t="s">
        <v>202</v>
      </c>
      <c r="G172" s="11">
        <v>9.33</v>
      </c>
      <c r="H172" s="9"/>
    </row>
    <row r="173" spans="1:8" ht="60.95" customHeight="1" x14ac:dyDescent="0.25">
      <c r="A173" s="9" t="s">
        <v>504</v>
      </c>
      <c r="B173" s="9" t="s">
        <v>505</v>
      </c>
      <c r="C173" s="9"/>
      <c r="D173" s="9"/>
      <c r="E173" s="9"/>
      <c r="F173" s="10" t="s">
        <v>233</v>
      </c>
      <c r="G173" s="12">
        <v>17.05</v>
      </c>
      <c r="H173" s="9"/>
    </row>
    <row r="174" spans="1:8" ht="48.75" customHeight="1" x14ac:dyDescent="0.25">
      <c r="A174" s="9" t="s">
        <v>506</v>
      </c>
      <c r="B174" s="9" t="s">
        <v>26</v>
      </c>
      <c r="C174" s="9"/>
      <c r="D174" s="9"/>
      <c r="E174" s="9"/>
      <c r="F174" s="10" t="s">
        <v>233</v>
      </c>
      <c r="G174" s="13">
        <v>206.9</v>
      </c>
      <c r="H174" s="9"/>
    </row>
    <row r="175" spans="1:8" ht="60.95" customHeight="1" x14ac:dyDescent="0.25">
      <c r="A175" s="9" t="s">
        <v>507</v>
      </c>
      <c r="B175" s="9" t="s">
        <v>508</v>
      </c>
      <c r="C175" s="9"/>
      <c r="D175" s="9"/>
      <c r="E175" s="9"/>
      <c r="F175" s="10" t="s">
        <v>202</v>
      </c>
      <c r="G175" s="12">
        <v>69.78</v>
      </c>
      <c r="H175" s="9"/>
    </row>
    <row r="176" spans="1:8" ht="60.95" customHeight="1" x14ac:dyDescent="0.25">
      <c r="A176" s="9" t="s">
        <v>509</v>
      </c>
      <c r="B176" s="9" t="s">
        <v>510</v>
      </c>
      <c r="C176" s="9"/>
      <c r="D176" s="9"/>
      <c r="E176" s="9"/>
      <c r="F176" s="10" t="s">
        <v>202</v>
      </c>
      <c r="G176" s="12">
        <v>76.709999999999994</v>
      </c>
      <c r="H176" s="9"/>
    </row>
    <row r="177" spans="1:8" ht="12.2" customHeight="1" x14ac:dyDescent="0.25">
      <c r="A177" s="6">
        <v>8728</v>
      </c>
      <c r="B177" s="7" t="s">
        <v>511</v>
      </c>
      <c r="C177" s="7"/>
      <c r="D177" s="7"/>
      <c r="E177" s="7"/>
      <c r="F177" s="8"/>
      <c r="G177" s="7"/>
      <c r="H177" s="7"/>
    </row>
    <row r="178" spans="1:8" ht="24.4" customHeight="1" x14ac:dyDescent="0.25">
      <c r="A178" s="9" t="s">
        <v>512</v>
      </c>
      <c r="B178" s="9" t="s">
        <v>513</v>
      </c>
      <c r="C178" s="9"/>
      <c r="D178" s="9"/>
      <c r="E178" s="9"/>
      <c r="F178" s="10" t="s">
        <v>216</v>
      </c>
      <c r="G178" s="11">
        <v>4.6100000000000003</v>
      </c>
      <c r="H178" s="9"/>
    </row>
    <row r="179" spans="1:8" ht="36.6" customHeight="1" x14ac:dyDescent="0.25">
      <c r="A179" s="9" t="s">
        <v>514</v>
      </c>
      <c r="B179" s="9" t="s">
        <v>515</v>
      </c>
      <c r="C179" s="9"/>
      <c r="D179" s="9"/>
      <c r="E179" s="9"/>
      <c r="F179" s="10" t="s">
        <v>233</v>
      </c>
      <c r="G179" s="11">
        <v>2.5</v>
      </c>
      <c r="H179" s="9"/>
    </row>
    <row r="180" spans="1:8" ht="60.95" customHeight="1" x14ac:dyDescent="0.25">
      <c r="A180" s="9" t="s">
        <v>516</v>
      </c>
      <c r="B180" s="9" t="s">
        <v>517</v>
      </c>
      <c r="C180" s="9"/>
      <c r="D180" s="9"/>
      <c r="E180" s="9"/>
      <c r="F180" s="10" t="s">
        <v>233</v>
      </c>
      <c r="G180" s="11">
        <v>7.25</v>
      </c>
      <c r="H180" s="9"/>
    </row>
    <row r="181" spans="1:8" ht="12.2" customHeight="1" x14ac:dyDescent="0.25">
      <c r="A181" s="6">
        <v>8729</v>
      </c>
      <c r="B181" s="7" t="s">
        <v>518</v>
      </c>
      <c r="C181" s="7"/>
      <c r="D181" s="7"/>
      <c r="E181" s="7"/>
      <c r="F181" s="8"/>
      <c r="G181" s="7"/>
      <c r="H181" s="7"/>
    </row>
    <row r="182" spans="1:8" ht="36.6" customHeight="1" x14ac:dyDescent="0.25">
      <c r="A182" s="9" t="s">
        <v>519</v>
      </c>
      <c r="B182" s="9" t="s">
        <v>520</v>
      </c>
      <c r="C182" s="9"/>
      <c r="D182" s="9"/>
      <c r="E182" s="9"/>
      <c r="F182" s="10" t="s">
        <v>233</v>
      </c>
      <c r="G182" s="11">
        <v>1.47</v>
      </c>
      <c r="H182" s="9"/>
    </row>
    <row r="183" spans="1:8" ht="48.75" customHeight="1" x14ac:dyDescent="0.25">
      <c r="A183" s="9" t="s">
        <v>521</v>
      </c>
      <c r="B183" s="9" t="s">
        <v>522</v>
      </c>
      <c r="C183" s="9"/>
      <c r="D183" s="9"/>
      <c r="E183" s="9"/>
      <c r="F183" s="10" t="s">
        <v>202</v>
      </c>
      <c r="G183" s="11">
        <v>1.34</v>
      </c>
      <c r="H183" s="9"/>
    </row>
    <row r="184" spans="1:8" ht="36.6" customHeight="1" x14ac:dyDescent="0.25">
      <c r="A184" s="9" t="s">
        <v>523</v>
      </c>
      <c r="B184" s="9" t="s">
        <v>524</v>
      </c>
      <c r="C184" s="9"/>
      <c r="D184" s="9"/>
      <c r="E184" s="9"/>
      <c r="F184" s="10" t="s">
        <v>525</v>
      </c>
      <c r="G184" s="12">
        <v>44.12</v>
      </c>
      <c r="H184" s="9"/>
    </row>
    <row r="185" spans="1:8" ht="36.6" customHeight="1" x14ac:dyDescent="0.25">
      <c r="A185" s="9" t="s">
        <v>526</v>
      </c>
      <c r="B185" s="9" t="s">
        <v>527</v>
      </c>
      <c r="C185" s="9"/>
      <c r="D185" s="9"/>
      <c r="E185" s="9"/>
      <c r="F185" s="10" t="s">
        <v>528</v>
      </c>
      <c r="G185" s="11">
        <v>6.66</v>
      </c>
      <c r="H185" s="9"/>
    </row>
    <row r="186" spans="1:8" ht="36.6" customHeight="1" x14ac:dyDescent="0.25">
      <c r="A186" s="9" t="s">
        <v>529</v>
      </c>
      <c r="B186" s="9" t="s">
        <v>530</v>
      </c>
      <c r="C186" s="9"/>
      <c r="D186" s="9"/>
      <c r="E186" s="9"/>
      <c r="F186" s="10" t="s">
        <v>525</v>
      </c>
      <c r="G186" s="12">
        <v>20</v>
      </c>
      <c r="H186" s="9"/>
    </row>
    <row r="187" spans="1:8" ht="36.6" customHeight="1" x14ac:dyDescent="0.25">
      <c r="A187" s="9" t="s">
        <v>531</v>
      </c>
      <c r="B187" s="9" t="s">
        <v>532</v>
      </c>
      <c r="C187" s="9"/>
      <c r="D187" s="9"/>
      <c r="E187" s="9"/>
      <c r="F187" s="10" t="s">
        <v>202</v>
      </c>
      <c r="G187" s="11">
        <v>7.7</v>
      </c>
      <c r="H187" s="9"/>
    </row>
    <row r="188" spans="1:8" ht="36.6" customHeight="1" x14ac:dyDescent="0.25">
      <c r="A188" s="9" t="s">
        <v>533</v>
      </c>
      <c r="B188" s="9" t="s">
        <v>534</v>
      </c>
      <c r="C188" s="9"/>
      <c r="D188" s="9"/>
      <c r="E188" s="9"/>
      <c r="F188" s="10" t="s">
        <v>202</v>
      </c>
      <c r="G188" s="12">
        <v>10.91</v>
      </c>
      <c r="H188" s="9"/>
    </row>
    <row r="189" spans="1:8" ht="24.4" customHeight="1" x14ac:dyDescent="0.25">
      <c r="A189" s="9" t="s">
        <v>535</v>
      </c>
      <c r="B189" s="9" t="s">
        <v>536</v>
      </c>
      <c r="C189" s="9"/>
      <c r="D189" s="9"/>
      <c r="E189" s="9"/>
      <c r="F189" s="10" t="s">
        <v>233</v>
      </c>
      <c r="G189" s="11">
        <v>8.8000000000000007</v>
      </c>
      <c r="H189" s="9"/>
    </row>
    <row r="190" spans="1:8" ht="36.6" customHeight="1" x14ac:dyDescent="0.25">
      <c r="A190" s="9" t="s">
        <v>537</v>
      </c>
      <c r="B190" s="9" t="s">
        <v>538</v>
      </c>
      <c r="C190" s="9"/>
      <c r="D190" s="9"/>
      <c r="E190" s="9"/>
      <c r="F190" s="10" t="s">
        <v>202</v>
      </c>
      <c r="G190" s="11">
        <v>6.26</v>
      </c>
      <c r="H190" s="9"/>
    </row>
    <row r="191" spans="1:8" ht="36.6" customHeight="1" x14ac:dyDescent="0.25">
      <c r="A191" s="9" t="s">
        <v>539</v>
      </c>
      <c r="B191" s="9" t="s">
        <v>540</v>
      </c>
      <c r="C191" s="9"/>
      <c r="D191" s="9"/>
      <c r="E191" s="9"/>
      <c r="F191" s="10" t="s">
        <v>202</v>
      </c>
      <c r="G191" s="11">
        <v>7.8</v>
      </c>
      <c r="H191" s="9"/>
    </row>
    <row r="192" spans="1:8" ht="12.2" customHeight="1" x14ac:dyDescent="0.25">
      <c r="A192" s="6">
        <v>8730</v>
      </c>
      <c r="B192" s="7" t="s">
        <v>541</v>
      </c>
      <c r="C192" s="7"/>
      <c r="D192" s="7"/>
      <c r="E192" s="7"/>
      <c r="F192" s="8"/>
      <c r="G192" s="7"/>
      <c r="H192" s="7"/>
    </row>
    <row r="193" spans="1:8" ht="48.75" customHeight="1" x14ac:dyDescent="0.25">
      <c r="A193" s="9" t="s">
        <v>542</v>
      </c>
      <c r="B193" s="9" t="s">
        <v>543</v>
      </c>
      <c r="C193" s="9"/>
      <c r="D193" s="9"/>
      <c r="E193" s="9"/>
      <c r="F193" s="10" t="s">
        <v>233</v>
      </c>
      <c r="G193" s="13">
        <v>228.93</v>
      </c>
      <c r="H193" s="9"/>
    </row>
    <row r="194" spans="1:8" ht="48.75" customHeight="1" x14ac:dyDescent="0.25">
      <c r="A194" s="9" t="s">
        <v>544</v>
      </c>
      <c r="B194" s="9" t="s">
        <v>545</v>
      </c>
      <c r="C194" s="9"/>
      <c r="D194" s="9"/>
      <c r="E194" s="9"/>
      <c r="F194" s="10" t="s">
        <v>233</v>
      </c>
      <c r="G194" s="13">
        <v>144.12</v>
      </c>
      <c r="H194" s="9"/>
    </row>
    <row r="195" spans="1:8" ht="12.2" customHeight="1" x14ac:dyDescent="0.25">
      <c r="A195" s="6">
        <v>8665</v>
      </c>
      <c r="B195" s="7" t="s">
        <v>546</v>
      </c>
      <c r="C195" s="7"/>
      <c r="D195" s="7"/>
      <c r="E195" s="7"/>
      <c r="F195" s="8"/>
      <c r="G195" s="7"/>
      <c r="H195" s="7"/>
    </row>
    <row r="196" spans="1:8" ht="12.2" customHeight="1" x14ac:dyDescent="0.25">
      <c r="A196" s="6">
        <v>8731</v>
      </c>
      <c r="B196" s="7" t="s">
        <v>547</v>
      </c>
      <c r="C196" s="7"/>
      <c r="D196" s="7"/>
      <c r="E196" s="7"/>
      <c r="F196" s="8"/>
      <c r="G196" s="7"/>
      <c r="H196" s="7"/>
    </row>
    <row r="197" spans="1:8" ht="48.75" customHeight="1" x14ac:dyDescent="0.25">
      <c r="A197" s="9" t="s">
        <v>548</v>
      </c>
      <c r="B197" s="9" t="s">
        <v>549</v>
      </c>
      <c r="C197" s="9"/>
      <c r="D197" s="9"/>
      <c r="E197" s="9"/>
      <c r="F197" s="10" t="s">
        <v>315</v>
      </c>
      <c r="G197" s="11">
        <v>3.81</v>
      </c>
      <c r="H197" s="9"/>
    </row>
    <row r="198" spans="1:8" ht="36.6" customHeight="1" x14ac:dyDescent="0.25">
      <c r="A198" s="9" t="s">
        <v>550</v>
      </c>
      <c r="B198" s="9" t="s">
        <v>551</v>
      </c>
      <c r="C198" s="9"/>
      <c r="D198" s="9"/>
      <c r="E198" s="9"/>
      <c r="F198" s="10" t="s">
        <v>202</v>
      </c>
      <c r="G198" s="11">
        <v>8.7200000000000006</v>
      </c>
      <c r="H198" s="9"/>
    </row>
    <row r="199" spans="1:8" ht="36.6" customHeight="1" x14ac:dyDescent="0.25">
      <c r="A199" s="9" t="s">
        <v>552</v>
      </c>
      <c r="B199" s="9" t="s">
        <v>553</v>
      </c>
      <c r="C199" s="9"/>
      <c r="D199" s="9"/>
      <c r="E199" s="9"/>
      <c r="F199" s="10" t="s">
        <v>202</v>
      </c>
      <c r="G199" s="11">
        <v>2.99</v>
      </c>
      <c r="H199" s="9"/>
    </row>
    <row r="200" spans="1:8" ht="36.6" customHeight="1" x14ac:dyDescent="0.25">
      <c r="A200" s="9" t="s">
        <v>554</v>
      </c>
      <c r="B200" s="9" t="s">
        <v>555</v>
      </c>
      <c r="C200" s="9"/>
      <c r="D200" s="9"/>
      <c r="E200" s="9"/>
      <c r="F200" s="10" t="s">
        <v>202</v>
      </c>
      <c r="G200" s="11">
        <v>4.3899999999999997</v>
      </c>
      <c r="H200" s="9"/>
    </row>
    <row r="201" spans="1:8" ht="12.2" customHeight="1" x14ac:dyDescent="0.25">
      <c r="A201" s="6">
        <v>8732</v>
      </c>
      <c r="B201" s="7" t="s">
        <v>556</v>
      </c>
      <c r="C201" s="7"/>
      <c r="D201" s="7"/>
      <c r="E201" s="7"/>
      <c r="F201" s="8"/>
      <c r="G201" s="7"/>
      <c r="H201" s="7"/>
    </row>
    <row r="202" spans="1:8" ht="36.6" customHeight="1" x14ac:dyDescent="0.25">
      <c r="A202" s="9" t="s">
        <v>557</v>
      </c>
      <c r="B202" s="9" t="s">
        <v>558</v>
      </c>
      <c r="C202" s="9"/>
      <c r="D202" s="9"/>
      <c r="E202" s="9"/>
      <c r="F202" s="10" t="s">
        <v>315</v>
      </c>
      <c r="G202" s="11">
        <v>9.42</v>
      </c>
      <c r="H202" s="9"/>
    </row>
    <row r="203" spans="1:8" ht="36.6" customHeight="1" x14ac:dyDescent="0.25">
      <c r="A203" s="9" t="s">
        <v>559</v>
      </c>
      <c r="B203" s="9" t="s">
        <v>560</v>
      </c>
      <c r="C203" s="9"/>
      <c r="D203" s="9"/>
      <c r="E203" s="9"/>
      <c r="F203" s="10" t="s">
        <v>315</v>
      </c>
      <c r="G203" s="11">
        <v>8.24</v>
      </c>
      <c r="H203" s="9"/>
    </row>
    <row r="204" spans="1:8" ht="36.6" customHeight="1" x14ac:dyDescent="0.25">
      <c r="A204" s="9" t="s">
        <v>561</v>
      </c>
      <c r="B204" s="9" t="s">
        <v>562</v>
      </c>
      <c r="C204" s="9"/>
      <c r="D204" s="9"/>
      <c r="E204" s="9"/>
      <c r="F204" s="10" t="s">
        <v>315</v>
      </c>
      <c r="G204" s="11">
        <v>8.83</v>
      </c>
      <c r="H204" s="9"/>
    </row>
    <row r="205" spans="1:8" ht="36.6" customHeight="1" x14ac:dyDescent="0.25">
      <c r="A205" s="9" t="s">
        <v>563</v>
      </c>
      <c r="B205" s="9" t="s">
        <v>564</v>
      </c>
      <c r="C205" s="9"/>
      <c r="D205" s="9"/>
      <c r="E205" s="9"/>
      <c r="F205" s="10" t="s">
        <v>315</v>
      </c>
      <c r="G205" s="11">
        <v>7.8</v>
      </c>
      <c r="H205" s="9"/>
    </row>
    <row r="206" spans="1:8" ht="36.6" customHeight="1" x14ac:dyDescent="0.25">
      <c r="A206" s="9" t="s">
        <v>565</v>
      </c>
      <c r="B206" s="9" t="s">
        <v>566</v>
      </c>
      <c r="C206" s="9"/>
      <c r="D206" s="9"/>
      <c r="E206" s="9"/>
      <c r="F206" s="10" t="s">
        <v>315</v>
      </c>
      <c r="G206" s="12">
        <v>11.04</v>
      </c>
      <c r="H206" s="9"/>
    </row>
    <row r="207" spans="1:8" ht="36.6" customHeight="1" x14ac:dyDescent="0.25">
      <c r="A207" s="9" t="s">
        <v>567</v>
      </c>
      <c r="B207" s="9" t="s">
        <v>568</v>
      </c>
      <c r="C207" s="9"/>
      <c r="D207" s="9"/>
      <c r="E207" s="9"/>
      <c r="F207" s="10" t="s">
        <v>315</v>
      </c>
      <c r="G207" s="11">
        <v>9.57</v>
      </c>
      <c r="H207" s="9"/>
    </row>
    <row r="208" spans="1:8" ht="36.6" customHeight="1" x14ac:dyDescent="0.25">
      <c r="A208" s="9" t="s">
        <v>569</v>
      </c>
      <c r="B208" s="9" t="s">
        <v>570</v>
      </c>
      <c r="C208" s="9"/>
      <c r="D208" s="9"/>
      <c r="E208" s="9"/>
      <c r="F208" s="10" t="s">
        <v>315</v>
      </c>
      <c r="G208" s="11">
        <v>7.65</v>
      </c>
      <c r="H208" s="9"/>
    </row>
    <row r="209" spans="1:8" ht="36.6" customHeight="1" x14ac:dyDescent="0.25">
      <c r="A209" s="9" t="s">
        <v>571</v>
      </c>
      <c r="B209" s="9" t="s">
        <v>572</v>
      </c>
      <c r="C209" s="9"/>
      <c r="D209" s="9"/>
      <c r="E209" s="9"/>
      <c r="F209" s="10" t="s">
        <v>315</v>
      </c>
      <c r="G209" s="11">
        <v>9.57</v>
      </c>
      <c r="H209" s="9"/>
    </row>
    <row r="210" spans="1:8" ht="24.4" customHeight="1" x14ac:dyDescent="0.25">
      <c r="A210" s="9" t="s">
        <v>573</v>
      </c>
      <c r="B210" s="9" t="s">
        <v>574</v>
      </c>
      <c r="C210" s="9"/>
      <c r="D210" s="9"/>
      <c r="E210" s="9"/>
      <c r="F210" s="10" t="s">
        <v>315</v>
      </c>
      <c r="G210" s="11">
        <v>8.39</v>
      </c>
      <c r="H210" s="9"/>
    </row>
    <row r="211" spans="1:8" ht="48.75" customHeight="1" x14ac:dyDescent="0.25">
      <c r="A211" s="9" t="s">
        <v>575</v>
      </c>
      <c r="B211" s="9" t="s">
        <v>576</v>
      </c>
      <c r="C211" s="9"/>
      <c r="D211" s="9"/>
      <c r="E211" s="9"/>
      <c r="F211" s="10" t="s">
        <v>315</v>
      </c>
      <c r="G211" s="11">
        <v>3.18</v>
      </c>
      <c r="H211" s="9"/>
    </row>
    <row r="212" spans="1:8" ht="48.75" customHeight="1" x14ac:dyDescent="0.25">
      <c r="A212" s="9" t="s">
        <v>577</v>
      </c>
      <c r="B212" s="9" t="s">
        <v>578</v>
      </c>
      <c r="C212" s="9"/>
      <c r="D212" s="9"/>
      <c r="E212" s="9"/>
      <c r="F212" s="10" t="s">
        <v>315</v>
      </c>
      <c r="G212" s="11">
        <v>4.7699999999999996</v>
      </c>
      <c r="H212" s="9"/>
    </row>
    <row r="213" spans="1:8" ht="12.2" customHeight="1" x14ac:dyDescent="0.25">
      <c r="A213" s="6">
        <v>8733</v>
      </c>
      <c r="B213" s="7" t="s">
        <v>579</v>
      </c>
      <c r="C213" s="7"/>
      <c r="D213" s="7"/>
      <c r="E213" s="7"/>
      <c r="F213" s="8"/>
      <c r="G213" s="7"/>
      <c r="H213" s="7"/>
    </row>
    <row r="214" spans="1:8" ht="36.6" customHeight="1" x14ac:dyDescent="0.25">
      <c r="A214" s="9" t="s">
        <v>580</v>
      </c>
      <c r="B214" s="9" t="s">
        <v>581</v>
      </c>
      <c r="C214" s="9"/>
      <c r="D214" s="9"/>
      <c r="E214" s="9"/>
      <c r="F214" s="10" t="s">
        <v>315</v>
      </c>
      <c r="G214" s="12">
        <v>35.5</v>
      </c>
      <c r="H214" s="9"/>
    </row>
    <row r="215" spans="1:8" ht="24.4" customHeight="1" x14ac:dyDescent="0.25">
      <c r="A215" s="9" t="s">
        <v>582</v>
      </c>
      <c r="B215" s="9" t="s">
        <v>583</v>
      </c>
      <c r="C215" s="9"/>
      <c r="D215" s="9"/>
      <c r="E215" s="9"/>
      <c r="F215" s="10" t="s">
        <v>315</v>
      </c>
      <c r="G215" s="12">
        <v>79.94</v>
      </c>
      <c r="H215" s="9"/>
    </row>
    <row r="216" spans="1:8" ht="24.4" customHeight="1" x14ac:dyDescent="0.25">
      <c r="A216" s="9" t="s">
        <v>584</v>
      </c>
      <c r="B216" s="9" t="s">
        <v>585</v>
      </c>
      <c r="C216" s="9"/>
      <c r="D216" s="9"/>
      <c r="E216" s="9"/>
      <c r="F216" s="10" t="s">
        <v>315</v>
      </c>
      <c r="G216" s="13">
        <v>105.94</v>
      </c>
      <c r="H216" s="9"/>
    </row>
    <row r="217" spans="1:8" ht="24.4" customHeight="1" x14ac:dyDescent="0.25">
      <c r="A217" s="9" t="s">
        <v>586</v>
      </c>
      <c r="B217" s="9" t="s">
        <v>587</v>
      </c>
      <c r="C217" s="9"/>
      <c r="D217" s="9"/>
      <c r="E217" s="9"/>
      <c r="F217" s="10" t="s">
        <v>315</v>
      </c>
      <c r="G217" s="12">
        <v>60.61</v>
      </c>
      <c r="H217" s="9"/>
    </row>
    <row r="218" spans="1:8" ht="12.2" customHeight="1" x14ac:dyDescent="0.25">
      <c r="A218" s="6">
        <v>8734</v>
      </c>
      <c r="B218" s="7" t="s">
        <v>588</v>
      </c>
      <c r="C218" s="7"/>
      <c r="D218" s="7"/>
      <c r="E218" s="7"/>
      <c r="F218" s="8"/>
      <c r="G218" s="7"/>
      <c r="H218" s="7"/>
    </row>
    <row r="219" spans="1:8" ht="24.4" customHeight="1" x14ac:dyDescent="0.25">
      <c r="A219" s="9" t="s">
        <v>589</v>
      </c>
      <c r="B219" s="9" t="s">
        <v>36</v>
      </c>
      <c r="C219" s="9"/>
      <c r="D219" s="9"/>
      <c r="E219" s="9"/>
      <c r="F219" s="10" t="s">
        <v>202</v>
      </c>
      <c r="G219" s="12">
        <v>20.43</v>
      </c>
      <c r="H219" s="9"/>
    </row>
    <row r="220" spans="1:8" ht="24.4" customHeight="1" x14ac:dyDescent="0.25">
      <c r="A220" s="9" t="s">
        <v>590</v>
      </c>
      <c r="B220" s="9" t="s">
        <v>591</v>
      </c>
      <c r="C220" s="9"/>
      <c r="D220" s="9"/>
      <c r="E220" s="9"/>
      <c r="F220" s="10" t="s">
        <v>202</v>
      </c>
      <c r="G220" s="12">
        <v>11.41</v>
      </c>
      <c r="H220" s="9"/>
    </row>
    <row r="221" spans="1:8" ht="12.2" customHeight="1" x14ac:dyDescent="0.25">
      <c r="A221" s="6">
        <v>8735</v>
      </c>
      <c r="B221" s="7" t="s">
        <v>592</v>
      </c>
      <c r="C221" s="7"/>
      <c r="D221" s="7"/>
      <c r="E221" s="7"/>
      <c r="F221" s="8"/>
      <c r="G221" s="7"/>
      <c r="H221" s="7"/>
    </row>
    <row r="222" spans="1:8" ht="24.4" customHeight="1" x14ac:dyDescent="0.25">
      <c r="A222" s="9" t="s">
        <v>593</v>
      </c>
      <c r="B222" s="9" t="s">
        <v>594</v>
      </c>
      <c r="C222" s="9"/>
      <c r="D222" s="9"/>
      <c r="E222" s="9"/>
      <c r="F222" s="10" t="s">
        <v>315</v>
      </c>
      <c r="G222" s="12">
        <v>60.61</v>
      </c>
      <c r="H222" s="9"/>
    </row>
    <row r="223" spans="1:8" ht="36.6" customHeight="1" x14ac:dyDescent="0.25">
      <c r="A223" s="9" t="s">
        <v>595</v>
      </c>
      <c r="B223" s="9" t="s">
        <v>596</v>
      </c>
      <c r="C223" s="9"/>
      <c r="D223" s="9"/>
      <c r="E223" s="9"/>
      <c r="F223" s="10" t="s">
        <v>315</v>
      </c>
      <c r="G223" s="11">
        <v>8.2899999999999991</v>
      </c>
      <c r="H223" s="9"/>
    </row>
    <row r="224" spans="1:8" ht="24.4" customHeight="1" x14ac:dyDescent="0.25">
      <c r="A224" s="9" t="s">
        <v>597</v>
      </c>
      <c r="B224" s="9" t="s">
        <v>598</v>
      </c>
      <c r="C224" s="9"/>
      <c r="D224" s="9"/>
      <c r="E224" s="9"/>
      <c r="F224" s="10" t="s">
        <v>315</v>
      </c>
      <c r="G224" s="11">
        <v>5.21</v>
      </c>
      <c r="H224" s="9"/>
    </row>
    <row r="225" spans="1:8" ht="24.4" customHeight="1" x14ac:dyDescent="0.25">
      <c r="A225" s="9" t="s">
        <v>599</v>
      </c>
      <c r="B225" s="9" t="s">
        <v>600</v>
      </c>
      <c r="C225" s="9"/>
      <c r="D225" s="9"/>
      <c r="E225" s="9"/>
      <c r="F225" s="10" t="s">
        <v>315</v>
      </c>
      <c r="G225" s="11">
        <v>4.62</v>
      </c>
      <c r="H225" s="9"/>
    </row>
    <row r="226" spans="1:8" ht="24.4" customHeight="1" x14ac:dyDescent="0.25">
      <c r="A226" s="9" t="s">
        <v>601</v>
      </c>
      <c r="B226" s="9" t="s">
        <v>602</v>
      </c>
      <c r="C226" s="9"/>
      <c r="D226" s="9"/>
      <c r="E226" s="9"/>
      <c r="F226" s="10" t="s">
        <v>315</v>
      </c>
      <c r="G226" s="11">
        <v>2.8</v>
      </c>
      <c r="H226" s="9"/>
    </row>
    <row r="227" spans="1:8" ht="24.4" customHeight="1" x14ac:dyDescent="0.25">
      <c r="A227" s="9" t="s">
        <v>603</v>
      </c>
      <c r="B227" s="9" t="s">
        <v>604</v>
      </c>
      <c r="C227" s="9"/>
      <c r="D227" s="9"/>
      <c r="E227" s="9"/>
      <c r="F227" s="10" t="s">
        <v>315</v>
      </c>
      <c r="G227" s="12">
        <v>41.42</v>
      </c>
      <c r="H227" s="9"/>
    </row>
    <row r="228" spans="1:8" ht="24.4" customHeight="1" x14ac:dyDescent="0.25">
      <c r="A228" s="9" t="s">
        <v>605</v>
      </c>
      <c r="B228" s="9" t="s">
        <v>606</v>
      </c>
      <c r="C228" s="9"/>
      <c r="D228" s="9"/>
      <c r="E228" s="9"/>
      <c r="F228" s="10" t="s">
        <v>315</v>
      </c>
      <c r="G228" s="12">
        <v>60.61</v>
      </c>
      <c r="H228" s="9"/>
    </row>
    <row r="229" spans="1:8" ht="24.4" customHeight="1" x14ac:dyDescent="0.25">
      <c r="A229" s="9" t="s">
        <v>607</v>
      </c>
      <c r="B229" s="9" t="s">
        <v>608</v>
      </c>
      <c r="C229" s="9"/>
      <c r="D229" s="9"/>
      <c r="E229" s="9"/>
      <c r="F229" s="10" t="s">
        <v>315</v>
      </c>
      <c r="G229" s="12">
        <v>37.19</v>
      </c>
      <c r="H229" s="9"/>
    </row>
    <row r="230" spans="1:8" ht="12.2" customHeight="1" x14ac:dyDescent="0.25">
      <c r="A230" s="6">
        <v>8736</v>
      </c>
      <c r="B230" s="7" t="s">
        <v>609</v>
      </c>
      <c r="C230" s="7"/>
      <c r="D230" s="7"/>
      <c r="E230" s="7"/>
      <c r="F230" s="8"/>
      <c r="G230" s="7"/>
      <c r="H230" s="7"/>
    </row>
    <row r="231" spans="1:8" ht="36.6" customHeight="1" x14ac:dyDescent="0.25">
      <c r="A231" s="9" t="s">
        <v>610</v>
      </c>
      <c r="B231" s="9" t="s">
        <v>611</v>
      </c>
      <c r="C231" s="9"/>
      <c r="D231" s="9"/>
      <c r="E231" s="9"/>
      <c r="F231" s="10" t="s">
        <v>233</v>
      </c>
      <c r="G231" s="13">
        <v>100.59</v>
      </c>
      <c r="H231" s="9"/>
    </row>
    <row r="232" spans="1:8" ht="36.6" customHeight="1" x14ac:dyDescent="0.25">
      <c r="A232" s="9" t="s">
        <v>612</v>
      </c>
      <c r="B232" s="9" t="s">
        <v>613</v>
      </c>
      <c r="C232" s="9"/>
      <c r="D232" s="9"/>
      <c r="E232" s="9"/>
      <c r="F232" s="10" t="s">
        <v>202</v>
      </c>
      <c r="G232" s="12">
        <v>67.92</v>
      </c>
      <c r="H232" s="9"/>
    </row>
    <row r="233" spans="1:8" ht="12.2" customHeight="1" x14ac:dyDescent="0.25">
      <c r="A233" s="6">
        <v>8666</v>
      </c>
      <c r="B233" s="7" t="s">
        <v>614</v>
      </c>
      <c r="C233" s="7"/>
      <c r="D233" s="7"/>
      <c r="E233" s="7"/>
      <c r="F233" s="8"/>
      <c r="G233" s="7"/>
      <c r="H233" s="7"/>
    </row>
    <row r="234" spans="1:8" ht="12.2" customHeight="1" x14ac:dyDescent="0.25">
      <c r="A234" s="6">
        <v>8737</v>
      </c>
      <c r="B234" s="7" t="s">
        <v>615</v>
      </c>
      <c r="C234" s="7"/>
      <c r="D234" s="7"/>
      <c r="E234" s="7"/>
      <c r="F234" s="8"/>
      <c r="G234" s="7"/>
      <c r="H234" s="7"/>
    </row>
    <row r="235" spans="1:8" ht="48.75" customHeight="1" x14ac:dyDescent="0.25">
      <c r="A235" s="9" t="s">
        <v>616</v>
      </c>
      <c r="B235" s="9" t="s">
        <v>617</v>
      </c>
      <c r="C235" s="9"/>
      <c r="D235" s="9"/>
      <c r="E235" s="9"/>
      <c r="F235" s="10" t="s">
        <v>315</v>
      </c>
      <c r="G235" s="13">
        <v>147.36000000000001</v>
      </c>
      <c r="H235" s="9"/>
    </row>
    <row r="236" spans="1:8" ht="12.2" customHeight="1" x14ac:dyDescent="0.25">
      <c r="A236" s="6">
        <v>8738</v>
      </c>
      <c r="B236" s="7" t="s">
        <v>618</v>
      </c>
      <c r="C236" s="7"/>
      <c r="D236" s="7"/>
      <c r="E236" s="7"/>
      <c r="F236" s="8"/>
      <c r="G236" s="7"/>
      <c r="H236" s="7"/>
    </row>
    <row r="237" spans="1:8" ht="24.4" customHeight="1" x14ac:dyDescent="0.25">
      <c r="A237" s="9" t="s">
        <v>619</v>
      </c>
      <c r="B237" s="9" t="s">
        <v>620</v>
      </c>
      <c r="C237" s="9"/>
      <c r="D237" s="9"/>
      <c r="E237" s="9"/>
      <c r="F237" s="10" t="s">
        <v>216</v>
      </c>
      <c r="G237" s="12">
        <v>29.58</v>
      </c>
      <c r="H237" s="9"/>
    </row>
    <row r="238" spans="1:8" ht="24.4" customHeight="1" x14ac:dyDescent="0.25">
      <c r="A238" s="9" t="s">
        <v>621</v>
      </c>
      <c r="B238" s="9" t="s">
        <v>622</v>
      </c>
      <c r="C238" s="9"/>
      <c r="D238" s="9"/>
      <c r="E238" s="9"/>
      <c r="F238" s="10" t="s">
        <v>216</v>
      </c>
      <c r="G238" s="12">
        <v>34.26</v>
      </c>
      <c r="H238" s="9"/>
    </row>
    <row r="239" spans="1:8" ht="24.4" customHeight="1" x14ac:dyDescent="0.25">
      <c r="A239" s="9" t="s">
        <v>623</v>
      </c>
      <c r="B239" s="9" t="s">
        <v>624</v>
      </c>
      <c r="C239" s="9"/>
      <c r="D239" s="9"/>
      <c r="E239" s="9"/>
      <c r="F239" s="10" t="s">
        <v>216</v>
      </c>
      <c r="G239" s="12">
        <v>14.79</v>
      </c>
      <c r="H239" s="9"/>
    </row>
    <row r="240" spans="1:8" ht="24.4" customHeight="1" x14ac:dyDescent="0.25">
      <c r="A240" s="9" t="s">
        <v>625</v>
      </c>
      <c r="B240" s="9" t="s">
        <v>626</v>
      </c>
      <c r="C240" s="9"/>
      <c r="D240" s="9"/>
      <c r="E240" s="9"/>
      <c r="F240" s="10" t="s">
        <v>216</v>
      </c>
      <c r="G240" s="12">
        <v>17.13</v>
      </c>
      <c r="H240" s="9"/>
    </row>
    <row r="241" spans="1:8" ht="48.75" customHeight="1" x14ac:dyDescent="0.25">
      <c r="A241" s="9" t="s">
        <v>627</v>
      </c>
      <c r="B241" s="9" t="s">
        <v>628</v>
      </c>
      <c r="C241" s="9"/>
      <c r="D241" s="9"/>
      <c r="E241" s="9"/>
      <c r="F241" s="10" t="s">
        <v>315</v>
      </c>
      <c r="G241" s="13">
        <v>139.44999999999999</v>
      </c>
      <c r="H241" s="9"/>
    </row>
    <row r="242" spans="1:8" ht="36.6" customHeight="1" x14ac:dyDescent="0.25">
      <c r="A242" s="9" t="s">
        <v>629</v>
      </c>
      <c r="B242" s="9" t="s">
        <v>630</v>
      </c>
      <c r="C242" s="9"/>
      <c r="D242" s="9"/>
      <c r="E242" s="9"/>
      <c r="F242" s="10" t="s">
        <v>233</v>
      </c>
      <c r="G242" s="13">
        <v>152.16999999999999</v>
      </c>
      <c r="H242" s="9"/>
    </row>
    <row r="243" spans="1:8" ht="36.6" customHeight="1" x14ac:dyDescent="0.25">
      <c r="A243" s="9" t="s">
        <v>631</v>
      </c>
      <c r="B243" s="9" t="s">
        <v>632</v>
      </c>
      <c r="C243" s="9"/>
      <c r="D243" s="9"/>
      <c r="E243" s="9"/>
      <c r="F243" s="10" t="s">
        <v>233</v>
      </c>
      <c r="G243" s="13">
        <v>159.52000000000001</v>
      </c>
      <c r="H243" s="9"/>
    </row>
    <row r="244" spans="1:8" ht="36.6" customHeight="1" x14ac:dyDescent="0.25">
      <c r="A244" s="9" t="s">
        <v>633</v>
      </c>
      <c r="B244" s="9" t="s">
        <v>634</v>
      </c>
      <c r="C244" s="9"/>
      <c r="D244" s="9"/>
      <c r="E244" s="9"/>
      <c r="F244" s="10" t="s">
        <v>233</v>
      </c>
      <c r="G244" s="13">
        <v>194.29</v>
      </c>
      <c r="H244" s="9"/>
    </row>
    <row r="245" spans="1:8" ht="36.6" customHeight="1" x14ac:dyDescent="0.25">
      <c r="A245" s="9" t="s">
        <v>635</v>
      </c>
      <c r="B245" s="9" t="s">
        <v>636</v>
      </c>
      <c r="C245" s="9"/>
      <c r="D245" s="9"/>
      <c r="E245" s="9"/>
      <c r="F245" s="10" t="s">
        <v>233</v>
      </c>
      <c r="G245" s="13">
        <v>215.04</v>
      </c>
      <c r="H245" s="9"/>
    </row>
    <row r="246" spans="1:8" ht="36.6" customHeight="1" x14ac:dyDescent="0.25">
      <c r="A246" s="9" t="s">
        <v>637</v>
      </c>
      <c r="B246" s="9" t="s">
        <v>638</v>
      </c>
      <c r="C246" s="9"/>
      <c r="D246" s="9"/>
      <c r="E246" s="9"/>
      <c r="F246" s="10" t="s">
        <v>233</v>
      </c>
      <c r="G246" s="13">
        <v>236</v>
      </c>
      <c r="H246" s="9"/>
    </row>
    <row r="247" spans="1:8" ht="36.6" customHeight="1" x14ac:dyDescent="0.25">
      <c r="A247" s="9" t="s">
        <v>639</v>
      </c>
      <c r="B247" s="9" t="s">
        <v>640</v>
      </c>
      <c r="C247" s="9"/>
      <c r="D247" s="9"/>
      <c r="E247" s="9"/>
      <c r="F247" s="10" t="s">
        <v>233</v>
      </c>
      <c r="G247" s="13">
        <v>285.63</v>
      </c>
      <c r="H247" s="9"/>
    </row>
    <row r="248" spans="1:8" ht="24.4" customHeight="1" x14ac:dyDescent="0.25">
      <c r="A248" s="9" t="s">
        <v>641</v>
      </c>
      <c r="B248" s="9" t="s">
        <v>642</v>
      </c>
      <c r="C248" s="9"/>
      <c r="D248" s="9"/>
      <c r="E248" s="9"/>
      <c r="F248" s="10" t="s">
        <v>233</v>
      </c>
      <c r="G248" s="13">
        <v>341</v>
      </c>
      <c r="H248" s="9"/>
    </row>
    <row r="249" spans="1:8" ht="24.4" customHeight="1" x14ac:dyDescent="0.25">
      <c r="A249" s="9" t="s">
        <v>643</v>
      </c>
      <c r="B249" s="9" t="s">
        <v>644</v>
      </c>
      <c r="C249" s="9"/>
      <c r="D249" s="9"/>
      <c r="E249" s="9"/>
      <c r="F249" s="10" t="s">
        <v>233</v>
      </c>
      <c r="G249" s="13">
        <v>414.07</v>
      </c>
      <c r="H249" s="9"/>
    </row>
    <row r="250" spans="1:8" ht="24.4" customHeight="1" x14ac:dyDescent="0.25">
      <c r="A250" s="9" t="s">
        <v>645</v>
      </c>
      <c r="B250" s="9" t="s">
        <v>646</v>
      </c>
      <c r="C250" s="9"/>
      <c r="D250" s="9"/>
      <c r="E250" s="9"/>
      <c r="F250" s="10" t="s">
        <v>233</v>
      </c>
      <c r="G250" s="13">
        <v>466.19</v>
      </c>
      <c r="H250" s="9"/>
    </row>
    <row r="251" spans="1:8" ht="24.4" customHeight="1" x14ac:dyDescent="0.25">
      <c r="A251" s="9" t="s">
        <v>647</v>
      </c>
      <c r="B251" s="9" t="s">
        <v>648</v>
      </c>
      <c r="C251" s="9"/>
      <c r="D251" s="9"/>
      <c r="E251" s="9"/>
      <c r="F251" s="10" t="s">
        <v>233</v>
      </c>
      <c r="G251" s="13">
        <v>547.64</v>
      </c>
      <c r="H251" s="9"/>
    </row>
    <row r="252" spans="1:8" ht="24.4" customHeight="1" x14ac:dyDescent="0.25">
      <c r="A252" s="9" t="s">
        <v>649</v>
      </c>
      <c r="B252" s="9" t="s">
        <v>650</v>
      </c>
      <c r="C252" s="9"/>
      <c r="D252" s="9"/>
      <c r="E252" s="9"/>
      <c r="F252" s="10" t="s">
        <v>233</v>
      </c>
      <c r="G252" s="13">
        <v>670.38</v>
      </c>
      <c r="H252" s="9"/>
    </row>
    <row r="253" spans="1:8" ht="24.4" customHeight="1" x14ac:dyDescent="0.25">
      <c r="A253" s="9" t="s">
        <v>651</v>
      </c>
      <c r="B253" s="9" t="s">
        <v>652</v>
      </c>
      <c r="C253" s="9"/>
      <c r="D253" s="9"/>
      <c r="E253" s="9"/>
      <c r="F253" s="10" t="s">
        <v>233</v>
      </c>
      <c r="G253" s="13">
        <v>166.31</v>
      </c>
      <c r="H253" s="9"/>
    </row>
    <row r="254" spans="1:8" ht="24.4" customHeight="1" x14ac:dyDescent="0.25">
      <c r="A254" s="9" t="s">
        <v>653</v>
      </c>
      <c r="B254" s="9" t="s">
        <v>654</v>
      </c>
      <c r="C254" s="9"/>
      <c r="D254" s="9"/>
      <c r="E254" s="9"/>
      <c r="F254" s="10" t="s">
        <v>233</v>
      </c>
      <c r="G254" s="13">
        <v>203.07</v>
      </c>
      <c r="H254" s="9"/>
    </row>
    <row r="255" spans="1:8" ht="24.4" customHeight="1" x14ac:dyDescent="0.25">
      <c r="A255" s="9" t="s">
        <v>655</v>
      </c>
      <c r="B255" s="9" t="s">
        <v>656</v>
      </c>
      <c r="C255" s="9"/>
      <c r="D255" s="9"/>
      <c r="E255" s="9"/>
      <c r="F255" s="10" t="s">
        <v>233</v>
      </c>
      <c r="G255" s="13">
        <v>229.03</v>
      </c>
      <c r="H255" s="9"/>
    </row>
    <row r="256" spans="1:8" ht="24.4" customHeight="1" x14ac:dyDescent="0.25">
      <c r="A256" s="9" t="s">
        <v>657</v>
      </c>
      <c r="B256" s="9" t="s">
        <v>658</v>
      </c>
      <c r="C256" s="9"/>
      <c r="D256" s="9"/>
      <c r="E256" s="9"/>
      <c r="F256" s="10" t="s">
        <v>233</v>
      </c>
      <c r="G256" s="13">
        <v>270.95</v>
      </c>
      <c r="H256" s="9"/>
    </row>
    <row r="257" spans="1:8" ht="24.4" customHeight="1" x14ac:dyDescent="0.25">
      <c r="A257" s="9" t="s">
        <v>659</v>
      </c>
      <c r="B257" s="9" t="s">
        <v>660</v>
      </c>
      <c r="C257" s="9"/>
      <c r="D257" s="9"/>
      <c r="E257" s="9"/>
      <c r="F257" s="10" t="s">
        <v>233</v>
      </c>
      <c r="G257" s="13">
        <v>333.12</v>
      </c>
      <c r="H257" s="9"/>
    </row>
    <row r="258" spans="1:8" ht="24.4" customHeight="1" x14ac:dyDescent="0.25">
      <c r="A258" s="9" t="s">
        <v>661</v>
      </c>
      <c r="B258" s="9" t="s">
        <v>662</v>
      </c>
      <c r="C258" s="9"/>
      <c r="D258" s="9"/>
      <c r="E258" s="9"/>
      <c r="F258" s="10" t="s">
        <v>216</v>
      </c>
      <c r="G258" s="12">
        <v>70.33</v>
      </c>
      <c r="H258" s="9"/>
    </row>
    <row r="259" spans="1:8" ht="24.4" customHeight="1" x14ac:dyDescent="0.25">
      <c r="A259" s="9" t="s">
        <v>663</v>
      </c>
      <c r="B259" s="9" t="s">
        <v>664</v>
      </c>
      <c r="C259" s="9"/>
      <c r="D259" s="9"/>
      <c r="E259" s="9"/>
      <c r="F259" s="10" t="s">
        <v>216</v>
      </c>
      <c r="G259" s="13">
        <v>232.46</v>
      </c>
      <c r="H259" s="9"/>
    </row>
    <row r="260" spans="1:8" ht="24.4" customHeight="1" x14ac:dyDescent="0.25">
      <c r="A260" s="9" t="s">
        <v>665</v>
      </c>
      <c r="B260" s="9" t="s">
        <v>666</v>
      </c>
      <c r="C260" s="9"/>
      <c r="D260" s="9"/>
      <c r="E260" s="9"/>
      <c r="F260" s="10" t="s">
        <v>216</v>
      </c>
      <c r="G260" s="13">
        <v>281.06</v>
      </c>
      <c r="H260" s="9"/>
    </row>
    <row r="261" spans="1:8" ht="24.4" customHeight="1" x14ac:dyDescent="0.25">
      <c r="A261" s="9" t="s">
        <v>667</v>
      </c>
      <c r="B261" s="9" t="s">
        <v>668</v>
      </c>
      <c r="C261" s="9"/>
      <c r="D261" s="9"/>
      <c r="E261" s="9"/>
      <c r="F261" s="10" t="s">
        <v>216</v>
      </c>
      <c r="G261" s="13">
        <v>116.23</v>
      </c>
      <c r="H261" s="9"/>
    </row>
    <row r="262" spans="1:8" ht="36.6" customHeight="1" x14ac:dyDescent="0.25">
      <c r="A262" s="9" t="s">
        <v>669</v>
      </c>
      <c r="B262" s="9" t="s">
        <v>670</v>
      </c>
      <c r="C262" s="9"/>
      <c r="D262" s="9"/>
      <c r="E262" s="9"/>
      <c r="F262" s="10" t="s">
        <v>216</v>
      </c>
      <c r="G262" s="13">
        <v>140.53</v>
      </c>
      <c r="H262" s="9"/>
    </row>
    <row r="263" spans="1:8" ht="36.6" customHeight="1" x14ac:dyDescent="0.25">
      <c r="A263" s="9" t="s">
        <v>671</v>
      </c>
      <c r="B263" s="9" t="s">
        <v>672</v>
      </c>
      <c r="C263" s="9"/>
      <c r="D263" s="9"/>
      <c r="E263" s="9"/>
      <c r="F263" s="10" t="s">
        <v>233</v>
      </c>
      <c r="G263" s="13">
        <v>224.8</v>
      </c>
      <c r="H263" s="9"/>
    </row>
    <row r="264" spans="1:8" ht="24.4" customHeight="1" x14ac:dyDescent="0.25">
      <c r="A264" s="9" t="s">
        <v>673</v>
      </c>
      <c r="B264" s="9" t="s">
        <v>674</v>
      </c>
      <c r="C264" s="9"/>
      <c r="D264" s="9"/>
      <c r="E264" s="9"/>
      <c r="F264" s="10" t="s">
        <v>315</v>
      </c>
      <c r="G264" s="13">
        <v>291.89</v>
      </c>
      <c r="H264" s="9"/>
    </row>
    <row r="265" spans="1:8" ht="48.75" customHeight="1" x14ac:dyDescent="0.25">
      <c r="A265" s="9" t="s">
        <v>675</v>
      </c>
      <c r="B265" s="9" t="s">
        <v>676</v>
      </c>
      <c r="C265" s="9"/>
      <c r="D265" s="9"/>
      <c r="E265" s="9"/>
      <c r="F265" s="10" t="s">
        <v>233</v>
      </c>
      <c r="G265" s="12">
        <v>35.14</v>
      </c>
      <c r="H265" s="9"/>
    </row>
    <row r="266" spans="1:8" ht="48.75" customHeight="1" x14ac:dyDescent="0.25">
      <c r="A266" s="9" t="s">
        <v>677</v>
      </c>
      <c r="B266" s="9" t="s">
        <v>678</v>
      </c>
      <c r="C266" s="9"/>
      <c r="D266" s="9"/>
      <c r="E266" s="9"/>
      <c r="F266" s="10" t="s">
        <v>233</v>
      </c>
      <c r="G266" s="12">
        <v>50.36</v>
      </c>
      <c r="H266" s="9"/>
    </row>
    <row r="267" spans="1:8" ht="48.75" customHeight="1" x14ac:dyDescent="0.25">
      <c r="A267" s="9" t="s">
        <v>679</v>
      </c>
      <c r="B267" s="9" t="s">
        <v>680</v>
      </c>
      <c r="C267" s="9"/>
      <c r="D267" s="9"/>
      <c r="E267" s="9"/>
      <c r="F267" s="10" t="s">
        <v>233</v>
      </c>
      <c r="G267" s="12">
        <v>70.069999999999993</v>
      </c>
      <c r="H267" s="9"/>
    </row>
    <row r="268" spans="1:8" ht="48.75" customHeight="1" x14ac:dyDescent="0.25">
      <c r="A268" s="9" t="s">
        <v>681</v>
      </c>
      <c r="B268" s="9" t="s">
        <v>682</v>
      </c>
      <c r="C268" s="9"/>
      <c r="D268" s="9"/>
      <c r="E268" s="9"/>
      <c r="F268" s="10" t="s">
        <v>233</v>
      </c>
      <c r="G268" s="12">
        <v>94.16</v>
      </c>
      <c r="H268" s="9"/>
    </row>
    <row r="269" spans="1:8" ht="48.75" customHeight="1" x14ac:dyDescent="0.25">
      <c r="A269" s="9" t="s">
        <v>683</v>
      </c>
      <c r="B269" s="9" t="s">
        <v>684</v>
      </c>
      <c r="C269" s="9"/>
      <c r="D269" s="9"/>
      <c r="E269" s="9"/>
      <c r="F269" s="10" t="s">
        <v>233</v>
      </c>
      <c r="G269" s="13">
        <v>155.47999999999999</v>
      </c>
      <c r="H269" s="9"/>
    </row>
    <row r="270" spans="1:8" ht="24.4" customHeight="1" x14ac:dyDescent="0.25">
      <c r="A270" s="9" t="s">
        <v>685</v>
      </c>
      <c r="B270" s="9" t="s">
        <v>686</v>
      </c>
      <c r="C270" s="9"/>
      <c r="D270" s="9"/>
      <c r="E270" s="9"/>
      <c r="F270" s="10" t="s">
        <v>233</v>
      </c>
      <c r="G270" s="12">
        <v>37.44</v>
      </c>
      <c r="H270" s="9"/>
    </row>
    <row r="271" spans="1:8" ht="48.75" customHeight="1" x14ac:dyDescent="0.25">
      <c r="A271" s="9" t="s">
        <v>687</v>
      </c>
      <c r="B271" s="9" t="s">
        <v>688</v>
      </c>
      <c r="C271" s="9"/>
      <c r="D271" s="9"/>
      <c r="E271" s="9"/>
      <c r="F271" s="10" t="s">
        <v>233</v>
      </c>
      <c r="G271" s="12">
        <v>74.209999999999994</v>
      </c>
      <c r="H271" s="9"/>
    </row>
    <row r="272" spans="1:8" ht="24.4" customHeight="1" x14ac:dyDescent="0.25">
      <c r="A272" s="9" t="s">
        <v>689</v>
      </c>
      <c r="B272" s="9" t="s">
        <v>690</v>
      </c>
      <c r="C272" s="9"/>
      <c r="D272" s="9"/>
      <c r="E272" s="9"/>
      <c r="F272" s="10" t="s">
        <v>233</v>
      </c>
      <c r="G272" s="12">
        <v>39.53</v>
      </c>
      <c r="H272" s="9"/>
    </row>
    <row r="273" spans="1:8" ht="48.75" customHeight="1" x14ac:dyDescent="0.25">
      <c r="A273" s="9" t="s">
        <v>691</v>
      </c>
      <c r="B273" s="9" t="s">
        <v>692</v>
      </c>
      <c r="C273" s="9"/>
      <c r="D273" s="9"/>
      <c r="E273" s="9"/>
      <c r="F273" s="10" t="s">
        <v>233</v>
      </c>
      <c r="G273" s="12">
        <v>99.78</v>
      </c>
      <c r="H273" s="9"/>
    </row>
    <row r="274" spans="1:8" ht="24.4" customHeight="1" x14ac:dyDescent="0.25">
      <c r="A274" s="9" t="s">
        <v>693</v>
      </c>
      <c r="B274" s="9" t="s">
        <v>694</v>
      </c>
      <c r="C274" s="9"/>
      <c r="D274" s="9"/>
      <c r="E274" s="9"/>
      <c r="F274" s="10" t="s">
        <v>233</v>
      </c>
      <c r="G274" s="12">
        <v>41</v>
      </c>
      <c r="H274" s="9"/>
    </row>
    <row r="275" spans="1:8" ht="48.75" customHeight="1" x14ac:dyDescent="0.25">
      <c r="A275" s="9" t="s">
        <v>695</v>
      </c>
      <c r="B275" s="9" t="s">
        <v>696</v>
      </c>
      <c r="C275" s="9"/>
      <c r="D275" s="9"/>
      <c r="E275" s="9"/>
      <c r="F275" s="10" t="s">
        <v>233</v>
      </c>
      <c r="G275" s="13">
        <v>125.97</v>
      </c>
      <c r="H275" s="9"/>
    </row>
    <row r="276" spans="1:8" ht="24.4" customHeight="1" x14ac:dyDescent="0.25">
      <c r="A276" s="9" t="s">
        <v>697</v>
      </c>
      <c r="B276" s="9" t="s">
        <v>698</v>
      </c>
      <c r="C276" s="9"/>
      <c r="D276" s="9"/>
      <c r="E276" s="9"/>
      <c r="F276" s="10" t="s">
        <v>233</v>
      </c>
      <c r="G276" s="12">
        <v>43.06</v>
      </c>
      <c r="H276" s="9"/>
    </row>
    <row r="277" spans="1:8" ht="48.75" customHeight="1" x14ac:dyDescent="0.25">
      <c r="A277" s="9" t="s">
        <v>699</v>
      </c>
      <c r="B277" s="9" t="s">
        <v>700</v>
      </c>
      <c r="C277" s="9"/>
      <c r="D277" s="9"/>
      <c r="E277" s="9"/>
      <c r="F277" s="10" t="s">
        <v>233</v>
      </c>
      <c r="G277" s="13">
        <v>151.38</v>
      </c>
      <c r="H277" s="9"/>
    </row>
    <row r="278" spans="1:8" ht="48.75" customHeight="1" x14ac:dyDescent="0.25">
      <c r="A278" s="9" t="s">
        <v>701</v>
      </c>
      <c r="B278" s="9" t="s">
        <v>702</v>
      </c>
      <c r="C278" s="9"/>
      <c r="D278" s="9"/>
      <c r="E278" s="9"/>
      <c r="F278" s="10" t="s">
        <v>216</v>
      </c>
      <c r="G278" s="14">
        <v>9395.7800000000007</v>
      </c>
      <c r="H278" s="9"/>
    </row>
    <row r="279" spans="1:8" ht="36.6" customHeight="1" x14ac:dyDescent="0.25">
      <c r="A279" s="9" t="s">
        <v>703</v>
      </c>
      <c r="B279" s="9" t="s">
        <v>704</v>
      </c>
      <c r="C279" s="9"/>
      <c r="D279" s="9"/>
      <c r="E279" s="9"/>
      <c r="F279" s="10" t="s">
        <v>705</v>
      </c>
      <c r="G279" s="12">
        <v>24.75</v>
      </c>
      <c r="H279" s="9"/>
    </row>
    <row r="280" spans="1:8" ht="48.75" customHeight="1" x14ac:dyDescent="0.25">
      <c r="A280" s="9" t="s">
        <v>706</v>
      </c>
      <c r="B280" s="9" t="s">
        <v>707</v>
      </c>
      <c r="C280" s="9"/>
      <c r="D280" s="9"/>
      <c r="E280" s="9"/>
      <c r="F280" s="10" t="s">
        <v>216</v>
      </c>
      <c r="G280" s="15">
        <v>19359.86</v>
      </c>
      <c r="H280" s="9"/>
    </row>
    <row r="281" spans="1:8" ht="36.6" customHeight="1" x14ac:dyDescent="0.25">
      <c r="A281" s="9" t="s">
        <v>708</v>
      </c>
      <c r="B281" s="9" t="s">
        <v>709</v>
      </c>
      <c r="C281" s="9"/>
      <c r="D281" s="9"/>
      <c r="E281" s="9"/>
      <c r="F281" s="10" t="s">
        <v>705</v>
      </c>
      <c r="G281" s="12">
        <v>24.75</v>
      </c>
      <c r="H281" s="9"/>
    </row>
    <row r="282" spans="1:8" ht="48.75" customHeight="1" x14ac:dyDescent="0.25">
      <c r="A282" s="9" t="s">
        <v>710</v>
      </c>
      <c r="B282" s="9" t="s">
        <v>711</v>
      </c>
      <c r="C282" s="9"/>
      <c r="D282" s="9"/>
      <c r="E282" s="9"/>
      <c r="F282" s="10" t="s">
        <v>216</v>
      </c>
      <c r="G282" s="14">
        <v>4903</v>
      </c>
      <c r="H282" s="9"/>
    </row>
    <row r="283" spans="1:8" ht="36.6" customHeight="1" x14ac:dyDescent="0.25">
      <c r="A283" s="9" t="s">
        <v>712</v>
      </c>
      <c r="B283" s="9" t="s">
        <v>713</v>
      </c>
      <c r="C283" s="9"/>
      <c r="D283" s="9"/>
      <c r="E283" s="9"/>
      <c r="F283" s="10" t="s">
        <v>705</v>
      </c>
      <c r="G283" s="12">
        <v>10.56</v>
      </c>
      <c r="H283" s="9"/>
    </row>
    <row r="284" spans="1:8" ht="48.75" customHeight="1" x14ac:dyDescent="0.25">
      <c r="A284" s="9" t="s">
        <v>714</v>
      </c>
      <c r="B284" s="9" t="s">
        <v>715</v>
      </c>
      <c r="C284" s="9"/>
      <c r="D284" s="9"/>
      <c r="E284" s="9"/>
      <c r="F284" s="10" t="s">
        <v>216</v>
      </c>
      <c r="G284" s="14">
        <v>4235.0200000000004</v>
      </c>
      <c r="H284" s="9"/>
    </row>
    <row r="285" spans="1:8" ht="36.6" customHeight="1" x14ac:dyDescent="0.25">
      <c r="A285" s="9" t="s">
        <v>716</v>
      </c>
      <c r="B285" s="9" t="s">
        <v>717</v>
      </c>
      <c r="C285" s="9"/>
      <c r="D285" s="9"/>
      <c r="E285" s="9"/>
      <c r="F285" s="10" t="s">
        <v>705</v>
      </c>
      <c r="G285" s="12">
        <v>24.42</v>
      </c>
      <c r="H285" s="9"/>
    </row>
    <row r="286" spans="1:8" ht="48.75" customHeight="1" x14ac:dyDescent="0.25">
      <c r="A286" s="9" t="s">
        <v>718</v>
      </c>
      <c r="B286" s="9" t="s">
        <v>719</v>
      </c>
      <c r="C286" s="9"/>
      <c r="D286" s="9"/>
      <c r="E286" s="9"/>
      <c r="F286" s="10" t="s">
        <v>315</v>
      </c>
      <c r="G286" s="12">
        <v>99.2</v>
      </c>
      <c r="H286" s="9"/>
    </row>
    <row r="287" spans="1:8" ht="12.2" customHeight="1" x14ac:dyDescent="0.25">
      <c r="A287" s="6">
        <v>8739</v>
      </c>
      <c r="B287" s="7" t="s">
        <v>720</v>
      </c>
      <c r="C287" s="7"/>
      <c r="D287" s="7"/>
      <c r="E287" s="7"/>
      <c r="F287" s="8"/>
      <c r="G287" s="7"/>
      <c r="H287" s="7"/>
    </row>
    <row r="288" spans="1:8" ht="24.4" customHeight="1" x14ac:dyDescent="0.25">
      <c r="A288" s="9" t="s">
        <v>721</v>
      </c>
      <c r="B288" s="9" t="s">
        <v>722</v>
      </c>
      <c r="C288" s="9"/>
      <c r="D288" s="9"/>
      <c r="E288" s="9"/>
      <c r="F288" s="10" t="s">
        <v>202</v>
      </c>
      <c r="G288" s="12">
        <v>71.989999999999995</v>
      </c>
      <c r="H288" s="9"/>
    </row>
    <row r="289" spans="1:8" ht="24.4" customHeight="1" x14ac:dyDescent="0.25">
      <c r="A289" s="9" t="s">
        <v>723</v>
      </c>
      <c r="B289" s="9" t="s">
        <v>724</v>
      </c>
      <c r="C289" s="9"/>
      <c r="D289" s="9"/>
      <c r="E289" s="9"/>
      <c r="F289" s="10" t="s">
        <v>202</v>
      </c>
      <c r="G289" s="12">
        <v>62.41</v>
      </c>
      <c r="H289" s="9"/>
    </row>
    <row r="290" spans="1:8" ht="24.4" customHeight="1" x14ac:dyDescent="0.25">
      <c r="A290" s="9" t="s">
        <v>725</v>
      </c>
      <c r="B290" s="9" t="s">
        <v>726</v>
      </c>
      <c r="C290" s="9"/>
      <c r="D290" s="9"/>
      <c r="E290" s="9"/>
      <c r="F290" s="10" t="s">
        <v>202</v>
      </c>
      <c r="G290" s="12">
        <v>56.15</v>
      </c>
      <c r="H290" s="9"/>
    </row>
    <row r="291" spans="1:8" ht="12.2" customHeight="1" x14ac:dyDescent="0.25">
      <c r="A291" s="6">
        <v>8740</v>
      </c>
      <c r="B291" s="7" t="s">
        <v>727</v>
      </c>
      <c r="C291" s="7"/>
      <c r="D291" s="7"/>
      <c r="E291" s="7"/>
      <c r="F291" s="8"/>
      <c r="G291" s="7"/>
      <c r="H291" s="7"/>
    </row>
    <row r="292" spans="1:8" ht="36.6" customHeight="1" x14ac:dyDescent="0.25">
      <c r="A292" s="9" t="s">
        <v>728</v>
      </c>
      <c r="B292" s="9" t="s">
        <v>729</v>
      </c>
      <c r="C292" s="9"/>
      <c r="D292" s="9"/>
      <c r="E292" s="9"/>
      <c r="F292" s="10" t="s">
        <v>315</v>
      </c>
      <c r="G292" s="13">
        <v>691.99</v>
      </c>
      <c r="H292" s="9"/>
    </row>
    <row r="293" spans="1:8" ht="60.95" customHeight="1" x14ac:dyDescent="0.25">
      <c r="A293" s="9" t="s">
        <v>730</v>
      </c>
      <c r="B293" s="9" t="s">
        <v>731</v>
      </c>
      <c r="C293" s="9"/>
      <c r="D293" s="9"/>
      <c r="E293" s="9"/>
      <c r="F293" s="10" t="s">
        <v>315</v>
      </c>
      <c r="G293" s="13">
        <v>804.48</v>
      </c>
      <c r="H293" s="9"/>
    </row>
    <row r="294" spans="1:8" ht="36.6" customHeight="1" x14ac:dyDescent="0.25">
      <c r="A294" s="9" t="s">
        <v>732</v>
      </c>
      <c r="B294" s="9" t="s">
        <v>733</v>
      </c>
      <c r="C294" s="9"/>
      <c r="D294" s="9"/>
      <c r="E294" s="9"/>
      <c r="F294" s="10" t="s">
        <v>315</v>
      </c>
      <c r="G294" s="13">
        <v>709.1</v>
      </c>
      <c r="H294" s="9"/>
    </row>
    <row r="295" spans="1:8" ht="36.6" customHeight="1" x14ac:dyDescent="0.25">
      <c r="A295" s="9" t="s">
        <v>734</v>
      </c>
      <c r="B295" s="9" t="s">
        <v>735</v>
      </c>
      <c r="C295" s="9"/>
      <c r="D295" s="9"/>
      <c r="E295" s="9"/>
      <c r="F295" s="10" t="s">
        <v>315</v>
      </c>
      <c r="G295" s="13">
        <v>729.93</v>
      </c>
      <c r="H295" s="9"/>
    </row>
    <row r="296" spans="1:8" ht="36.6" customHeight="1" x14ac:dyDescent="0.25">
      <c r="A296" s="9" t="s">
        <v>736</v>
      </c>
      <c r="B296" s="9" t="s">
        <v>737</v>
      </c>
      <c r="C296" s="9"/>
      <c r="D296" s="9"/>
      <c r="E296" s="9"/>
      <c r="F296" s="10" t="s">
        <v>315</v>
      </c>
      <c r="G296" s="13">
        <v>750.73</v>
      </c>
      <c r="H296" s="9"/>
    </row>
    <row r="297" spans="1:8" ht="36.6" customHeight="1" x14ac:dyDescent="0.25">
      <c r="A297" s="9" t="s">
        <v>738</v>
      </c>
      <c r="B297" s="9" t="s">
        <v>739</v>
      </c>
      <c r="C297" s="9"/>
      <c r="D297" s="9"/>
      <c r="E297" s="9"/>
      <c r="F297" s="10" t="s">
        <v>315</v>
      </c>
      <c r="G297" s="13">
        <v>779.5</v>
      </c>
      <c r="H297" s="9"/>
    </row>
    <row r="298" spans="1:8" ht="36.6" customHeight="1" x14ac:dyDescent="0.25">
      <c r="A298" s="9" t="s">
        <v>740</v>
      </c>
      <c r="B298" s="9" t="s">
        <v>741</v>
      </c>
      <c r="C298" s="9"/>
      <c r="D298" s="9"/>
      <c r="E298" s="9"/>
      <c r="F298" s="10" t="s">
        <v>315</v>
      </c>
      <c r="G298" s="13">
        <v>681.12</v>
      </c>
      <c r="H298" s="9"/>
    </row>
    <row r="299" spans="1:8" ht="36.6" customHeight="1" x14ac:dyDescent="0.25">
      <c r="A299" s="9" t="s">
        <v>742</v>
      </c>
      <c r="B299" s="9" t="s">
        <v>743</v>
      </c>
      <c r="C299" s="9"/>
      <c r="D299" s="9"/>
      <c r="E299" s="9"/>
      <c r="F299" s="10" t="s">
        <v>315</v>
      </c>
      <c r="G299" s="13">
        <v>706.68</v>
      </c>
      <c r="H299" s="9"/>
    </row>
    <row r="300" spans="1:8" ht="36.6" customHeight="1" x14ac:dyDescent="0.25">
      <c r="A300" s="9" t="s">
        <v>744</v>
      </c>
      <c r="B300" s="9" t="s">
        <v>745</v>
      </c>
      <c r="C300" s="9"/>
      <c r="D300" s="9"/>
      <c r="E300" s="9"/>
      <c r="F300" s="10" t="s">
        <v>315</v>
      </c>
      <c r="G300" s="13">
        <v>732.07</v>
      </c>
      <c r="H300" s="9"/>
    </row>
    <row r="301" spans="1:8" ht="36.6" customHeight="1" x14ac:dyDescent="0.25">
      <c r="A301" s="9" t="s">
        <v>746</v>
      </c>
      <c r="B301" s="9" t="s">
        <v>747</v>
      </c>
      <c r="C301" s="9"/>
      <c r="D301" s="9"/>
      <c r="E301" s="9"/>
      <c r="F301" s="10" t="s">
        <v>315</v>
      </c>
      <c r="G301" s="13">
        <v>758.25</v>
      </c>
      <c r="H301" s="9"/>
    </row>
    <row r="302" spans="1:8" ht="36.6" customHeight="1" x14ac:dyDescent="0.25">
      <c r="A302" s="9" t="s">
        <v>748</v>
      </c>
      <c r="B302" s="9" t="s">
        <v>749</v>
      </c>
      <c r="C302" s="9"/>
      <c r="D302" s="9"/>
      <c r="E302" s="9"/>
      <c r="F302" s="10" t="s">
        <v>315</v>
      </c>
      <c r="G302" s="13">
        <v>780.39</v>
      </c>
      <c r="H302" s="9"/>
    </row>
    <row r="303" spans="1:8" ht="36.6" customHeight="1" x14ac:dyDescent="0.25">
      <c r="A303" s="9" t="s">
        <v>750</v>
      </c>
      <c r="B303" s="9" t="s">
        <v>751</v>
      </c>
      <c r="C303" s="9"/>
      <c r="D303" s="9"/>
      <c r="E303" s="9"/>
      <c r="F303" s="10" t="s">
        <v>315</v>
      </c>
      <c r="G303" s="13">
        <v>632.05999999999995</v>
      </c>
      <c r="H303" s="9"/>
    </row>
    <row r="304" spans="1:8" ht="36.6" customHeight="1" x14ac:dyDescent="0.25">
      <c r="A304" s="9" t="s">
        <v>752</v>
      </c>
      <c r="B304" s="9" t="s">
        <v>753</v>
      </c>
      <c r="C304" s="9"/>
      <c r="D304" s="9"/>
      <c r="E304" s="9"/>
      <c r="F304" s="10" t="s">
        <v>315</v>
      </c>
      <c r="G304" s="13">
        <v>656.32</v>
      </c>
      <c r="H304" s="9"/>
    </row>
    <row r="305" spans="1:8" ht="12.2" customHeight="1" x14ac:dyDescent="0.25">
      <c r="A305" s="6">
        <v>8741</v>
      </c>
      <c r="B305" s="7" t="s">
        <v>754</v>
      </c>
      <c r="C305" s="7"/>
      <c r="D305" s="7"/>
      <c r="E305" s="7"/>
      <c r="F305" s="8"/>
      <c r="G305" s="7"/>
      <c r="H305" s="7"/>
    </row>
    <row r="306" spans="1:8" ht="36.6" customHeight="1" x14ac:dyDescent="0.25">
      <c r="A306" s="9" t="s">
        <v>755</v>
      </c>
      <c r="B306" s="9" t="s">
        <v>756</v>
      </c>
      <c r="C306" s="9"/>
      <c r="D306" s="9"/>
      <c r="E306" s="9"/>
      <c r="F306" s="10" t="s">
        <v>315</v>
      </c>
      <c r="G306" s="13">
        <v>653.82000000000005</v>
      </c>
      <c r="H306" s="9"/>
    </row>
    <row r="307" spans="1:8" ht="36.6" customHeight="1" x14ac:dyDescent="0.25">
      <c r="A307" s="9" t="s">
        <v>757</v>
      </c>
      <c r="B307" s="9" t="s">
        <v>758</v>
      </c>
      <c r="C307" s="9"/>
      <c r="D307" s="9"/>
      <c r="E307" s="9"/>
      <c r="F307" s="10" t="s">
        <v>315</v>
      </c>
      <c r="G307" s="13">
        <v>675.31</v>
      </c>
      <c r="H307" s="9"/>
    </row>
    <row r="308" spans="1:8" ht="36.6" customHeight="1" x14ac:dyDescent="0.25">
      <c r="A308" s="9" t="s">
        <v>759</v>
      </c>
      <c r="B308" s="9" t="s">
        <v>760</v>
      </c>
      <c r="C308" s="9"/>
      <c r="D308" s="9"/>
      <c r="E308" s="9"/>
      <c r="F308" s="10" t="s">
        <v>315</v>
      </c>
      <c r="G308" s="13">
        <v>719.94</v>
      </c>
      <c r="H308" s="9"/>
    </row>
    <row r="309" spans="1:8" ht="36.6" customHeight="1" x14ac:dyDescent="0.25">
      <c r="A309" s="9" t="s">
        <v>761</v>
      </c>
      <c r="B309" s="9" t="s">
        <v>762</v>
      </c>
      <c r="C309" s="9"/>
      <c r="D309" s="9"/>
      <c r="E309" s="9"/>
      <c r="F309" s="10" t="s">
        <v>315</v>
      </c>
      <c r="G309" s="13">
        <v>746.52</v>
      </c>
      <c r="H309" s="9"/>
    </row>
    <row r="310" spans="1:8" ht="36.6" customHeight="1" x14ac:dyDescent="0.25">
      <c r="A310" s="9" t="s">
        <v>763</v>
      </c>
      <c r="B310" s="9" t="s">
        <v>764</v>
      </c>
      <c r="C310" s="9"/>
      <c r="D310" s="9"/>
      <c r="E310" s="9"/>
      <c r="F310" s="10" t="s">
        <v>315</v>
      </c>
      <c r="G310" s="13">
        <v>789.42</v>
      </c>
      <c r="H310" s="9"/>
    </row>
    <row r="311" spans="1:8" ht="36.6" customHeight="1" x14ac:dyDescent="0.25">
      <c r="A311" s="9" t="s">
        <v>765</v>
      </c>
      <c r="B311" s="9" t="s">
        <v>766</v>
      </c>
      <c r="C311" s="9"/>
      <c r="D311" s="9"/>
      <c r="E311" s="9"/>
      <c r="F311" s="10" t="s">
        <v>315</v>
      </c>
      <c r="G311" s="13">
        <v>593.63</v>
      </c>
      <c r="H311" s="9"/>
    </row>
    <row r="312" spans="1:8" ht="36.6" customHeight="1" x14ac:dyDescent="0.25">
      <c r="A312" s="9" t="s">
        <v>767</v>
      </c>
      <c r="B312" s="9" t="s">
        <v>768</v>
      </c>
      <c r="C312" s="9"/>
      <c r="D312" s="9"/>
      <c r="E312" s="9"/>
      <c r="F312" s="10" t="s">
        <v>315</v>
      </c>
      <c r="G312" s="13">
        <v>615.74</v>
      </c>
      <c r="H312" s="9"/>
    </row>
    <row r="313" spans="1:8" ht="36.6" customHeight="1" x14ac:dyDescent="0.25">
      <c r="A313" s="9" t="s">
        <v>769</v>
      </c>
      <c r="B313" s="9" t="s">
        <v>770</v>
      </c>
      <c r="C313" s="9"/>
      <c r="D313" s="9"/>
      <c r="E313" s="9"/>
      <c r="F313" s="10" t="s">
        <v>315</v>
      </c>
      <c r="G313" s="13">
        <v>614.86</v>
      </c>
      <c r="H313" s="9"/>
    </row>
    <row r="314" spans="1:8" ht="36.6" customHeight="1" x14ac:dyDescent="0.25">
      <c r="A314" s="9" t="s">
        <v>771</v>
      </c>
      <c r="B314" s="9" t="s">
        <v>772</v>
      </c>
      <c r="C314" s="9"/>
      <c r="D314" s="9"/>
      <c r="E314" s="9"/>
      <c r="F314" s="10" t="s">
        <v>315</v>
      </c>
      <c r="G314" s="13">
        <v>641.85</v>
      </c>
      <c r="H314" s="9"/>
    </row>
    <row r="315" spans="1:8" ht="36.6" customHeight="1" x14ac:dyDescent="0.25">
      <c r="A315" s="9" t="s">
        <v>773</v>
      </c>
      <c r="B315" s="9" t="s">
        <v>774</v>
      </c>
      <c r="C315" s="9"/>
      <c r="D315" s="9"/>
      <c r="E315" s="9"/>
      <c r="F315" s="10" t="s">
        <v>315</v>
      </c>
      <c r="G315" s="13">
        <v>587.17999999999995</v>
      </c>
      <c r="H315" s="9"/>
    </row>
    <row r="316" spans="1:8" ht="12.2" customHeight="1" x14ac:dyDescent="0.25">
      <c r="A316" s="6">
        <v>8667</v>
      </c>
      <c r="B316" s="7" t="s">
        <v>775</v>
      </c>
      <c r="C316" s="7"/>
      <c r="D316" s="7"/>
      <c r="E316" s="7"/>
      <c r="F316" s="8"/>
      <c r="G316" s="7"/>
      <c r="H316" s="7"/>
    </row>
    <row r="317" spans="1:8" ht="12.2" customHeight="1" x14ac:dyDescent="0.25">
      <c r="A317" s="6">
        <v>8742</v>
      </c>
      <c r="B317" s="7" t="s">
        <v>776</v>
      </c>
      <c r="C317" s="7"/>
      <c r="D317" s="7"/>
      <c r="E317" s="7"/>
      <c r="F317" s="8"/>
      <c r="G317" s="7"/>
      <c r="H317" s="7"/>
    </row>
    <row r="318" spans="1:8" ht="36.6" customHeight="1" x14ac:dyDescent="0.25">
      <c r="A318" s="9" t="s">
        <v>777</v>
      </c>
      <c r="B318" s="9" t="s">
        <v>778</v>
      </c>
      <c r="C318" s="9"/>
      <c r="D318" s="9"/>
      <c r="E318" s="9"/>
      <c r="F318" s="10" t="s">
        <v>315</v>
      </c>
      <c r="G318" s="13">
        <v>487.38</v>
      </c>
      <c r="H318" s="9"/>
    </row>
    <row r="319" spans="1:8" ht="36.6" customHeight="1" x14ac:dyDescent="0.25">
      <c r="A319" s="9" t="s">
        <v>779</v>
      </c>
      <c r="B319" s="9" t="s">
        <v>780</v>
      </c>
      <c r="C319" s="9"/>
      <c r="D319" s="9"/>
      <c r="E319" s="9"/>
      <c r="F319" s="10" t="s">
        <v>315</v>
      </c>
      <c r="G319" s="13">
        <v>390.18</v>
      </c>
      <c r="H319" s="9"/>
    </row>
    <row r="320" spans="1:8" ht="36.6" customHeight="1" x14ac:dyDescent="0.25">
      <c r="A320" s="9" t="s">
        <v>781</v>
      </c>
      <c r="B320" s="9" t="s">
        <v>782</v>
      </c>
      <c r="C320" s="9"/>
      <c r="D320" s="9"/>
      <c r="E320" s="9"/>
      <c r="F320" s="10" t="s">
        <v>315</v>
      </c>
      <c r="G320" s="13">
        <v>403.54</v>
      </c>
      <c r="H320" s="9"/>
    </row>
    <row r="321" spans="1:8" ht="12.2" customHeight="1" x14ac:dyDescent="0.25">
      <c r="A321" s="6">
        <v>8744</v>
      </c>
      <c r="B321" s="7" t="s">
        <v>783</v>
      </c>
      <c r="C321" s="7"/>
      <c r="D321" s="7"/>
      <c r="E321" s="7"/>
      <c r="F321" s="8"/>
      <c r="G321" s="7"/>
      <c r="H321" s="7"/>
    </row>
    <row r="322" spans="1:8" ht="24.4" customHeight="1" x14ac:dyDescent="0.25">
      <c r="A322" s="9" t="s">
        <v>784</v>
      </c>
      <c r="B322" s="9" t="s">
        <v>785</v>
      </c>
      <c r="C322" s="9"/>
      <c r="D322" s="9"/>
      <c r="E322" s="9"/>
      <c r="F322" s="10" t="s">
        <v>315</v>
      </c>
      <c r="G322" s="13">
        <v>156.08000000000001</v>
      </c>
      <c r="H322" s="9"/>
    </row>
    <row r="323" spans="1:8" ht="24.4" customHeight="1" x14ac:dyDescent="0.25">
      <c r="A323" s="9" t="s">
        <v>786</v>
      </c>
      <c r="B323" s="9" t="s">
        <v>787</v>
      </c>
      <c r="C323" s="9"/>
      <c r="D323" s="9"/>
      <c r="E323" s="9"/>
      <c r="F323" s="10" t="s">
        <v>315</v>
      </c>
      <c r="G323" s="13">
        <v>170.21</v>
      </c>
      <c r="H323" s="9"/>
    </row>
    <row r="324" spans="1:8" ht="24.4" customHeight="1" x14ac:dyDescent="0.25">
      <c r="A324" s="9" t="s">
        <v>788</v>
      </c>
      <c r="B324" s="9" t="s">
        <v>789</v>
      </c>
      <c r="C324" s="9"/>
      <c r="D324" s="9"/>
      <c r="E324" s="9"/>
      <c r="F324" s="10" t="s">
        <v>315</v>
      </c>
      <c r="G324" s="13">
        <v>497.48</v>
      </c>
      <c r="H324" s="9"/>
    </row>
    <row r="325" spans="1:8" ht="24.4" customHeight="1" x14ac:dyDescent="0.25">
      <c r="A325" s="9" t="s">
        <v>790</v>
      </c>
      <c r="B325" s="9" t="s">
        <v>791</v>
      </c>
      <c r="C325" s="9"/>
      <c r="D325" s="9"/>
      <c r="E325" s="9"/>
      <c r="F325" s="10" t="s">
        <v>315</v>
      </c>
      <c r="G325" s="13">
        <v>253.82</v>
      </c>
      <c r="H325" s="9"/>
    </row>
    <row r="326" spans="1:8" ht="12.2" customHeight="1" x14ac:dyDescent="0.25">
      <c r="A326" s="6">
        <v>8745</v>
      </c>
      <c r="B326" s="7" t="s">
        <v>792</v>
      </c>
      <c r="C326" s="7"/>
      <c r="D326" s="7"/>
      <c r="E326" s="7"/>
      <c r="F326" s="8"/>
      <c r="G326" s="7"/>
      <c r="H326" s="7"/>
    </row>
    <row r="327" spans="1:8" ht="36.6" customHeight="1" x14ac:dyDescent="0.25">
      <c r="A327" s="9" t="s">
        <v>793</v>
      </c>
      <c r="B327" s="9" t="s">
        <v>794</v>
      </c>
      <c r="C327" s="9"/>
      <c r="D327" s="9"/>
      <c r="E327" s="9"/>
      <c r="F327" s="10" t="s">
        <v>315</v>
      </c>
      <c r="G327" s="13">
        <v>229.22</v>
      </c>
      <c r="H327" s="9"/>
    </row>
    <row r="328" spans="1:8" ht="24.4" customHeight="1" x14ac:dyDescent="0.25">
      <c r="A328" s="9" t="s">
        <v>795</v>
      </c>
      <c r="B328" s="9" t="s">
        <v>796</v>
      </c>
      <c r="C328" s="9"/>
      <c r="D328" s="9"/>
      <c r="E328" s="9"/>
      <c r="F328" s="10" t="s">
        <v>315</v>
      </c>
      <c r="G328" s="13">
        <v>158.65</v>
      </c>
      <c r="H328" s="9"/>
    </row>
    <row r="329" spans="1:8" ht="12.2" customHeight="1" x14ac:dyDescent="0.25">
      <c r="A329" s="6">
        <v>8668</v>
      </c>
      <c r="B329" s="7" t="s">
        <v>797</v>
      </c>
      <c r="C329" s="7"/>
      <c r="D329" s="7"/>
      <c r="E329" s="7"/>
      <c r="F329" s="8"/>
      <c r="G329" s="7"/>
      <c r="H329" s="7"/>
    </row>
    <row r="330" spans="1:8" ht="12.2" customHeight="1" x14ac:dyDescent="0.25">
      <c r="A330" s="6">
        <v>8746</v>
      </c>
      <c r="B330" s="7" t="s">
        <v>798</v>
      </c>
      <c r="C330" s="7"/>
      <c r="D330" s="7"/>
      <c r="E330" s="7"/>
      <c r="F330" s="8"/>
      <c r="G330" s="7"/>
      <c r="H330" s="7"/>
    </row>
    <row r="331" spans="1:8" ht="36.6" customHeight="1" x14ac:dyDescent="0.25">
      <c r="A331" s="9" t="s">
        <v>799</v>
      </c>
      <c r="B331" s="9" t="s">
        <v>800</v>
      </c>
      <c r="C331" s="9"/>
      <c r="D331" s="9"/>
      <c r="E331" s="9"/>
      <c r="F331" s="10" t="s">
        <v>202</v>
      </c>
      <c r="G331" s="12">
        <v>34.25</v>
      </c>
      <c r="H331" s="9"/>
    </row>
    <row r="332" spans="1:8" ht="36.6" customHeight="1" x14ac:dyDescent="0.25">
      <c r="A332" s="9" t="s">
        <v>801</v>
      </c>
      <c r="B332" s="9" t="s">
        <v>802</v>
      </c>
      <c r="C332" s="9"/>
      <c r="D332" s="9"/>
      <c r="E332" s="9"/>
      <c r="F332" s="10" t="s">
        <v>202</v>
      </c>
      <c r="G332" s="12">
        <v>16.52</v>
      </c>
      <c r="H332" s="9"/>
    </row>
    <row r="333" spans="1:8" ht="36.6" customHeight="1" x14ac:dyDescent="0.25">
      <c r="A333" s="9" t="s">
        <v>803</v>
      </c>
      <c r="B333" s="9" t="s">
        <v>804</v>
      </c>
      <c r="C333" s="9"/>
      <c r="D333" s="9"/>
      <c r="E333" s="9"/>
      <c r="F333" s="10" t="s">
        <v>202</v>
      </c>
      <c r="G333" s="12">
        <v>18.350000000000001</v>
      </c>
      <c r="H333" s="9"/>
    </row>
    <row r="334" spans="1:8" ht="36.6" customHeight="1" x14ac:dyDescent="0.25">
      <c r="A334" s="9" t="s">
        <v>805</v>
      </c>
      <c r="B334" s="9" t="s">
        <v>806</v>
      </c>
      <c r="C334" s="9"/>
      <c r="D334" s="9"/>
      <c r="E334" s="9"/>
      <c r="F334" s="10" t="s">
        <v>202</v>
      </c>
      <c r="G334" s="12">
        <v>22.96</v>
      </c>
      <c r="H334" s="9"/>
    </row>
    <row r="335" spans="1:8" ht="24.4" customHeight="1" x14ac:dyDescent="0.25">
      <c r="A335" s="9" t="s">
        <v>807</v>
      </c>
      <c r="B335" s="9" t="s">
        <v>808</v>
      </c>
      <c r="C335" s="9"/>
      <c r="D335" s="9"/>
      <c r="E335" s="9"/>
      <c r="F335" s="10" t="s">
        <v>38</v>
      </c>
      <c r="G335" s="12">
        <v>13.33</v>
      </c>
      <c r="H335" s="9"/>
    </row>
    <row r="336" spans="1:8" ht="24.4" customHeight="1" x14ac:dyDescent="0.25">
      <c r="A336" s="9" t="s">
        <v>809</v>
      </c>
      <c r="B336" s="9" t="s">
        <v>810</v>
      </c>
      <c r="C336" s="9"/>
      <c r="D336" s="9"/>
      <c r="E336" s="9"/>
      <c r="F336" s="10" t="s">
        <v>38</v>
      </c>
      <c r="G336" s="12">
        <v>12.73</v>
      </c>
      <c r="H336" s="9"/>
    </row>
    <row r="337" spans="1:8" ht="24.4" customHeight="1" x14ac:dyDescent="0.25">
      <c r="A337" s="9" t="s">
        <v>811</v>
      </c>
      <c r="B337" s="9" t="s">
        <v>812</v>
      </c>
      <c r="C337" s="9"/>
      <c r="D337" s="9"/>
      <c r="E337" s="9"/>
      <c r="F337" s="10" t="s">
        <v>38</v>
      </c>
      <c r="G337" s="12">
        <v>13.01</v>
      </c>
      <c r="H337" s="9"/>
    </row>
    <row r="338" spans="1:8" ht="24.4" customHeight="1" x14ac:dyDescent="0.25">
      <c r="A338" s="9" t="s">
        <v>813</v>
      </c>
      <c r="B338" s="9" t="s">
        <v>814</v>
      </c>
      <c r="C338" s="9"/>
      <c r="D338" s="9"/>
      <c r="E338" s="9"/>
      <c r="F338" s="10" t="s">
        <v>38</v>
      </c>
      <c r="G338" s="12">
        <v>13</v>
      </c>
      <c r="H338" s="9"/>
    </row>
    <row r="339" spans="1:8" ht="24.4" customHeight="1" x14ac:dyDescent="0.25">
      <c r="A339" s="9" t="s">
        <v>815</v>
      </c>
      <c r="B339" s="9" t="s">
        <v>816</v>
      </c>
      <c r="C339" s="9"/>
      <c r="D339" s="9"/>
      <c r="E339" s="9"/>
      <c r="F339" s="10" t="s">
        <v>38</v>
      </c>
      <c r="G339" s="12">
        <v>12.98</v>
      </c>
      <c r="H339" s="9"/>
    </row>
    <row r="340" spans="1:8" ht="24.4" customHeight="1" x14ac:dyDescent="0.25">
      <c r="A340" s="9" t="s">
        <v>817</v>
      </c>
      <c r="B340" s="9" t="s">
        <v>818</v>
      </c>
      <c r="C340" s="9"/>
      <c r="D340" s="9"/>
      <c r="E340" s="9"/>
      <c r="F340" s="10" t="s">
        <v>38</v>
      </c>
      <c r="G340" s="12">
        <v>13.26</v>
      </c>
      <c r="H340" s="9"/>
    </row>
    <row r="341" spans="1:8" ht="24.4" customHeight="1" x14ac:dyDescent="0.25">
      <c r="A341" s="9" t="s">
        <v>819</v>
      </c>
      <c r="B341" s="9" t="s">
        <v>820</v>
      </c>
      <c r="C341" s="9"/>
      <c r="D341" s="9"/>
      <c r="E341" s="9"/>
      <c r="F341" s="10" t="s">
        <v>38</v>
      </c>
      <c r="G341" s="12">
        <v>13.45</v>
      </c>
      <c r="H341" s="9"/>
    </row>
    <row r="342" spans="1:8" ht="24.4" customHeight="1" x14ac:dyDescent="0.25">
      <c r="A342" s="9" t="s">
        <v>821</v>
      </c>
      <c r="B342" s="9" t="s">
        <v>822</v>
      </c>
      <c r="C342" s="9"/>
      <c r="D342" s="9"/>
      <c r="E342" s="9"/>
      <c r="F342" s="10" t="s">
        <v>38</v>
      </c>
      <c r="G342" s="12">
        <v>13.84</v>
      </c>
      <c r="H342" s="9"/>
    </row>
    <row r="343" spans="1:8" ht="24.4" customHeight="1" x14ac:dyDescent="0.25">
      <c r="A343" s="9" t="s">
        <v>823</v>
      </c>
      <c r="B343" s="9" t="s">
        <v>824</v>
      </c>
      <c r="C343" s="9"/>
      <c r="D343" s="9"/>
      <c r="E343" s="9"/>
      <c r="F343" s="10" t="s">
        <v>38</v>
      </c>
      <c r="G343" s="12">
        <v>13.89</v>
      </c>
      <c r="H343" s="9"/>
    </row>
    <row r="344" spans="1:8" ht="24.4" customHeight="1" x14ac:dyDescent="0.25">
      <c r="A344" s="9" t="s">
        <v>825</v>
      </c>
      <c r="B344" s="9" t="s">
        <v>826</v>
      </c>
      <c r="C344" s="9"/>
      <c r="D344" s="9"/>
      <c r="E344" s="9"/>
      <c r="F344" s="10" t="s">
        <v>38</v>
      </c>
      <c r="G344" s="12">
        <v>13.52</v>
      </c>
      <c r="H344" s="9"/>
    </row>
    <row r="345" spans="1:8" ht="24.4" customHeight="1" x14ac:dyDescent="0.25">
      <c r="A345" s="9" t="s">
        <v>827</v>
      </c>
      <c r="B345" s="9" t="s">
        <v>828</v>
      </c>
      <c r="C345" s="9"/>
      <c r="D345" s="9"/>
      <c r="E345" s="9"/>
      <c r="F345" s="10" t="s">
        <v>38</v>
      </c>
      <c r="G345" s="12">
        <v>14.44</v>
      </c>
      <c r="H345" s="9"/>
    </row>
    <row r="346" spans="1:8" ht="24.4" customHeight="1" x14ac:dyDescent="0.25">
      <c r="A346" s="9" t="s">
        <v>829</v>
      </c>
      <c r="B346" s="9" t="s">
        <v>830</v>
      </c>
      <c r="C346" s="9"/>
      <c r="D346" s="9"/>
      <c r="E346" s="9"/>
      <c r="F346" s="10" t="s">
        <v>38</v>
      </c>
      <c r="G346" s="12">
        <v>14.74</v>
      </c>
      <c r="H346" s="9"/>
    </row>
    <row r="347" spans="1:8" ht="24.4" customHeight="1" x14ac:dyDescent="0.25">
      <c r="A347" s="9" t="s">
        <v>831</v>
      </c>
      <c r="B347" s="9" t="s">
        <v>832</v>
      </c>
      <c r="C347" s="9"/>
      <c r="D347" s="9"/>
      <c r="E347" s="9"/>
      <c r="F347" s="10" t="s">
        <v>38</v>
      </c>
      <c r="G347" s="12">
        <v>14.43</v>
      </c>
      <c r="H347" s="9"/>
    </row>
    <row r="348" spans="1:8" ht="12.2" customHeight="1" x14ac:dyDescent="0.25">
      <c r="A348" s="6">
        <v>8747</v>
      </c>
      <c r="B348" s="7" t="s">
        <v>720</v>
      </c>
      <c r="C348" s="7"/>
      <c r="D348" s="7"/>
      <c r="E348" s="7"/>
      <c r="F348" s="8"/>
      <c r="G348" s="7"/>
      <c r="H348" s="7"/>
    </row>
    <row r="349" spans="1:8" ht="24.4" customHeight="1" x14ac:dyDescent="0.25">
      <c r="A349" s="9" t="s">
        <v>833</v>
      </c>
      <c r="B349" s="9" t="s">
        <v>834</v>
      </c>
      <c r="C349" s="9"/>
      <c r="D349" s="9"/>
      <c r="E349" s="9"/>
      <c r="F349" s="10" t="s">
        <v>202</v>
      </c>
      <c r="G349" s="12">
        <v>74.75</v>
      </c>
      <c r="H349" s="9"/>
    </row>
    <row r="350" spans="1:8" ht="24.4" customHeight="1" x14ac:dyDescent="0.25">
      <c r="A350" s="9" t="s">
        <v>835</v>
      </c>
      <c r="B350" s="9" t="s">
        <v>836</v>
      </c>
      <c r="C350" s="9"/>
      <c r="D350" s="9"/>
      <c r="E350" s="9"/>
      <c r="F350" s="10" t="s">
        <v>202</v>
      </c>
      <c r="G350" s="12">
        <v>53.12</v>
      </c>
      <c r="H350" s="9"/>
    </row>
    <row r="351" spans="1:8" ht="24.4" customHeight="1" x14ac:dyDescent="0.25">
      <c r="A351" s="9" t="s">
        <v>837</v>
      </c>
      <c r="B351" s="9" t="s">
        <v>838</v>
      </c>
      <c r="C351" s="9"/>
      <c r="D351" s="9"/>
      <c r="E351" s="9"/>
      <c r="F351" s="10" t="s">
        <v>202</v>
      </c>
      <c r="G351" s="12">
        <v>57.4</v>
      </c>
      <c r="H351" s="9"/>
    </row>
    <row r="352" spans="1:8" ht="24.4" customHeight="1" x14ac:dyDescent="0.25">
      <c r="A352" s="9" t="s">
        <v>839</v>
      </c>
      <c r="B352" s="9" t="s">
        <v>840</v>
      </c>
      <c r="C352" s="9"/>
      <c r="D352" s="9"/>
      <c r="E352" s="9"/>
      <c r="F352" s="10" t="s">
        <v>202</v>
      </c>
      <c r="G352" s="12">
        <v>59</v>
      </c>
      <c r="H352" s="9"/>
    </row>
    <row r="353" spans="1:8" ht="24.4" customHeight="1" x14ac:dyDescent="0.25">
      <c r="A353" s="9" t="s">
        <v>841</v>
      </c>
      <c r="B353" s="9" t="s">
        <v>842</v>
      </c>
      <c r="C353" s="9"/>
      <c r="D353" s="9"/>
      <c r="E353" s="9"/>
      <c r="F353" s="10" t="s">
        <v>202</v>
      </c>
      <c r="G353" s="12">
        <v>62.86</v>
      </c>
      <c r="H353" s="9"/>
    </row>
    <row r="354" spans="1:8" ht="24.4" customHeight="1" x14ac:dyDescent="0.25">
      <c r="A354" s="9" t="s">
        <v>843</v>
      </c>
      <c r="B354" s="9" t="s">
        <v>844</v>
      </c>
      <c r="C354" s="9"/>
      <c r="D354" s="9"/>
      <c r="E354" s="9"/>
      <c r="F354" s="10" t="s">
        <v>202</v>
      </c>
      <c r="G354" s="12">
        <v>66.69</v>
      </c>
      <c r="H354" s="9"/>
    </row>
    <row r="355" spans="1:8" ht="36.6" customHeight="1" x14ac:dyDescent="0.25">
      <c r="A355" s="9" t="s">
        <v>845</v>
      </c>
      <c r="B355" s="9" t="s">
        <v>846</v>
      </c>
      <c r="C355" s="9"/>
      <c r="D355" s="9"/>
      <c r="E355" s="9"/>
      <c r="F355" s="10" t="s">
        <v>202</v>
      </c>
      <c r="G355" s="13">
        <v>124.25</v>
      </c>
      <c r="H355" s="9"/>
    </row>
    <row r="356" spans="1:8" ht="36.6" customHeight="1" x14ac:dyDescent="0.25">
      <c r="A356" s="9" t="s">
        <v>847</v>
      </c>
      <c r="B356" s="9" t="s">
        <v>848</v>
      </c>
      <c r="C356" s="9"/>
      <c r="D356" s="9"/>
      <c r="E356" s="9"/>
      <c r="F356" s="10" t="s">
        <v>202</v>
      </c>
      <c r="G356" s="13">
        <v>101.67</v>
      </c>
      <c r="H356" s="9"/>
    </row>
    <row r="357" spans="1:8" ht="36.6" customHeight="1" x14ac:dyDescent="0.25">
      <c r="A357" s="9" t="s">
        <v>849</v>
      </c>
      <c r="B357" s="9" t="s">
        <v>850</v>
      </c>
      <c r="C357" s="9"/>
      <c r="D357" s="9"/>
      <c r="E357" s="9"/>
      <c r="F357" s="10" t="s">
        <v>202</v>
      </c>
      <c r="G357" s="12">
        <v>83.61</v>
      </c>
      <c r="H357" s="9"/>
    </row>
    <row r="358" spans="1:8" ht="24.4" customHeight="1" x14ac:dyDescent="0.25">
      <c r="A358" s="9" t="s">
        <v>851</v>
      </c>
      <c r="B358" s="9" t="s">
        <v>852</v>
      </c>
      <c r="C358" s="9"/>
      <c r="D358" s="9"/>
      <c r="E358" s="9"/>
      <c r="F358" s="10" t="s">
        <v>202</v>
      </c>
      <c r="G358" s="12">
        <v>53.49</v>
      </c>
      <c r="H358" s="9"/>
    </row>
    <row r="359" spans="1:8" ht="24.4" customHeight="1" x14ac:dyDescent="0.25">
      <c r="A359" s="9" t="s">
        <v>853</v>
      </c>
      <c r="B359" s="9" t="s">
        <v>854</v>
      </c>
      <c r="C359" s="9"/>
      <c r="D359" s="9"/>
      <c r="E359" s="9"/>
      <c r="F359" s="10" t="s">
        <v>202</v>
      </c>
      <c r="G359" s="12">
        <v>43.03</v>
      </c>
      <c r="H359" s="9"/>
    </row>
    <row r="360" spans="1:8" ht="60.95" customHeight="1" x14ac:dyDescent="0.25">
      <c r="A360" s="9" t="s">
        <v>855</v>
      </c>
      <c r="B360" s="9" t="s">
        <v>856</v>
      </c>
      <c r="C360" s="9"/>
      <c r="D360" s="9"/>
      <c r="E360" s="9"/>
      <c r="F360" s="10" t="s">
        <v>202</v>
      </c>
      <c r="G360" s="13">
        <v>109.97</v>
      </c>
      <c r="H360" s="9"/>
    </row>
    <row r="361" spans="1:8" ht="48.75" customHeight="1" x14ac:dyDescent="0.25">
      <c r="A361" s="9" t="s">
        <v>857</v>
      </c>
      <c r="B361" s="9" t="s">
        <v>858</v>
      </c>
      <c r="C361" s="9"/>
      <c r="D361" s="9"/>
      <c r="E361" s="9"/>
      <c r="F361" s="10" t="s">
        <v>528</v>
      </c>
      <c r="G361" s="12">
        <v>52.8</v>
      </c>
      <c r="H361" s="9"/>
    </row>
    <row r="362" spans="1:8" ht="48.75" customHeight="1" x14ac:dyDescent="0.25">
      <c r="A362" s="9" t="s">
        <v>859</v>
      </c>
      <c r="B362" s="9" t="s">
        <v>860</v>
      </c>
      <c r="C362" s="9"/>
      <c r="D362" s="9"/>
      <c r="E362" s="9"/>
      <c r="F362" s="10" t="s">
        <v>528</v>
      </c>
      <c r="G362" s="12">
        <v>53.38</v>
      </c>
      <c r="H362" s="9"/>
    </row>
    <row r="363" spans="1:8" ht="12.2" customHeight="1" x14ac:dyDescent="0.25">
      <c r="A363" s="6">
        <v>8748</v>
      </c>
      <c r="B363" s="7" t="s">
        <v>727</v>
      </c>
      <c r="C363" s="7"/>
      <c r="D363" s="7"/>
      <c r="E363" s="7"/>
      <c r="F363" s="8"/>
      <c r="G363" s="7"/>
      <c r="H363" s="7"/>
    </row>
    <row r="364" spans="1:8" ht="36.6" customHeight="1" x14ac:dyDescent="0.25">
      <c r="A364" s="9" t="s">
        <v>861</v>
      </c>
      <c r="B364" s="9" t="s">
        <v>862</v>
      </c>
      <c r="C364" s="9"/>
      <c r="D364" s="9"/>
      <c r="E364" s="9"/>
      <c r="F364" s="10" t="s">
        <v>315</v>
      </c>
      <c r="G364" s="13">
        <v>704.52</v>
      </c>
      <c r="H364" s="9"/>
    </row>
    <row r="365" spans="1:8" ht="36.6" customHeight="1" x14ac:dyDescent="0.25">
      <c r="A365" s="9" t="s">
        <v>863</v>
      </c>
      <c r="B365" s="9" t="s">
        <v>864</v>
      </c>
      <c r="C365" s="9"/>
      <c r="D365" s="9"/>
      <c r="E365" s="9"/>
      <c r="F365" s="10" t="s">
        <v>315</v>
      </c>
      <c r="G365" s="13">
        <v>721.63</v>
      </c>
      <c r="H365" s="9"/>
    </row>
    <row r="366" spans="1:8" ht="36.6" customHeight="1" x14ac:dyDescent="0.25">
      <c r="A366" s="9" t="s">
        <v>865</v>
      </c>
      <c r="B366" s="9" t="s">
        <v>866</v>
      </c>
      <c r="C366" s="9"/>
      <c r="D366" s="9"/>
      <c r="E366" s="9"/>
      <c r="F366" s="10" t="s">
        <v>315</v>
      </c>
      <c r="G366" s="13">
        <v>742.46</v>
      </c>
      <c r="H366" s="9"/>
    </row>
    <row r="367" spans="1:8" ht="36.6" customHeight="1" x14ac:dyDescent="0.25">
      <c r="A367" s="9" t="s">
        <v>867</v>
      </c>
      <c r="B367" s="9" t="s">
        <v>868</v>
      </c>
      <c r="C367" s="9"/>
      <c r="D367" s="9"/>
      <c r="E367" s="9"/>
      <c r="F367" s="10" t="s">
        <v>315</v>
      </c>
      <c r="G367" s="13">
        <v>763.26</v>
      </c>
      <c r="H367" s="9"/>
    </row>
    <row r="368" spans="1:8" ht="36.6" customHeight="1" x14ac:dyDescent="0.25">
      <c r="A368" s="9" t="s">
        <v>869</v>
      </c>
      <c r="B368" s="9" t="s">
        <v>870</v>
      </c>
      <c r="C368" s="9"/>
      <c r="D368" s="9"/>
      <c r="E368" s="9"/>
      <c r="F368" s="10" t="s">
        <v>315</v>
      </c>
      <c r="G368" s="13">
        <v>792.03</v>
      </c>
      <c r="H368" s="9"/>
    </row>
    <row r="369" spans="1:8" ht="36.6" customHeight="1" x14ac:dyDescent="0.25">
      <c r="A369" s="9" t="s">
        <v>871</v>
      </c>
      <c r="B369" s="9" t="s">
        <v>872</v>
      </c>
      <c r="C369" s="9"/>
      <c r="D369" s="9"/>
      <c r="E369" s="9"/>
      <c r="F369" s="10" t="s">
        <v>315</v>
      </c>
      <c r="G369" s="13">
        <v>853.98</v>
      </c>
      <c r="H369" s="9"/>
    </row>
    <row r="370" spans="1:8" ht="36.6" customHeight="1" x14ac:dyDescent="0.25">
      <c r="A370" s="9" t="s">
        <v>873</v>
      </c>
      <c r="B370" s="9" t="s">
        <v>874</v>
      </c>
      <c r="C370" s="9"/>
      <c r="D370" s="9"/>
      <c r="E370" s="9"/>
      <c r="F370" s="10" t="s">
        <v>315</v>
      </c>
      <c r="G370" s="13">
        <v>710.78</v>
      </c>
      <c r="H370" s="9"/>
    </row>
    <row r="371" spans="1:8" ht="36.6" customHeight="1" x14ac:dyDescent="0.25">
      <c r="A371" s="9" t="s">
        <v>875</v>
      </c>
      <c r="B371" s="9" t="s">
        <v>876</v>
      </c>
      <c r="C371" s="9"/>
      <c r="D371" s="9"/>
      <c r="E371" s="9"/>
      <c r="F371" s="10" t="s">
        <v>315</v>
      </c>
      <c r="G371" s="13">
        <v>736.34</v>
      </c>
      <c r="H371" s="9"/>
    </row>
    <row r="372" spans="1:8" ht="36.6" customHeight="1" x14ac:dyDescent="0.25">
      <c r="A372" s="9" t="s">
        <v>877</v>
      </c>
      <c r="B372" s="9" t="s">
        <v>878</v>
      </c>
      <c r="C372" s="9"/>
      <c r="D372" s="9"/>
      <c r="E372" s="9"/>
      <c r="F372" s="10" t="s">
        <v>315</v>
      </c>
      <c r="G372" s="13">
        <v>761.73</v>
      </c>
      <c r="H372" s="9"/>
    </row>
    <row r="373" spans="1:8" ht="36.6" customHeight="1" x14ac:dyDescent="0.25">
      <c r="A373" s="9" t="s">
        <v>879</v>
      </c>
      <c r="B373" s="9" t="s">
        <v>880</v>
      </c>
      <c r="C373" s="9"/>
      <c r="D373" s="9"/>
      <c r="E373" s="9"/>
      <c r="F373" s="10" t="s">
        <v>315</v>
      </c>
      <c r="G373" s="13">
        <v>787.91</v>
      </c>
      <c r="H373" s="9"/>
    </row>
    <row r="374" spans="1:8" ht="36.6" customHeight="1" x14ac:dyDescent="0.25">
      <c r="A374" s="9" t="s">
        <v>881</v>
      </c>
      <c r="B374" s="9" t="s">
        <v>882</v>
      </c>
      <c r="C374" s="9"/>
      <c r="D374" s="9"/>
      <c r="E374" s="9"/>
      <c r="F374" s="10" t="s">
        <v>315</v>
      </c>
      <c r="G374" s="13">
        <v>810.05</v>
      </c>
      <c r="H374" s="9"/>
    </row>
    <row r="375" spans="1:8" ht="36.6" customHeight="1" x14ac:dyDescent="0.25">
      <c r="A375" s="9" t="s">
        <v>883</v>
      </c>
      <c r="B375" s="9" t="s">
        <v>884</v>
      </c>
      <c r="C375" s="9"/>
      <c r="D375" s="9"/>
      <c r="E375" s="9"/>
      <c r="F375" s="10" t="s">
        <v>315</v>
      </c>
      <c r="G375" s="13">
        <v>845.96</v>
      </c>
      <c r="H375" s="9"/>
    </row>
    <row r="376" spans="1:8" ht="36.6" customHeight="1" x14ac:dyDescent="0.25">
      <c r="A376" s="9" t="s">
        <v>885</v>
      </c>
      <c r="B376" s="9" t="s">
        <v>886</v>
      </c>
      <c r="C376" s="9"/>
      <c r="D376" s="9"/>
      <c r="E376" s="9"/>
      <c r="F376" s="10" t="s">
        <v>315</v>
      </c>
      <c r="G376" s="13">
        <v>661.72</v>
      </c>
      <c r="H376" s="9"/>
    </row>
    <row r="377" spans="1:8" ht="36.6" customHeight="1" x14ac:dyDescent="0.25">
      <c r="A377" s="9" t="s">
        <v>887</v>
      </c>
      <c r="B377" s="9" t="s">
        <v>888</v>
      </c>
      <c r="C377" s="9"/>
      <c r="D377" s="9"/>
      <c r="E377" s="9"/>
      <c r="F377" s="10" t="s">
        <v>315</v>
      </c>
      <c r="G377" s="13">
        <v>685.98</v>
      </c>
      <c r="H377" s="9"/>
    </row>
    <row r="378" spans="1:8" ht="12.2" customHeight="1" x14ac:dyDescent="0.25">
      <c r="A378" s="6">
        <v>8749</v>
      </c>
      <c r="B378" s="7" t="s">
        <v>889</v>
      </c>
      <c r="C378" s="7"/>
      <c r="D378" s="7"/>
      <c r="E378" s="7"/>
      <c r="F378" s="8"/>
      <c r="G378" s="7"/>
      <c r="H378" s="7"/>
    </row>
    <row r="379" spans="1:8" ht="36.6" customHeight="1" x14ac:dyDescent="0.25">
      <c r="A379" s="9" t="s">
        <v>890</v>
      </c>
      <c r="B379" s="9" t="s">
        <v>891</v>
      </c>
      <c r="C379" s="9"/>
      <c r="D379" s="9"/>
      <c r="E379" s="9"/>
      <c r="F379" s="10" t="s">
        <v>315</v>
      </c>
      <c r="G379" s="13">
        <v>765.66</v>
      </c>
      <c r="H379" s="9"/>
    </row>
    <row r="380" spans="1:8" ht="36.6" customHeight="1" x14ac:dyDescent="0.25">
      <c r="A380" s="9" t="s">
        <v>892</v>
      </c>
      <c r="B380" s="9" t="s">
        <v>893</v>
      </c>
      <c r="C380" s="9"/>
      <c r="D380" s="9"/>
      <c r="E380" s="9"/>
      <c r="F380" s="10" t="s">
        <v>315</v>
      </c>
      <c r="G380" s="13">
        <v>786.96</v>
      </c>
      <c r="H380" s="9"/>
    </row>
    <row r="381" spans="1:8" ht="36.6" customHeight="1" x14ac:dyDescent="0.25">
      <c r="A381" s="9" t="s">
        <v>894</v>
      </c>
      <c r="B381" s="9" t="s">
        <v>895</v>
      </c>
      <c r="C381" s="9"/>
      <c r="D381" s="9"/>
      <c r="E381" s="9"/>
      <c r="F381" s="10" t="s">
        <v>315</v>
      </c>
      <c r="G381" s="13">
        <v>811.65</v>
      </c>
      <c r="H381" s="9"/>
    </row>
    <row r="382" spans="1:8" ht="36.6" customHeight="1" x14ac:dyDescent="0.25">
      <c r="A382" s="9" t="s">
        <v>896</v>
      </c>
      <c r="B382" s="9" t="s">
        <v>897</v>
      </c>
      <c r="C382" s="9"/>
      <c r="D382" s="9"/>
      <c r="E382" s="9"/>
      <c r="F382" s="10" t="s">
        <v>315</v>
      </c>
      <c r="G382" s="13">
        <v>835.13</v>
      </c>
      <c r="H382" s="9"/>
    </row>
    <row r="383" spans="1:8" ht="36.6" customHeight="1" x14ac:dyDescent="0.25">
      <c r="A383" s="9" t="s">
        <v>898</v>
      </c>
      <c r="B383" s="9" t="s">
        <v>899</v>
      </c>
      <c r="C383" s="9"/>
      <c r="D383" s="9"/>
      <c r="E383" s="9"/>
      <c r="F383" s="10" t="s">
        <v>315</v>
      </c>
      <c r="G383" s="13">
        <v>859.34</v>
      </c>
      <c r="H383" s="9"/>
    </row>
    <row r="384" spans="1:8" ht="36.6" customHeight="1" x14ac:dyDescent="0.25">
      <c r="A384" s="9" t="s">
        <v>900</v>
      </c>
      <c r="B384" s="9" t="s">
        <v>901</v>
      </c>
      <c r="C384" s="9"/>
      <c r="D384" s="9"/>
      <c r="E384" s="9"/>
      <c r="F384" s="10" t="s">
        <v>315</v>
      </c>
      <c r="G384" s="13">
        <v>884.32</v>
      </c>
      <c r="H384" s="9"/>
    </row>
    <row r="385" spans="1:8" ht="12.2" customHeight="1" x14ac:dyDescent="0.25">
      <c r="A385" s="6">
        <v>8750</v>
      </c>
      <c r="B385" s="7" t="s">
        <v>754</v>
      </c>
      <c r="C385" s="7"/>
      <c r="D385" s="7"/>
      <c r="E385" s="7"/>
      <c r="F385" s="8"/>
      <c r="G385" s="7"/>
      <c r="H385" s="7"/>
    </row>
    <row r="386" spans="1:8" ht="36.6" customHeight="1" x14ac:dyDescent="0.25">
      <c r="A386" s="9" t="s">
        <v>902</v>
      </c>
      <c r="B386" s="9" t="s">
        <v>903</v>
      </c>
      <c r="C386" s="9"/>
      <c r="D386" s="9"/>
      <c r="E386" s="9"/>
      <c r="F386" s="10" t="s">
        <v>315</v>
      </c>
      <c r="G386" s="13">
        <v>672.73</v>
      </c>
      <c r="H386" s="9"/>
    </row>
    <row r="387" spans="1:8" ht="36.6" customHeight="1" x14ac:dyDescent="0.25">
      <c r="A387" s="9" t="s">
        <v>904</v>
      </c>
      <c r="B387" s="9" t="s">
        <v>905</v>
      </c>
      <c r="C387" s="9"/>
      <c r="D387" s="9"/>
      <c r="E387" s="9"/>
      <c r="F387" s="10" t="s">
        <v>315</v>
      </c>
      <c r="G387" s="13">
        <v>704.12</v>
      </c>
      <c r="H387" s="9"/>
    </row>
    <row r="388" spans="1:8" ht="36.6" customHeight="1" x14ac:dyDescent="0.25">
      <c r="A388" s="9" t="s">
        <v>906</v>
      </c>
      <c r="B388" s="9" t="s">
        <v>907</v>
      </c>
      <c r="C388" s="9"/>
      <c r="D388" s="9"/>
      <c r="E388" s="9"/>
      <c r="F388" s="10" t="s">
        <v>315</v>
      </c>
      <c r="G388" s="13">
        <v>749.6</v>
      </c>
      <c r="H388" s="9"/>
    </row>
    <row r="389" spans="1:8" ht="36.6" customHeight="1" x14ac:dyDescent="0.25">
      <c r="A389" s="9" t="s">
        <v>908</v>
      </c>
      <c r="B389" s="9" t="s">
        <v>909</v>
      </c>
      <c r="C389" s="9"/>
      <c r="D389" s="9"/>
      <c r="E389" s="9"/>
      <c r="F389" s="10" t="s">
        <v>315</v>
      </c>
      <c r="G389" s="13">
        <v>776.18</v>
      </c>
      <c r="H389" s="9"/>
    </row>
    <row r="390" spans="1:8" ht="36.6" customHeight="1" x14ac:dyDescent="0.25">
      <c r="A390" s="9" t="s">
        <v>910</v>
      </c>
      <c r="B390" s="9" t="s">
        <v>911</v>
      </c>
      <c r="C390" s="9"/>
      <c r="D390" s="9"/>
      <c r="E390" s="9"/>
      <c r="F390" s="10" t="s">
        <v>315</v>
      </c>
      <c r="G390" s="13">
        <v>819.08</v>
      </c>
      <c r="H390" s="9"/>
    </row>
    <row r="391" spans="1:8" ht="36.6" customHeight="1" x14ac:dyDescent="0.25">
      <c r="A391" s="9" t="s">
        <v>912</v>
      </c>
      <c r="B391" s="9" t="s">
        <v>913</v>
      </c>
      <c r="C391" s="9"/>
      <c r="D391" s="9"/>
      <c r="E391" s="9"/>
      <c r="F391" s="10" t="s">
        <v>315</v>
      </c>
      <c r="G391" s="13">
        <v>623.29</v>
      </c>
      <c r="H391" s="9"/>
    </row>
    <row r="392" spans="1:8" ht="36.6" customHeight="1" x14ac:dyDescent="0.25">
      <c r="A392" s="9" t="s">
        <v>914</v>
      </c>
      <c r="B392" s="9" t="s">
        <v>915</v>
      </c>
      <c r="C392" s="9"/>
      <c r="D392" s="9"/>
      <c r="E392" s="9"/>
      <c r="F392" s="10" t="s">
        <v>315</v>
      </c>
      <c r="G392" s="13">
        <v>645.4</v>
      </c>
      <c r="H392" s="9"/>
    </row>
    <row r="393" spans="1:8" ht="36.6" customHeight="1" x14ac:dyDescent="0.25">
      <c r="A393" s="9" t="s">
        <v>916</v>
      </c>
      <c r="B393" s="9" t="s">
        <v>917</v>
      </c>
      <c r="C393" s="9"/>
      <c r="D393" s="9"/>
      <c r="E393" s="9"/>
      <c r="F393" s="10" t="s">
        <v>315</v>
      </c>
      <c r="G393" s="13">
        <v>653.92999999999995</v>
      </c>
      <c r="H393" s="9"/>
    </row>
    <row r="394" spans="1:8" ht="36.6" customHeight="1" x14ac:dyDescent="0.25">
      <c r="A394" s="9" t="s">
        <v>918</v>
      </c>
      <c r="B394" s="9" t="s">
        <v>919</v>
      </c>
      <c r="C394" s="9"/>
      <c r="D394" s="9"/>
      <c r="E394" s="9"/>
      <c r="F394" s="10" t="s">
        <v>315</v>
      </c>
      <c r="G394" s="13">
        <v>671.51</v>
      </c>
      <c r="H394" s="9"/>
    </row>
    <row r="395" spans="1:8" ht="36.6" customHeight="1" x14ac:dyDescent="0.25">
      <c r="A395" s="9" t="s">
        <v>920</v>
      </c>
      <c r="B395" s="9" t="s">
        <v>921</v>
      </c>
      <c r="C395" s="9"/>
      <c r="D395" s="9"/>
      <c r="E395" s="9"/>
      <c r="F395" s="10" t="s">
        <v>315</v>
      </c>
      <c r="G395" s="13">
        <v>616.84</v>
      </c>
      <c r="H395" s="9"/>
    </row>
    <row r="396" spans="1:8" ht="12.2" customHeight="1" x14ac:dyDescent="0.25">
      <c r="A396" s="6">
        <v>8751</v>
      </c>
      <c r="B396" s="7" t="s">
        <v>922</v>
      </c>
      <c r="C396" s="7"/>
      <c r="D396" s="7"/>
      <c r="E396" s="7"/>
      <c r="F396" s="8"/>
      <c r="G396" s="7"/>
      <c r="H396" s="7"/>
    </row>
    <row r="397" spans="1:8" ht="48.75" customHeight="1" x14ac:dyDescent="0.25">
      <c r="A397" s="9" t="s">
        <v>923</v>
      </c>
      <c r="B397" s="9" t="s">
        <v>924</v>
      </c>
      <c r="C397" s="9"/>
      <c r="D397" s="9"/>
      <c r="E397" s="9"/>
      <c r="F397" s="10" t="s">
        <v>38</v>
      </c>
      <c r="G397" s="12">
        <v>24.43</v>
      </c>
      <c r="H397" s="9"/>
    </row>
    <row r="398" spans="1:8" ht="48.75" customHeight="1" x14ac:dyDescent="0.25">
      <c r="A398" s="9" t="s">
        <v>925</v>
      </c>
      <c r="B398" s="9" t="s">
        <v>926</v>
      </c>
      <c r="C398" s="9"/>
      <c r="D398" s="9"/>
      <c r="E398" s="9"/>
      <c r="F398" s="10" t="s">
        <v>38</v>
      </c>
      <c r="G398" s="12">
        <v>24.43</v>
      </c>
      <c r="H398" s="9"/>
    </row>
    <row r="399" spans="1:8" ht="12.2" customHeight="1" x14ac:dyDescent="0.25">
      <c r="A399" s="6">
        <v>8752</v>
      </c>
      <c r="B399" s="7" t="s">
        <v>927</v>
      </c>
      <c r="C399" s="7"/>
      <c r="D399" s="7"/>
      <c r="E399" s="7"/>
      <c r="F399" s="8"/>
      <c r="G399" s="7"/>
      <c r="H399" s="7"/>
    </row>
    <row r="400" spans="1:8" ht="73.150000000000006" customHeight="1" x14ac:dyDescent="0.25">
      <c r="A400" s="9" t="s">
        <v>928</v>
      </c>
      <c r="B400" s="9" t="s">
        <v>929</v>
      </c>
      <c r="C400" s="9"/>
      <c r="D400" s="9"/>
      <c r="E400" s="9"/>
      <c r="F400" s="10" t="s">
        <v>202</v>
      </c>
      <c r="G400" s="13">
        <v>139.84</v>
      </c>
      <c r="H400" s="9"/>
    </row>
    <row r="401" spans="1:8" ht="73.150000000000006" customHeight="1" x14ac:dyDescent="0.25">
      <c r="A401" s="9" t="s">
        <v>930</v>
      </c>
      <c r="B401" s="9" t="s">
        <v>931</v>
      </c>
      <c r="C401" s="9"/>
      <c r="D401" s="9"/>
      <c r="E401" s="9"/>
      <c r="F401" s="10" t="s">
        <v>202</v>
      </c>
      <c r="G401" s="13">
        <v>148.43</v>
      </c>
      <c r="H401" s="9"/>
    </row>
    <row r="402" spans="1:8" ht="73.150000000000006" customHeight="1" x14ac:dyDescent="0.25">
      <c r="A402" s="9" t="s">
        <v>932</v>
      </c>
      <c r="B402" s="9" t="s">
        <v>933</v>
      </c>
      <c r="C402" s="9"/>
      <c r="D402" s="9"/>
      <c r="E402" s="9"/>
      <c r="F402" s="10" t="s">
        <v>202</v>
      </c>
      <c r="G402" s="13">
        <v>157.02000000000001</v>
      </c>
      <c r="H402" s="9"/>
    </row>
    <row r="403" spans="1:8" ht="73.150000000000006" customHeight="1" x14ac:dyDescent="0.25">
      <c r="A403" s="9" t="s">
        <v>934</v>
      </c>
      <c r="B403" s="9" t="s">
        <v>935</v>
      </c>
      <c r="C403" s="9"/>
      <c r="D403" s="9"/>
      <c r="E403" s="9"/>
      <c r="F403" s="10" t="s">
        <v>202</v>
      </c>
      <c r="G403" s="13">
        <v>144.12</v>
      </c>
      <c r="H403" s="9"/>
    </row>
    <row r="404" spans="1:8" ht="73.150000000000006" customHeight="1" x14ac:dyDescent="0.25">
      <c r="A404" s="9" t="s">
        <v>936</v>
      </c>
      <c r="B404" s="9" t="s">
        <v>937</v>
      </c>
      <c r="C404" s="9"/>
      <c r="D404" s="9"/>
      <c r="E404" s="9"/>
      <c r="F404" s="10" t="s">
        <v>202</v>
      </c>
      <c r="G404" s="13">
        <v>157.02000000000001</v>
      </c>
      <c r="H404" s="9"/>
    </row>
    <row r="405" spans="1:8" ht="73.150000000000006" customHeight="1" x14ac:dyDescent="0.25">
      <c r="A405" s="9" t="s">
        <v>938</v>
      </c>
      <c r="B405" s="9" t="s">
        <v>939</v>
      </c>
      <c r="C405" s="9"/>
      <c r="D405" s="9"/>
      <c r="E405" s="9"/>
      <c r="F405" s="10" t="s">
        <v>202</v>
      </c>
      <c r="G405" s="13">
        <v>172.62</v>
      </c>
      <c r="H405" s="9"/>
    </row>
    <row r="406" spans="1:8" ht="73.150000000000006" customHeight="1" x14ac:dyDescent="0.25">
      <c r="A406" s="9" t="s">
        <v>940</v>
      </c>
      <c r="B406" s="9" t="s">
        <v>941</v>
      </c>
      <c r="C406" s="9"/>
      <c r="D406" s="9"/>
      <c r="E406" s="9"/>
      <c r="F406" s="10" t="s">
        <v>202</v>
      </c>
      <c r="G406" s="13">
        <v>183.86</v>
      </c>
      <c r="H406" s="9"/>
    </row>
    <row r="407" spans="1:8" ht="73.150000000000006" customHeight="1" x14ac:dyDescent="0.25">
      <c r="A407" s="9" t="s">
        <v>942</v>
      </c>
      <c r="B407" s="9" t="s">
        <v>943</v>
      </c>
      <c r="C407" s="9"/>
      <c r="D407" s="9"/>
      <c r="E407" s="9"/>
      <c r="F407" s="10" t="s">
        <v>202</v>
      </c>
      <c r="G407" s="13">
        <v>148.43</v>
      </c>
      <c r="H407" s="9"/>
    </row>
    <row r="408" spans="1:8" ht="73.150000000000006" customHeight="1" x14ac:dyDescent="0.25">
      <c r="A408" s="9" t="s">
        <v>944</v>
      </c>
      <c r="B408" s="9" t="s">
        <v>945</v>
      </c>
      <c r="C408" s="9"/>
      <c r="D408" s="9"/>
      <c r="E408" s="9"/>
      <c r="F408" s="10" t="s">
        <v>202</v>
      </c>
      <c r="G408" s="13">
        <v>163.6</v>
      </c>
      <c r="H408" s="9"/>
    </row>
    <row r="409" spans="1:8" ht="73.150000000000006" customHeight="1" x14ac:dyDescent="0.25">
      <c r="A409" s="9" t="s">
        <v>946</v>
      </c>
      <c r="B409" s="9" t="s">
        <v>947</v>
      </c>
      <c r="C409" s="9"/>
      <c r="D409" s="9"/>
      <c r="E409" s="9"/>
      <c r="F409" s="10" t="s">
        <v>202</v>
      </c>
      <c r="G409" s="13">
        <v>198.55</v>
      </c>
      <c r="H409" s="9"/>
    </row>
    <row r="410" spans="1:8" ht="60.95" customHeight="1" x14ac:dyDescent="0.25">
      <c r="A410" s="9" t="s">
        <v>948</v>
      </c>
      <c r="B410" s="9" t="s">
        <v>949</v>
      </c>
      <c r="C410" s="9"/>
      <c r="D410" s="9"/>
      <c r="E410" s="9"/>
      <c r="F410" s="10" t="s">
        <v>202</v>
      </c>
      <c r="G410" s="13">
        <v>128.16</v>
      </c>
      <c r="H410" s="9"/>
    </row>
    <row r="411" spans="1:8" ht="60.95" customHeight="1" x14ac:dyDescent="0.25">
      <c r="A411" s="9" t="s">
        <v>950</v>
      </c>
      <c r="B411" s="9" t="s">
        <v>951</v>
      </c>
      <c r="C411" s="9"/>
      <c r="D411" s="9"/>
      <c r="E411" s="9"/>
      <c r="F411" s="10" t="s">
        <v>202</v>
      </c>
      <c r="G411" s="13">
        <v>136.75</v>
      </c>
      <c r="H411" s="9"/>
    </row>
    <row r="412" spans="1:8" ht="60.95" customHeight="1" x14ac:dyDescent="0.25">
      <c r="A412" s="9" t="s">
        <v>952</v>
      </c>
      <c r="B412" s="9" t="s">
        <v>953</v>
      </c>
      <c r="C412" s="9"/>
      <c r="D412" s="9"/>
      <c r="E412" s="9"/>
      <c r="F412" s="10" t="s">
        <v>202</v>
      </c>
      <c r="G412" s="13">
        <v>145.34</v>
      </c>
      <c r="H412" s="9"/>
    </row>
    <row r="413" spans="1:8" ht="60.95" customHeight="1" x14ac:dyDescent="0.25">
      <c r="A413" s="9" t="s">
        <v>954</v>
      </c>
      <c r="B413" s="9" t="s">
        <v>955</v>
      </c>
      <c r="C413" s="9"/>
      <c r="D413" s="9"/>
      <c r="E413" s="9"/>
      <c r="F413" s="10" t="s">
        <v>202</v>
      </c>
      <c r="G413" s="13">
        <v>132.44</v>
      </c>
      <c r="H413" s="9"/>
    </row>
    <row r="414" spans="1:8" ht="60.95" customHeight="1" x14ac:dyDescent="0.25">
      <c r="A414" s="9" t="s">
        <v>956</v>
      </c>
      <c r="B414" s="9" t="s">
        <v>957</v>
      </c>
      <c r="C414" s="9"/>
      <c r="D414" s="9"/>
      <c r="E414" s="9"/>
      <c r="F414" s="10" t="s">
        <v>202</v>
      </c>
      <c r="G414" s="13">
        <v>145.34</v>
      </c>
      <c r="H414" s="9"/>
    </row>
    <row r="415" spans="1:8" ht="60.95" customHeight="1" x14ac:dyDescent="0.25">
      <c r="A415" s="9" t="s">
        <v>958</v>
      </c>
      <c r="B415" s="9" t="s">
        <v>959</v>
      </c>
      <c r="C415" s="9"/>
      <c r="D415" s="9"/>
      <c r="E415" s="9"/>
      <c r="F415" s="10" t="s">
        <v>202</v>
      </c>
      <c r="G415" s="13">
        <v>160.94</v>
      </c>
      <c r="H415" s="9"/>
    </row>
    <row r="416" spans="1:8" ht="60.95" customHeight="1" x14ac:dyDescent="0.25">
      <c r="A416" s="9" t="s">
        <v>960</v>
      </c>
      <c r="B416" s="9" t="s">
        <v>961</v>
      </c>
      <c r="C416" s="9"/>
      <c r="D416" s="9"/>
      <c r="E416" s="9"/>
      <c r="F416" s="10" t="s">
        <v>202</v>
      </c>
      <c r="G416" s="13">
        <v>136.75</v>
      </c>
      <c r="H416" s="9"/>
    </row>
    <row r="417" spans="1:8" ht="60.95" customHeight="1" x14ac:dyDescent="0.25">
      <c r="A417" s="9" t="s">
        <v>962</v>
      </c>
      <c r="B417" s="9" t="s">
        <v>963</v>
      </c>
      <c r="C417" s="9"/>
      <c r="D417" s="9"/>
      <c r="E417" s="9"/>
      <c r="F417" s="10" t="s">
        <v>202</v>
      </c>
      <c r="G417" s="13">
        <v>151.91999999999999</v>
      </c>
      <c r="H417" s="9"/>
    </row>
    <row r="418" spans="1:8" ht="60.95" customHeight="1" x14ac:dyDescent="0.25">
      <c r="A418" s="9" t="s">
        <v>964</v>
      </c>
      <c r="B418" s="9" t="s">
        <v>965</v>
      </c>
      <c r="C418" s="9"/>
      <c r="D418" s="9"/>
      <c r="E418" s="9"/>
      <c r="F418" s="10" t="s">
        <v>202</v>
      </c>
      <c r="G418" s="13">
        <v>186.87</v>
      </c>
      <c r="H418" s="9"/>
    </row>
    <row r="419" spans="1:8" ht="12.2" customHeight="1" x14ac:dyDescent="0.25">
      <c r="A419" s="6">
        <v>8753</v>
      </c>
      <c r="B419" s="7" t="s">
        <v>966</v>
      </c>
      <c r="C419" s="7"/>
      <c r="D419" s="7"/>
      <c r="E419" s="7"/>
      <c r="F419" s="8"/>
      <c r="G419" s="7"/>
      <c r="H419" s="7"/>
    </row>
    <row r="420" spans="1:8" ht="36.6" customHeight="1" x14ac:dyDescent="0.25">
      <c r="A420" s="9" t="s">
        <v>967</v>
      </c>
      <c r="B420" s="9" t="s">
        <v>968</v>
      </c>
      <c r="C420" s="9"/>
      <c r="D420" s="9"/>
      <c r="E420" s="9"/>
      <c r="F420" s="10" t="s">
        <v>528</v>
      </c>
      <c r="G420" s="12">
        <v>16.350000000000001</v>
      </c>
      <c r="H420" s="9"/>
    </row>
    <row r="421" spans="1:8" ht="36.6" customHeight="1" x14ac:dyDescent="0.25">
      <c r="A421" s="9" t="s">
        <v>969</v>
      </c>
      <c r="B421" s="9" t="s">
        <v>970</v>
      </c>
      <c r="C421" s="9"/>
      <c r="D421" s="9"/>
      <c r="E421" s="9"/>
      <c r="F421" s="10" t="s">
        <v>528</v>
      </c>
      <c r="G421" s="12">
        <v>16.93</v>
      </c>
      <c r="H421" s="9"/>
    </row>
    <row r="422" spans="1:8" ht="36.6" customHeight="1" x14ac:dyDescent="0.25">
      <c r="A422" s="9" t="s">
        <v>971</v>
      </c>
      <c r="B422" s="9" t="s">
        <v>972</v>
      </c>
      <c r="C422" s="9"/>
      <c r="D422" s="9"/>
      <c r="E422" s="9"/>
      <c r="F422" s="10" t="s">
        <v>528</v>
      </c>
      <c r="G422" s="12">
        <v>13.23</v>
      </c>
      <c r="H422" s="9"/>
    </row>
    <row r="423" spans="1:8" ht="36.6" customHeight="1" x14ac:dyDescent="0.25">
      <c r="A423" s="9" t="s">
        <v>973</v>
      </c>
      <c r="B423" s="9" t="s">
        <v>974</v>
      </c>
      <c r="C423" s="9"/>
      <c r="D423" s="9"/>
      <c r="E423" s="9"/>
      <c r="F423" s="10" t="s">
        <v>528</v>
      </c>
      <c r="G423" s="12">
        <v>13.94</v>
      </c>
      <c r="H423" s="9"/>
    </row>
    <row r="424" spans="1:8" ht="36.6" customHeight="1" x14ac:dyDescent="0.25">
      <c r="A424" s="9" t="s">
        <v>975</v>
      </c>
      <c r="B424" s="9" t="s">
        <v>976</v>
      </c>
      <c r="C424" s="9"/>
      <c r="D424" s="9"/>
      <c r="E424" s="9"/>
      <c r="F424" s="10" t="s">
        <v>528</v>
      </c>
      <c r="G424" s="12">
        <v>11.72</v>
      </c>
      <c r="H424" s="9"/>
    </row>
    <row r="425" spans="1:8" ht="12.2" customHeight="1" x14ac:dyDescent="0.25">
      <c r="A425" s="6">
        <v>8754</v>
      </c>
      <c r="B425" s="7" t="s">
        <v>977</v>
      </c>
      <c r="C425" s="7"/>
      <c r="D425" s="7"/>
      <c r="E425" s="7"/>
      <c r="F425" s="8"/>
      <c r="G425" s="7"/>
      <c r="H425" s="7"/>
    </row>
    <row r="426" spans="1:8" ht="36.6" customHeight="1" x14ac:dyDescent="0.25">
      <c r="A426" s="9" t="s">
        <v>978</v>
      </c>
      <c r="B426" s="9" t="s">
        <v>979</v>
      </c>
      <c r="C426" s="9"/>
      <c r="D426" s="9"/>
      <c r="E426" s="9"/>
      <c r="F426" s="10" t="s">
        <v>202</v>
      </c>
      <c r="G426" s="12">
        <v>11.87</v>
      </c>
      <c r="H426" s="9"/>
    </row>
    <row r="427" spans="1:8" ht="12.2" customHeight="1" x14ac:dyDescent="0.25">
      <c r="A427" s="6">
        <v>8755</v>
      </c>
      <c r="B427" s="7" t="s">
        <v>980</v>
      </c>
      <c r="C427" s="7"/>
      <c r="D427" s="7"/>
      <c r="E427" s="7"/>
      <c r="F427" s="8"/>
      <c r="G427" s="7"/>
      <c r="H427" s="7"/>
    </row>
    <row r="428" spans="1:8" ht="36.6" customHeight="1" x14ac:dyDescent="0.25">
      <c r="A428" s="9" t="s">
        <v>981</v>
      </c>
      <c r="B428" s="9" t="s">
        <v>982</v>
      </c>
      <c r="C428" s="9"/>
      <c r="D428" s="9"/>
      <c r="E428" s="9"/>
      <c r="F428" s="10" t="s">
        <v>315</v>
      </c>
      <c r="G428" s="13">
        <v>645.22</v>
      </c>
      <c r="H428" s="9"/>
    </row>
    <row r="429" spans="1:8" ht="48.75" customHeight="1" x14ac:dyDescent="0.25">
      <c r="A429" s="9" t="s">
        <v>983</v>
      </c>
      <c r="B429" s="9" t="s">
        <v>984</v>
      </c>
      <c r="C429" s="9"/>
      <c r="D429" s="9"/>
      <c r="E429" s="9"/>
      <c r="F429" s="10" t="s">
        <v>315</v>
      </c>
      <c r="G429" s="14">
        <v>2880.22</v>
      </c>
      <c r="H429" s="9"/>
    </row>
    <row r="430" spans="1:8" ht="12.2" customHeight="1" x14ac:dyDescent="0.25">
      <c r="A430" s="6">
        <v>8756</v>
      </c>
      <c r="B430" s="7" t="s">
        <v>985</v>
      </c>
      <c r="C430" s="7"/>
      <c r="D430" s="7"/>
      <c r="E430" s="7"/>
      <c r="F430" s="8"/>
      <c r="G430" s="7"/>
      <c r="H430" s="7"/>
    </row>
    <row r="431" spans="1:8" ht="36.6" customHeight="1" x14ac:dyDescent="0.25">
      <c r="A431" s="9" t="s">
        <v>986</v>
      </c>
      <c r="B431" s="9" t="s">
        <v>987</v>
      </c>
      <c r="C431" s="9"/>
      <c r="D431" s="9"/>
      <c r="E431" s="9"/>
      <c r="F431" s="10" t="s">
        <v>988</v>
      </c>
      <c r="G431" s="13">
        <v>368.66</v>
      </c>
      <c r="H431" s="9"/>
    </row>
    <row r="432" spans="1:8" ht="60.95" customHeight="1" x14ac:dyDescent="0.25">
      <c r="A432" s="9" t="s">
        <v>989</v>
      </c>
      <c r="B432" s="9" t="s">
        <v>990</v>
      </c>
      <c r="C432" s="9"/>
      <c r="D432" s="9"/>
      <c r="E432" s="9"/>
      <c r="F432" s="10" t="s">
        <v>202</v>
      </c>
      <c r="G432" s="13">
        <v>157.94</v>
      </c>
      <c r="H432" s="9"/>
    </row>
    <row r="433" spans="1:8" ht="36.6" customHeight="1" x14ac:dyDescent="0.25">
      <c r="A433" s="9" t="s">
        <v>991</v>
      </c>
      <c r="B433" s="9" t="s">
        <v>992</v>
      </c>
      <c r="C433" s="9"/>
      <c r="D433" s="9"/>
      <c r="E433" s="9"/>
      <c r="F433" s="10" t="s">
        <v>233</v>
      </c>
      <c r="G433" s="11">
        <v>6.92</v>
      </c>
      <c r="H433" s="9"/>
    </row>
    <row r="434" spans="1:8" ht="36.6" customHeight="1" x14ac:dyDescent="0.25">
      <c r="A434" s="9" t="s">
        <v>993</v>
      </c>
      <c r="B434" s="9" t="s">
        <v>994</v>
      </c>
      <c r="C434" s="9"/>
      <c r="D434" s="9"/>
      <c r="E434" s="9"/>
      <c r="F434" s="10" t="s">
        <v>233</v>
      </c>
      <c r="G434" s="11">
        <v>5.8</v>
      </c>
      <c r="H434" s="9"/>
    </row>
    <row r="435" spans="1:8" ht="36.6" customHeight="1" x14ac:dyDescent="0.25">
      <c r="A435" s="9" t="s">
        <v>995</v>
      </c>
      <c r="B435" s="9" t="s">
        <v>996</v>
      </c>
      <c r="C435" s="9"/>
      <c r="D435" s="9"/>
      <c r="E435" s="9"/>
      <c r="F435" s="10" t="s">
        <v>38</v>
      </c>
      <c r="G435" s="12">
        <v>57.65</v>
      </c>
      <c r="H435" s="9"/>
    </row>
    <row r="436" spans="1:8" ht="36.6" customHeight="1" x14ac:dyDescent="0.25">
      <c r="A436" s="9" t="s">
        <v>997</v>
      </c>
      <c r="B436" s="9" t="s">
        <v>998</v>
      </c>
      <c r="C436" s="9"/>
      <c r="D436" s="9"/>
      <c r="E436" s="9"/>
      <c r="F436" s="10" t="s">
        <v>38</v>
      </c>
      <c r="G436" s="12">
        <v>16.2</v>
      </c>
      <c r="H436" s="9"/>
    </row>
    <row r="437" spans="1:8" ht="36.6" customHeight="1" x14ac:dyDescent="0.25">
      <c r="A437" s="9" t="s">
        <v>999</v>
      </c>
      <c r="B437" s="9" t="s">
        <v>1000</v>
      </c>
      <c r="C437" s="9"/>
      <c r="D437" s="9"/>
      <c r="E437" s="9"/>
      <c r="F437" s="10" t="s">
        <v>202</v>
      </c>
      <c r="G437" s="12">
        <v>37.450000000000003</v>
      </c>
      <c r="H437" s="9"/>
    </row>
    <row r="438" spans="1:8" ht="36.6" customHeight="1" x14ac:dyDescent="0.25">
      <c r="A438" s="9" t="s">
        <v>1001</v>
      </c>
      <c r="B438" s="9" t="s">
        <v>1002</v>
      </c>
      <c r="C438" s="9"/>
      <c r="D438" s="9"/>
      <c r="E438" s="9"/>
      <c r="F438" s="10" t="s">
        <v>202</v>
      </c>
      <c r="G438" s="12">
        <v>39.67</v>
      </c>
      <c r="H438" s="9"/>
    </row>
    <row r="439" spans="1:8" ht="12.2" customHeight="1" x14ac:dyDescent="0.25">
      <c r="A439" s="6">
        <v>8669</v>
      </c>
      <c r="B439" s="7" t="s">
        <v>1003</v>
      </c>
      <c r="C439" s="7"/>
      <c r="D439" s="7"/>
      <c r="E439" s="7"/>
      <c r="F439" s="8"/>
      <c r="G439" s="7"/>
      <c r="H439" s="7"/>
    </row>
    <row r="440" spans="1:8" ht="12.2" customHeight="1" x14ac:dyDescent="0.25">
      <c r="A440" s="6">
        <v>8757</v>
      </c>
      <c r="B440" s="7" t="s">
        <v>1004</v>
      </c>
      <c r="C440" s="7"/>
      <c r="D440" s="7"/>
      <c r="E440" s="7"/>
      <c r="F440" s="8"/>
      <c r="G440" s="7"/>
      <c r="H440" s="7"/>
    </row>
    <row r="441" spans="1:8" ht="36.6" customHeight="1" x14ac:dyDescent="0.25">
      <c r="A441" s="9" t="s">
        <v>1005</v>
      </c>
      <c r="B441" s="9" t="s">
        <v>1006</v>
      </c>
      <c r="C441" s="9"/>
      <c r="D441" s="9"/>
      <c r="E441" s="9"/>
      <c r="F441" s="10" t="s">
        <v>202</v>
      </c>
      <c r="G441" s="13">
        <v>131.99</v>
      </c>
      <c r="H441" s="9"/>
    </row>
    <row r="442" spans="1:8" ht="36.6" customHeight="1" x14ac:dyDescent="0.25">
      <c r="A442" s="9" t="s">
        <v>1007</v>
      </c>
      <c r="B442" s="9" t="s">
        <v>1008</v>
      </c>
      <c r="C442" s="9"/>
      <c r="D442" s="9"/>
      <c r="E442" s="9"/>
      <c r="F442" s="10" t="s">
        <v>202</v>
      </c>
      <c r="G442" s="13">
        <v>248.59</v>
      </c>
      <c r="H442" s="9"/>
    </row>
    <row r="443" spans="1:8" ht="36.6" customHeight="1" x14ac:dyDescent="0.25">
      <c r="A443" s="9" t="s">
        <v>1009</v>
      </c>
      <c r="B443" s="9" t="s">
        <v>1010</v>
      </c>
      <c r="C443" s="9"/>
      <c r="D443" s="9"/>
      <c r="E443" s="9"/>
      <c r="F443" s="10" t="s">
        <v>202</v>
      </c>
      <c r="G443" s="12">
        <v>77.98</v>
      </c>
      <c r="H443" s="9"/>
    </row>
    <row r="444" spans="1:8" ht="12.2" customHeight="1" x14ac:dyDescent="0.25">
      <c r="A444" s="6">
        <v>8758</v>
      </c>
      <c r="B444" s="7" t="s">
        <v>1011</v>
      </c>
      <c r="C444" s="7"/>
      <c r="D444" s="7"/>
      <c r="E444" s="7"/>
      <c r="F444" s="8"/>
      <c r="G444" s="7"/>
      <c r="H444" s="7"/>
    </row>
    <row r="445" spans="1:8" ht="36.6" customHeight="1" x14ac:dyDescent="0.25">
      <c r="A445" s="9" t="s">
        <v>1012</v>
      </c>
      <c r="B445" s="9" t="s">
        <v>1013</v>
      </c>
      <c r="C445" s="9"/>
      <c r="D445" s="9"/>
      <c r="E445" s="9"/>
      <c r="F445" s="10" t="s">
        <v>202</v>
      </c>
      <c r="G445" s="12">
        <v>89.95</v>
      </c>
      <c r="H445" s="9"/>
    </row>
    <row r="446" spans="1:8" ht="36.6" customHeight="1" x14ac:dyDescent="0.25">
      <c r="A446" s="9" t="s">
        <v>1014</v>
      </c>
      <c r="B446" s="9" t="s">
        <v>1015</v>
      </c>
      <c r="C446" s="9"/>
      <c r="D446" s="9"/>
      <c r="E446" s="9"/>
      <c r="F446" s="10" t="s">
        <v>202</v>
      </c>
      <c r="G446" s="12">
        <v>87.26</v>
      </c>
      <c r="H446" s="9"/>
    </row>
    <row r="447" spans="1:8" ht="36.6" customHeight="1" x14ac:dyDescent="0.25">
      <c r="A447" s="9" t="s">
        <v>1016</v>
      </c>
      <c r="B447" s="9" t="s">
        <v>1017</v>
      </c>
      <c r="C447" s="9"/>
      <c r="D447" s="9"/>
      <c r="E447" s="9"/>
      <c r="F447" s="10" t="s">
        <v>202</v>
      </c>
      <c r="G447" s="13">
        <v>160.6</v>
      </c>
      <c r="H447" s="9"/>
    </row>
    <row r="448" spans="1:8" ht="36.6" customHeight="1" x14ac:dyDescent="0.25">
      <c r="A448" s="9" t="s">
        <v>1018</v>
      </c>
      <c r="B448" s="9" t="s">
        <v>1019</v>
      </c>
      <c r="C448" s="9"/>
      <c r="D448" s="9"/>
      <c r="E448" s="9"/>
      <c r="F448" s="10" t="s">
        <v>202</v>
      </c>
      <c r="G448" s="13">
        <v>155.61000000000001</v>
      </c>
      <c r="H448" s="9"/>
    </row>
    <row r="449" spans="1:8" ht="36.6" customHeight="1" x14ac:dyDescent="0.25">
      <c r="A449" s="9" t="s">
        <v>1020</v>
      </c>
      <c r="B449" s="9" t="s">
        <v>1021</v>
      </c>
      <c r="C449" s="9"/>
      <c r="D449" s="9"/>
      <c r="E449" s="9"/>
      <c r="F449" s="10" t="s">
        <v>202</v>
      </c>
      <c r="G449" s="12">
        <v>64.34</v>
      </c>
      <c r="H449" s="9"/>
    </row>
    <row r="450" spans="1:8" ht="12.2" customHeight="1" x14ac:dyDescent="0.25">
      <c r="A450" s="6">
        <v>8759</v>
      </c>
      <c r="B450" s="7" t="s">
        <v>1022</v>
      </c>
      <c r="C450" s="7"/>
      <c r="D450" s="7"/>
      <c r="E450" s="7"/>
      <c r="F450" s="8"/>
      <c r="G450" s="7"/>
      <c r="H450" s="7"/>
    </row>
    <row r="451" spans="1:8" ht="36.6" customHeight="1" x14ac:dyDescent="0.25">
      <c r="A451" s="9" t="s">
        <v>1023</v>
      </c>
      <c r="B451" s="9" t="s">
        <v>1024</v>
      </c>
      <c r="C451" s="9"/>
      <c r="D451" s="9"/>
      <c r="E451" s="9"/>
      <c r="F451" s="10" t="s">
        <v>202</v>
      </c>
      <c r="G451" s="12">
        <v>65.28</v>
      </c>
      <c r="H451" s="9"/>
    </row>
    <row r="452" spans="1:8" ht="36.6" customHeight="1" x14ac:dyDescent="0.25">
      <c r="A452" s="9" t="s">
        <v>1025</v>
      </c>
      <c r="B452" s="9" t="s">
        <v>176</v>
      </c>
      <c r="C452" s="9"/>
      <c r="D452" s="9"/>
      <c r="E452" s="9"/>
      <c r="F452" s="10" t="s">
        <v>202</v>
      </c>
      <c r="G452" s="12">
        <v>78.569999999999993</v>
      </c>
      <c r="H452" s="9"/>
    </row>
    <row r="453" spans="1:8" ht="36.6" customHeight="1" x14ac:dyDescent="0.25">
      <c r="A453" s="9" t="s">
        <v>1026</v>
      </c>
      <c r="B453" s="9" t="s">
        <v>40</v>
      </c>
      <c r="C453" s="9"/>
      <c r="D453" s="9"/>
      <c r="E453" s="9"/>
      <c r="F453" s="10" t="s">
        <v>202</v>
      </c>
      <c r="G453" s="12">
        <v>45.76</v>
      </c>
      <c r="H453" s="9"/>
    </row>
    <row r="454" spans="1:8" ht="12.2" customHeight="1" x14ac:dyDescent="0.25">
      <c r="A454" s="6">
        <v>8760</v>
      </c>
      <c r="B454" s="7" t="s">
        <v>1027</v>
      </c>
      <c r="C454" s="7"/>
      <c r="D454" s="7"/>
      <c r="E454" s="7"/>
      <c r="F454" s="8"/>
      <c r="G454" s="7"/>
      <c r="H454" s="7"/>
    </row>
    <row r="455" spans="1:8" ht="36.6" customHeight="1" x14ac:dyDescent="0.25">
      <c r="A455" s="9" t="s">
        <v>1028</v>
      </c>
      <c r="B455" s="9" t="s">
        <v>1029</v>
      </c>
      <c r="C455" s="9"/>
      <c r="D455" s="9"/>
      <c r="E455" s="9"/>
      <c r="F455" s="10" t="s">
        <v>202</v>
      </c>
      <c r="G455" s="12">
        <v>66.290000000000006</v>
      </c>
      <c r="H455" s="9"/>
    </row>
    <row r="456" spans="1:8" ht="36.6" customHeight="1" x14ac:dyDescent="0.25">
      <c r="A456" s="9" t="s">
        <v>1030</v>
      </c>
      <c r="B456" s="9" t="s">
        <v>1031</v>
      </c>
      <c r="C456" s="9"/>
      <c r="D456" s="9"/>
      <c r="E456" s="9"/>
      <c r="F456" s="10" t="s">
        <v>202</v>
      </c>
      <c r="G456" s="12">
        <v>61.75</v>
      </c>
      <c r="H456" s="9"/>
    </row>
    <row r="457" spans="1:8" ht="36.6" customHeight="1" x14ac:dyDescent="0.25">
      <c r="A457" s="9" t="s">
        <v>1032</v>
      </c>
      <c r="B457" s="9" t="s">
        <v>1033</v>
      </c>
      <c r="C457" s="9"/>
      <c r="D457" s="9"/>
      <c r="E457" s="9"/>
      <c r="F457" s="10" t="s">
        <v>202</v>
      </c>
      <c r="G457" s="12">
        <v>80.430000000000007</v>
      </c>
      <c r="H457" s="9"/>
    </row>
    <row r="458" spans="1:8" ht="36.6" customHeight="1" x14ac:dyDescent="0.25">
      <c r="A458" s="9" t="s">
        <v>1034</v>
      </c>
      <c r="B458" s="9" t="s">
        <v>1035</v>
      </c>
      <c r="C458" s="9"/>
      <c r="D458" s="9"/>
      <c r="E458" s="9"/>
      <c r="F458" s="10" t="s">
        <v>202</v>
      </c>
      <c r="G458" s="12">
        <v>96.23</v>
      </c>
      <c r="H458" s="9"/>
    </row>
    <row r="459" spans="1:8" ht="36.6" customHeight="1" x14ac:dyDescent="0.25">
      <c r="A459" s="9" t="s">
        <v>1036</v>
      </c>
      <c r="B459" s="9" t="s">
        <v>1037</v>
      </c>
      <c r="C459" s="9"/>
      <c r="D459" s="9"/>
      <c r="E459" s="9"/>
      <c r="F459" s="10" t="s">
        <v>202</v>
      </c>
      <c r="G459" s="12">
        <v>53.62</v>
      </c>
      <c r="H459" s="9"/>
    </row>
    <row r="460" spans="1:8" ht="36.6" customHeight="1" x14ac:dyDescent="0.25">
      <c r="A460" s="9" t="s">
        <v>1038</v>
      </c>
      <c r="B460" s="9" t="s">
        <v>1039</v>
      </c>
      <c r="C460" s="9"/>
      <c r="D460" s="9"/>
      <c r="E460" s="9"/>
      <c r="F460" s="10" t="s">
        <v>202</v>
      </c>
      <c r="G460" s="12">
        <v>61.2</v>
      </c>
      <c r="H460" s="9"/>
    </row>
    <row r="461" spans="1:8" ht="12.2" customHeight="1" x14ac:dyDescent="0.25">
      <c r="A461" s="6">
        <v>8761</v>
      </c>
      <c r="B461" s="7" t="s">
        <v>1040</v>
      </c>
      <c r="C461" s="7"/>
      <c r="D461" s="7"/>
      <c r="E461" s="7"/>
      <c r="F461" s="8"/>
      <c r="G461" s="7"/>
      <c r="H461" s="7"/>
    </row>
    <row r="462" spans="1:8" ht="36.6" customHeight="1" x14ac:dyDescent="0.25">
      <c r="A462" s="9" t="s">
        <v>1041</v>
      </c>
      <c r="B462" s="9" t="s">
        <v>1042</v>
      </c>
      <c r="C462" s="9"/>
      <c r="D462" s="9"/>
      <c r="E462" s="9"/>
      <c r="F462" s="10" t="s">
        <v>202</v>
      </c>
      <c r="G462" s="12">
        <v>57.69</v>
      </c>
      <c r="H462" s="9"/>
    </row>
    <row r="463" spans="1:8" ht="36.6" customHeight="1" x14ac:dyDescent="0.25">
      <c r="A463" s="9" t="s">
        <v>1043</v>
      </c>
      <c r="B463" s="9" t="s">
        <v>1044</v>
      </c>
      <c r="C463" s="9"/>
      <c r="D463" s="9"/>
      <c r="E463" s="9"/>
      <c r="F463" s="10" t="s">
        <v>202</v>
      </c>
      <c r="G463" s="12">
        <v>71.66</v>
      </c>
      <c r="H463" s="9"/>
    </row>
    <row r="464" spans="1:8" ht="36.6" customHeight="1" x14ac:dyDescent="0.25">
      <c r="A464" s="9" t="s">
        <v>1045</v>
      </c>
      <c r="B464" s="9" t="s">
        <v>1046</v>
      </c>
      <c r="C464" s="9"/>
      <c r="D464" s="9"/>
      <c r="E464" s="9"/>
      <c r="F464" s="10" t="s">
        <v>202</v>
      </c>
      <c r="G464" s="12">
        <v>66.61</v>
      </c>
      <c r="H464" s="9"/>
    </row>
    <row r="465" spans="1:8" ht="36.6" customHeight="1" x14ac:dyDescent="0.25">
      <c r="A465" s="9" t="s">
        <v>1047</v>
      </c>
      <c r="B465" s="9" t="s">
        <v>1048</v>
      </c>
      <c r="C465" s="9"/>
      <c r="D465" s="9"/>
      <c r="E465" s="9"/>
      <c r="F465" s="10" t="s">
        <v>202</v>
      </c>
      <c r="G465" s="12">
        <v>84.15</v>
      </c>
      <c r="H465" s="9"/>
    </row>
    <row r="466" spans="1:8" ht="36.6" customHeight="1" x14ac:dyDescent="0.25">
      <c r="A466" s="9" t="s">
        <v>1049</v>
      </c>
      <c r="B466" s="9" t="s">
        <v>1050</v>
      </c>
      <c r="C466" s="9"/>
      <c r="D466" s="9"/>
      <c r="E466" s="9"/>
      <c r="F466" s="10" t="s">
        <v>202</v>
      </c>
      <c r="G466" s="12">
        <v>46.73</v>
      </c>
      <c r="H466" s="9"/>
    </row>
    <row r="467" spans="1:8" ht="36.6" customHeight="1" x14ac:dyDescent="0.25">
      <c r="A467" s="9" t="s">
        <v>1051</v>
      </c>
      <c r="B467" s="9" t="s">
        <v>1052</v>
      </c>
      <c r="C467" s="9"/>
      <c r="D467" s="9"/>
      <c r="E467" s="9"/>
      <c r="F467" s="10" t="s">
        <v>202</v>
      </c>
      <c r="G467" s="12">
        <v>55.26</v>
      </c>
      <c r="H467" s="9"/>
    </row>
    <row r="468" spans="1:8" ht="48.75" customHeight="1" x14ac:dyDescent="0.25">
      <c r="A468" s="9" t="s">
        <v>1053</v>
      </c>
      <c r="B468" s="9" t="s">
        <v>1054</v>
      </c>
      <c r="C468" s="9"/>
      <c r="D468" s="9"/>
      <c r="E468" s="9"/>
      <c r="F468" s="10" t="s">
        <v>233</v>
      </c>
      <c r="G468" s="12">
        <v>23.82</v>
      </c>
      <c r="H468" s="9"/>
    </row>
    <row r="469" spans="1:8" ht="48.75" customHeight="1" x14ac:dyDescent="0.25">
      <c r="A469" s="9" t="s">
        <v>1055</v>
      </c>
      <c r="B469" s="9" t="s">
        <v>1056</v>
      </c>
      <c r="C469" s="9"/>
      <c r="D469" s="9"/>
      <c r="E469" s="9"/>
      <c r="F469" s="10" t="s">
        <v>233</v>
      </c>
      <c r="G469" s="12">
        <v>19.93</v>
      </c>
      <c r="H469" s="9"/>
    </row>
    <row r="470" spans="1:8" ht="48.75" customHeight="1" x14ac:dyDescent="0.25">
      <c r="A470" s="9" t="s">
        <v>1057</v>
      </c>
      <c r="B470" s="9" t="s">
        <v>1058</v>
      </c>
      <c r="C470" s="9"/>
      <c r="D470" s="9"/>
      <c r="E470" s="9"/>
      <c r="F470" s="10" t="s">
        <v>233</v>
      </c>
      <c r="G470" s="12">
        <v>17.850000000000001</v>
      </c>
      <c r="H470" s="9"/>
    </row>
    <row r="471" spans="1:8" ht="48.75" customHeight="1" x14ac:dyDescent="0.25">
      <c r="A471" s="9" t="s">
        <v>1059</v>
      </c>
      <c r="B471" s="9" t="s">
        <v>1060</v>
      </c>
      <c r="C471" s="9"/>
      <c r="D471" s="9"/>
      <c r="E471" s="9"/>
      <c r="F471" s="10" t="s">
        <v>233</v>
      </c>
      <c r="G471" s="12">
        <v>29.61</v>
      </c>
      <c r="H471" s="9"/>
    </row>
    <row r="472" spans="1:8" ht="48.75" customHeight="1" x14ac:dyDescent="0.25">
      <c r="A472" s="9" t="s">
        <v>1061</v>
      </c>
      <c r="B472" s="9" t="s">
        <v>1062</v>
      </c>
      <c r="C472" s="9"/>
      <c r="D472" s="9"/>
      <c r="E472" s="9"/>
      <c r="F472" s="10" t="s">
        <v>233</v>
      </c>
      <c r="G472" s="12">
        <v>31.62</v>
      </c>
      <c r="H472" s="9"/>
    </row>
    <row r="473" spans="1:8" ht="48.75" customHeight="1" x14ac:dyDescent="0.25">
      <c r="A473" s="9" t="s">
        <v>1063</v>
      </c>
      <c r="B473" s="9" t="s">
        <v>1064</v>
      </c>
      <c r="C473" s="9"/>
      <c r="D473" s="9"/>
      <c r="E473" s="9"/>
      <c r="F473" s="10" t="s">
        <v>233</v>
      </c>
      <c r="G473" s="12">
        <v>24.24</v>
      </c>
      <c r="H473" s="9"/>
    </row>
    <row r="474" spans="1:8" ht="48.75" customHeight="1" x14ac:dyDescent="0.25">
      <c r="A474" s="9" t="s">
        <v>1065</v>
      </c>
      <c r="B474" s="9" t="s">
        <v>1066</v>
      </c>
      <c r="C474" s="9"/>
      <c r="D474" s="9"/>
      <c r="E474" s="9"/>
      <c r="F474" s="10" t="s">
        <v>233</v>
      </c>
      <c r="G474" s="12">
        <v>18.41</v>
      </c>
      <c r="H474" s="9"/>
    </row>
    <row r="475" spans="1:8" ht="48.75" customHeight="1" x14ac:dyDescent="0.25">
      <c r="A475" s="9" t="s">
        <v>1067</v>
      </c>
      <c r="B475" s="9" t="s">
        <v>1068</v>
      </c>
      <c r="C475" s="9"/>
      <c r="D475" s="9"/>
      <c r="E475" s="9"/>
      <c r="F475" s="10" t="s">
        <v>233</v>
      </c>
      <c r="G475" s="12">
        <v>17.579999999999998</v>
      </c>
      <c r="H475" s="9"/>
    </row>
    <row r="476" spans="1:8" ht="12.2" customHeight="1" x14ac:dyDescent="0.25">
      <c r="A476" s="6">
        <v>8762</v>
      </c>
      <c r="B476" s="7" t="s">
        <v>1069</v>
      </c>
      <c r="C476" s="7"/>
      <c r="D476" s="7"/>
      <c r="E476" s="7"/>
      <c r="F476" s="8"/>
      <c r="G476" s="7"/>
      <c r="H476" s="7"/>
    </row>
    <row r="477" spans="1:8" ht="36.6" customHeight="1" x14ac:dyDescent="0.25">
      <c r="A477" s="9" t="s">
        <v>1070</v>
      </c>
      <c r="B477" s="9" t="s">
        <v>1071</v>
      </c>
      <c r="C477" s="9"/>
      <c r="D477" s="9"/>
      <c r="E477" s="9"/>
      <c r="F477" s="10" t="s">
        <v>202</v>
      </c>
      <c r="G477" s="12">
        <v>77.599999999999994</v>
      </c>
      <c r="H477" s="9"/>
    </row>
    <row r="478" spans="1:8" ht="36.6" customHeight="1" x14ac:dyDescent="0.25">
      <c r="A478" s="9" t="s">
        <v>1072</v>
      </c>
      <c r="B478" s="9" t="s">
        <v>1073</v>
      </c>
      <c r="C478" s="9"/>
      <c r="D478" s="9"/>
      <c r="E478" s="9"/>
      <c r="F478" s="10" t="s">
        <v>202</v>
      </c>
      <c r="G478" s="13">
        <v>122.07</v>
      </c>
      <c r="H478" s="9"/>
    </row>
    <row r="479" spans="1:8" ht="36.6" customHeight="1" x14ac:dyDescent="0.25">
      <c r="A479" s="9" t="s">
        <v>1074</v>
      </c>
      <c r="B479" s="9" t="s">
        <v>1075</v>
      </c>
      <c r="C479" s="9"/>
      <c r="D479" s="9"/>
      <c r="E479" s="9"/>
      <c r="F479" s="10" t="s">
        <v>202</v>
      </c>
      <c r="G479" s="13">
        <v>157.01</v>
      </c>
      <c r="H479" s="9"/>
    </row>
    <row r="480" spans="1:8" ht="12.2" customHeight="1" x14ac:dyDescent="0.25">
      <c r="A480" s="6">
        <v>8763</v>
      </c>
      <c r="B480" s="7" t="s">
        <v>1076</v>
      </c>
      <c r="C480" s="7"/>
      <c r="D480" s="7"/>
      <c r="E480" s="7"/>
      <c r="F480" s="8"/>
      <c r="G480" s="7"/>
      <c r="H480" s="7"/>
    </row>
    <row r="481" spans="1:8" ht="48.75" customHeight="1" x14ac:dyDescent="0.25">
      <c r="A481" s="9" t="s">
        <v>1077</v>
      </c>
      <c r="B481" s="9" t="s">
        <v>1078</v>
      </c>
      <c r="C481" s="9"/>
      <c r="D481" s="9"/>
      <c r="E481" s="9"/>
      <c r="F481" s="10" t="s">
        <v>202</v>
      </c>
      <c r="G481" s="13">
        <v>212.62</v>
      </c>
      <c r="H481" s="9"/>
    </row>
    <row r="482" spans="1:8" ht="48.75" customHeight="1" x14ac:dyDescent="0.25">
      <c r="A482" s="9" t="s">
        <v>1079</v>
      </c>
      <c r="B482" s="9" t="s">
        <v>1080</v>
      </c>
      <c r="C482" s="9"/>
      <c r="D482" s="9"/>
      <c r="E482" s="9"/>
      <c r="F482" s="10" t="s">
        <v>202</v>
      </c>
      <c r="G482" s="13">
        <v>255.45</v>
      </c>
      <c r="H482" s="9"/>
    </row>
    <row r="483" spans="1:8" ht="48.75" customHeight="1" x14ac:dyDescent="0.25">
      <c r="A483" s="9" t="s">
        <v>1081</v>
      </c>
      <c r="B483" s="9" t="s">
        <v>1082</v>
      </c>
      <c r="C483" s="9"/>
      <c r="D483" s="9"/>
      <c r="E483" s="9"/>
      <c r="F483" s="10" t="s">
        <v>202</v>
      </c>
      <c r="G483" s="13">
        <v>165.88</v>
      </c>
      <c r="H483" s="9"/>
    </row>
    <row r="484" spans="1:8" ht="48.75" customHeight="1" x14ac:dyDescent="0.25">
      <c r="A484" s="9" t="s">
        <v>1083</v>
      </c>
      <c r="B484" s="9" t="s">
        <v>1084</v>
      </c>
      <c r="C484" s="9"/>
      <c r="D484" s="9"/>
      <c r="E484" s="9"/>
      <c r="F484" s="10" t="s">
        <v>202</v>
      </c>
      <c r="G484" s="13">
        <v>140.81</v>
      </c>
      <c r="H484" s="9"/>
    </row>
    <row r="485" spans="1:8" ht="48.75" customHeight="1" x14ac:dyDescent="0.25">
      <c r="A485" s="9" t="s">
        <v>1085</v>
      </c>
      <c r="B485" s="9" t="s">
        <v>1086</v>
      </c>
      <c r="C485" s="9"/>
      <c r="D485" s="9"/>
      <c r="E485" s="9"/>
      <c r="F485" s="10" t="s">
        <v>202</v>
      </c>
      <c r="G485" s="13">
        <v>184.74</v>
      </c>
      <c r="H485" s="9"/>
    </row>
    <row r="486" spans="1:8" ht="48.75" customHeight="1" x14ac:dyDescent="0.25">
      <c r="A486" s="9" t="s">
        <v>1087</v>
      </c>
      <c r="B486" s="9" t="s">
        <v>1088</v>
      </c>
      <c r="C486" s="9"/>
      <c r="D486" s="9"/>
      <c r="E486" s="9"/>
      <c r="F486" s="10" t="s">
        <v>202</v>
      </c>
      <c r="G486" s="12">
        <v>92.98</v>
      </c>
      <c r="H486" s="9"/>
    </row>
    <row r="487" spans="1:8" ht="48.75" customHeight="1" x14ac:dyDescent="0.25">
      <c r="A487" s="9" t="s">
        <v>1089</v>
      </c>
      <c r="B487" s="9" t="s">
        <v>1090</v>
      </c>
      <c r="C487" s="9"/>
      <c r="D487" s="9"/>
      <c r="E487" s="9"/>
      <c r="F487" s="10" t="s">
        <v>202</v>
      </c>
      <c r="G487" s="13">
        <v>138.4</v>
      </c>
      <c r="H487" s="9"/>
    </row>
    <row r="488" spans="1:8" ht="48.75" customHeight="1" x14ac:dyDescent="0.25">
      <c r="A488" s="9" t="s">
        <v>1091</v>
      </c>
      <c r="B488" s="9" t="s">
        <v>1092</v>
      </c>
      <c r="C488" s="9"/>
      <c r="D488" s="9"/>
      <c r="E488" s="9"/>
      <c r="F488" s="10" t="s">
        <v>202</v>
      </c>
      <c r="G488" s="13">
        <v>181.23</v>
      </c>
      <c r="H488" s="9"/>
    </row>
    <row r="489" spans="1:8" ht="48.75" customHeight="1" x14ac:dyDescent="0.25">
      <c r="A489" s="9" t="s">
        <v>1093</v>
      </c>
      <c r="B489" s="9" t="s">
        <v>1094</v>
      </c>
      <c r="C489" s="9"/>
      <c r="D489" s="9"/>
      <c r="E489" s="9"/>
      <c r="F489" s="10" t="s">
        <v>202</v>
      </c>
      <c r="G489" s="12">
        <v>91.66</v>
      </c>
      <c r="H489" s="9"/>
    </row>
    <row r="490" spans="1:8" ht="12.2" customHeight="1" x14ac:dyDescent="0.25">
      <c r="A490" s="6">
        <v>8764</v>
      </c>
      <c r="B490" s="7" t="s">
        <v>1095</v>
      </c>
      <c r="C490" s="7"/>
      <c r="D490" s="7"/>
      <c r="E490" s="7"/>
      <c r="F490" s="8"/>
      <c r="G490" s="7"/>
      <c r="H490" s="7"/>
    </row>
    <row r="491" spans="1:8" ht="36.6" customHeight="1" x14ac:dyDescent="0.25">
      <c r="A491" s="9" t="s">
        <v>1096</v>
      </c>
      <c r="B491" s="9" t="s">
        <v>1097</v>
      </c>
      <c r="C491" s="9"/>
      <c r="D491" s="9"/>
      <c r="E491" s="9"/>
      <c r="F491" s="10" t="s">
        <v>202</v>
      </c>
      <c r="G491" s="12">
        <v>92.41</v>
      </c>
      <c r="H491" s="9"/>
    </row>
    <row r="492" spans="1:8" ht="36.6" customHeight="1" x14ac:dyDescent="0.25">
      <c r="A492" s="9" t="s">
        <v>1098</v>
      </c>
      <c r="B492" s="9" t="s">
        <v>1099</v>
      </c>
      <c r="C492" s="9"/>
      <c r="D492" s="9"/>
      <c r="E492" s="9"/>
      <c r="F492" s="10" t="s">
        <v>202</v>
      </c>
      <c r="G492" s="12">
        <v>95.2</v>
      </c>
      <c r="H492" s="9"/>
    </row>
    <row r="493" spans="1:8" ht="36.6" customHeight="1" x14ac:dyDescent="0.25">
      <c r="A493" s="9" t="s">
        <v>1100</v>
      </c>
      <c r="B493" s="9" t="s">
        <v>1101</v>
      </c>
      <c r="C493" s="9"/>
      <c r="D493" s="9"/>
      <c r="E493" s="9"/>
      <c r="F493" s="10" t="s">
        <v>202</v>
      </c>
      <c r="G493" s="12">
        <v>84.01</v>
      </c>
      <c r="H493" s="9"/>
    </row>
    <row r="494" spans="1:8" ht="12.2" customHeight="1" x14ac:dyDescent="0.25">
      <c r="A494" s="6">
        <v>8765</v>
      </c>
      <c r="B494" s="7" t="s">
        <v>1102</v>
      </c>
      <c r="C494" s="7"/>
      <c r="D494" s="7"/>
      <c r="E494" s="7"/>
      <c r="F494" s="8"/>
      <c r="G494" s="7"/>
      <c r="H494" s="7"/>
    </row>
    <row r="495" spans="1:8" ht="36.6" customHeight="1" x14ac:dyDescent="0.25">
      <c r="A495" s="9" t="s">
        <v>1103</v>
      </c>
      <c r="B495" s="9" t="s">
        <v>1104</v>
      </c>
      <c r="C495" s="9"/>
      <c r="D495" s="9"/>
      <c r="E495" s="9"/>
      <c r="F495" s="10" t="s">
        <v>202</v>
      </c>
      <c r="G495" s="14">
        <v>1517.87</v>
      </c>
      <c r="H495" s="9"/>
    </row>
    <row r="496" spans="1:8" ht="36.6" customHeight="1" x14ac:dyDescent="0.25">
      <c r="A496" s="9" t="s">
        <v>1105</v>
      </c>
      <c r="B496" s="9" t="s">
        <v>1106</v>
      </c>
      <c r="C496" s="9"/>
      <c r="D496" s="9"/>
      <c r="E496" s="9"/>
      <c r="F496" s="10" t="s">
        <v>202</v>
      </c>
      <c r="G496" s="14">
        <v>1512.76</v>
      </c>
      <c r="H496" s="9"/>
    </row>
    <row r="497" spans="1:8" ht="36.6" customHeight="1" x14ac:dyDescent="0.25">
      <c r="A497" s="9" t="s">
        <v>1107</v>
      </c>
      <c r="B497" s="9" t="s">
        <v>1108</v>
      </c>
      <c r="C497" s="9"/>
      <c r="D497" s="9"/>
      <c r="E497" s="9"/>
      <c r="F497" s="10" t="s">
        <v>202</v>
      </c>
      <c r="G497" s="13">
        <v>432.78</v>
      </c>
      <c r="H497" s="9"/>
    </row>
    <row r="498" spans="1:8" ht="12.2" customHeight="1" x14ac:dyDescent="0.25">
      <c r="A498" s="6">
        <v>8767</v>
      </c>
      <c r="B498" s="7" t="s">
        <v>1109</v>
      </c>
      <c r="C498" s="7"/>
      <c r="D498" s="7"/>
      <c r="E498" s="7"/>
      <c r="F498" s="8"/>
      <c r="G498" s="7"/>
      <c r="H498" s="7"/>
    </row>
    <row r="499" spans="1:8" ht="24.4" customHeight="1" x14ac:dyDescent="0.25">
      <c r="A499" s="9" t="s">
        <v>1110</v>
      </c>
      <c r="B499" s="9" t="s">
        <v>1111</v>
      </c>
      <c r="C499" s="9"/>
      <c r="D499" s="9"/>
      <c r="E499" s="9"/>
      <c r="F499" s="10" t="s">
        <v>233</v>
      </c>
      <c r="G499" s="11">
        <v>6.06</v>
      </c>
      <c r="H499" s="9"/>
    </row>
    <row r="500" spans="1:8" ht="24.4" customHeight="1" x14ac:dyDescent="0.25">
      <c r="A500" s="9" t="s">
        <v>1112</v>
      </c>
      <c r="B500" s="9" t="s">
        <v>1113</v>
      </c>
      <c r="C500" s="9"/>
      <c r="D500" s="9"/>
      <c r="E500" s="9"/>
      <c r="F500" s="10" t="s">
        <v>233</v>
      </c>
      <c r="G500" s="11">
        <v>9.25</v>
      </c>
      <c r="H500" s="9"/>
    </row>
    <row r="501" spans="1:8" ht="12.2" customHeight="1" x14ac:dyDescent="0.25">
      <c r="A501" s="6">
        <v>8768</v>
      </c>
      <c r="B501" s="7" t="s">
        <v>1114</v>
      </c>
      <c r="C501" s="7"/>
      <c r="D501" s="7"/>
      <c r="E501" s="7"/>
      <c r="F501" s="8"/>
      <c r="G501" s="7"/>
      <c r="H501" s="7"/>
    </row>
    <row r="502" spans="1:8" ht="36.6" customHeight="1" x14ac:dyDescent="0.25">
      <c r="A502" s="9" t="s">
        <v>1115</v>
      </c>
      <c r="B502" s="9" t="s">
        <v>1116</v>
      </c>
      <c r="C502" s="9"/>
      <c r="D502" s="9"/>
      <c r="E502" s="9"/>
      <c r="F502" s="10" t="s">
        <v>315</v>
      </c>
      <c r="G502" s="14">
        <v>2907.32</v>
      </c>
      <c r="H502" s="9"/>
    </row>
    <row r="503" spans="1:8" ht="36.6" customHeight="1" x14ac:dyDescent="0.25">
      <c r="A503" s="9" t="s">
        <v>1117</v>
      </c>
      <c r="B503" s="9" t="s">
        <v>1118</v>
      </c>
      <c r="C503" s="9"/>
      <c r="D503" s="9"/>
      <c r="E503" s="9"/>
      <c r="F503" s="10" t="s">
        <v>315</v>
      </c>
      <c r="G503" s="14">
        <v>2673.56</v>
      </c>
      <c r="H503" s="9"/>
    </row>
    <row r="504" spans="1:8" ht="36.6" customHeight="1" x14ac:dyDescent="0.25">
      <c r="A504" s="9" t="s">
        <v>1119</v>
      </c>
      <c r="B504" s="9" t="s">
        <v>39</v>
      </c>
      <c r="C504" s="9"/>
      <c r="D504" s="9"/>
      <c r="E504" s="9"/>
      <c r="F504" s="10" t="s">
        <v>315</v>
      </c>
      <c r="G504" s="14">
        <v>2907.32</v>
      </c>
      <c r="H504" s="9"/>
    </row>
    <row r="505" spans="1:8" ht="36.6" customHeight="1" x14ac:dyDescent="0.25">
      <c r="A505" s="9" t="s">
        <v>1120</v>
      </c>
      <c r="B505" s="9" t="s">
        <v>1121</v>
      </c>
      <c r="C505" s="9"/>
      <c r="D505" s="9"/>
      <c r="E505" s="9"/>
      <c r="F505" s="10" t="s">
        <v>315</v>
      </c>
      <c r="G505" s="14">
        <v>2673.56</v>
      </c>
      <c r="H505" s="9"/>
    </row>
    <row r="506" spans="1:8" ht="12.2" customHeight="1" x14ac:dyDescent="0.25">
      <c r="A506" s="6">
        <v>8769</v>
      </c>
      <c r="B506" s="7" t="s">
        <v>1122</v>
      </c>
      <c r="C506" s="7"/>
      <c r="D506" s="7"/>
      <c r="E506" s="7"/>
      <c r="F506" s="8"/>
      <c r="G506" s="7"/>
      <c r="H506" s="7"/>
    </row>
    <row r="507" spans="1:8" ht="48.75" customHeight="1" x14ac:dyDescent="0.25">
      <c r="A507" s="9" t="s">
        <v>1123</v>
      </c>
      <c r="B507" s="9" t="s">
        <v>1124</v>
      </c>
      <c r="C507" s="9"/>
      <c r="D507" s="9"/>
      <c r="E507" s="9"/>
      <c r="F507" s="10" t="s">
        <v>202</v>
      </c>
      <c r="G507" s="12">
        <v>94.67</v>
      </c>
      <c r="H507" s="9"/>
    </row>
    <row r="508" spans="1:8" ht="48.75" customHeight="1" x14ac:dyDescent="0.25">
      <c r="A508" s="9" t="s">
        <v>1125</v>
      </c>
      <c r="B508" s="9" t="s">
        <v>41</v>
      </c>
      <c r="C508" s="9"/>
      <c r="D508" s="9"/>
      <c r="E508" s="9"/>
      <c r="F508" s="10" t="s">
        <v>202</v>
      </c>
      <c r="G508" s="12">
        <v>89.57</v>
      </c>
      <c r="H508" s="9"/>
    </row>
    <row r="509" spans="1:8" ht="48.75" customHeight="1" x14ac:dyDescent="0.25">
      <c r="A509" s="9" t="s">
        <v>1126</v>
      </c>
      <c r="B509" s="9" t="s">
        <v>1127</v>
      </c>
      <c r="C509" s="9"/>
      <c r="D509" s="9"/>
      <c r="E509" s="9"/>
      <c r="F509" s="10" t="s">
        <v>202</v>
      </c>
      <c r="G509" s="12">
        <v>99.77</v>
      </c>
      <c r="H509" s="9"/>
    </row>
    <row r="510" spans="1:8" ht="12.2" customHeight="1" x14ac:dyDescent="0.25">
      <c r="A510" s="6">
        <v>8770</v>
      </c>
      <c r="B510" s="7" t="s">
        <v>1128</v>
      </c>
      <c r="C510" s="7"/>
      <c r="D510" s="7"/>
      <c r="E510" s="7"/>
      <c r="F510" s="8"/>
      <c r="G510" s="7"/>
      <c r="H510" s="7"/>
    </row>
    <row r="511" spans="1:8" ht="24.4" customHeight="1" x14ac:dyDescent="0.25">
      <c r="A511" s="9" t="s">
        <v>1129</v>
      </c>
      <c r="B511" s="9" t="s">
        <v>1130</v>
      </c>
      <c r="C511" s="9"/>
      <c r="D511" s="9"/>
      <c r="E511" s="9"/>
      <c r="F511" s="10" t="s">
        <v>202</v>
      </c>
      <c r="G511" s="12">
        <v>99.44</v>
      </c>
      <c r="H511" s="9"/>
    </row>
    <row r="512" spans="1:8" ht="24.4" customHeight="1" x14ac:dyDescent="0.25">
      <c r="A512" s="9" t="s">
        <v>1131</v>
      </c>
      <c r="B512" s="9" t="s">
        <v>1132</v>
      </c>
      <c r="C512" s="9"/>
      <c r="D512" s="9"/>
      <c r="E512" s="9"/>
      <c r="F512" s="10" t="s">
        <v>202</v>
      </c>
      <c r="G512" s="12">
        <v>98.96</v>
      </c>
      <c r="H512" s="9"/>
    </row>
    <row r="513" spans="1:8" ht="12.2" customHeight="1" x14ac:dyDescent="0.25">
      <c r="A513" s="6">
        <v>8771</v>
      </c>
      <c r="B513" s="7" t="s">
        <v>1133</v>
      </c>
      <c r="C513" s="7"/>
      <c r="D513" s="7"/>
      <c r="E513" s="7"/>
      <c r="F513" s="8"/>
      <c r="G513" s="7"/>
      <c r="H513" s="7"/>
    </row>
    <row r="514" spans="1:8" ht="24.4" customHeight="1" x14ac:dyDescent="0.25">
      <c r="A514" s="9" t="s">
        <v>1134</v>
      </c>
      <c r="B514" s="9" t="s">
        <v>1135</v>
      </c>
      <c r="C514" s="9"/>
      <c r="D514" s="9"/>
      <c r="E514" s="9"/>
      <c r="F514" s="10" t="s">
        <v>202</v>
      </c>
      <c r="G514" s="13">
        <v>299.3</v>
      </c>
      <c r="H514" s="9"/>
    </row>
    <row r="515" spans="1:8" ht="24.4" customHeight="1" x14ac:dyDescent="0.25">
      <c r="A515" s="9" t="s">
        <v>1136</v>
      </c>
      <c r="B515" s="9" t="s">
        <v>1137</v>
      </c>
      <c r="C515" s="9"/>
      <c r="D515" s="9"/>
      <c r="E515" s="9"/>
      <c r="F515" s="10" t="s">
        <v>202</v>
      </c>
      <c r="G515" s="13">
        <v>222.13</v>
      </c>
      <c r="H515" s="9"/>
    </row>
    <row r="516" spans="1:8" ht="24.4" customHeight="1" x14ac:dyDescent="0.25">
      <c r="A516" s="9" t="s">
        <v>1138</v>
      </c>
      <c r="B516" s="9" t="s">
        <v>42</v>
      </c>
      <c r="C516" s="9"/>
      <c r="D516" s="9"/>
      <c r="E516" s="9"/>
      <c r="F516" s="10" t="s">
        <v>202</v>
      </c>
      <c r="G516" s="13">
        <v>629.32000000000005</v>
      </c>
      <c r="H516" s="9"/>
    </row>
    <row r="517" spans="1:8" ht="24.4" customHeight="1" x14ac:dyDescent="0.25">
      <c r="A517" s="9" t="s">
        <v>1139</v>
      </c>
      <c r="B517" s="9" t="s">
        <v>1140</v>
      </c>
      <c r="C517" s="9"/>
      <c r="D517" s="9"/>
      <c r="E517" s="9"/>
      <c r="F517" s="10" t="s">
        <v>202</v>
      </c>
      <c r="G517" s="13">
        <v>561.71</v>
      </c>
      <c r="H517" s="9"/>
    </row>
    <row r="518" spans="1:8" ht="24.4" customHeight="1" x14ac:dyDescent="0.25">
      <c r="A518" s="9" t="s">
        <v>1141</v>
      </c>
      <c r="B518" s="9" t="s">
        <v>1142</v>
      </c>
      <c r="C518" s="9"/>
      <c r="D518" s="9"/>
      <c r="E518" s="9"/>
      <c r="F518" s="10" t="s">
        <v>202</v>
      </c>
      <c r="G518" s="13">
        <v>547.54</v>
      </c>
      <c r="H518" s="9"/>
    </row>
    <row r="519" spans="1:8" ht="12.2" customHeight="1" x14ac:dyDescent="0.25">
      <c r="A519" s="6">
        <v>8670</v>
      </c>
      <c r="B519" s="7" t="s">
        <v>1143</v>
      </c>
      <c r="C519" s="7"/>
      <c r="D519" s="7"/>
      <c r="E519" s="7"/>
      <c r="F519" s="8"/>
      <c r="G519" s="7"/>
      <c r="H519" s="7"/>
    </row>
    <row r="520" spans="1:8" ht="12.2" customHeight="1" x14ac:dyDescent="0.25">
      <c r="A520" s="6">
        <v>8773</v>
      </c>
      <c r="B520" s="7" t="s">
        <v>1144</v>
      </c>
      <c r="C520" s="7"/>
      <c r="D520" s="7"/>
      <c r="E520" s="7"/>
      <c r="F520" s="8"/>
      <c r="G520" s="7"/>
      <c r="H520" s="7"/>
    </row>
    <row r="521" spans="1:8" ht="73.150000000000006" customHeight="1" x14ac:dyDescent="0.25">
      <c r="A521" s="9" t="s">
        <v>1145</v>
      </c>
      <c r="B521" s="9" t="s">
        <v>1146</v>
      </c>
      <c r="C521" s="9"/>
      <c r="D521" s="9"/>
      <c r="E521" s="9"/>
      <c r="F521" s="10" t="s">
        <v>216</v>
      </c>
      <c r="G521" s="13">
        <v>430.96</v>
      </c>
      <c r="H521" s="9"/>
    </row>
    <row r="522" spans="1:8" ht="24.4" customHeight="1" x14ac:dyDescent="0.25">
      <c r="A522" s="9" t="s">
        <v>1147</v>
      </c>
      <c r="B522" s="9" t="s">
        <v>1148</v>
      </c>
      <c r="C522" s="9"/>
      <c r="D522" s="9"/>
      <c r="E522" s="9"/>
      <c r="F522" s="10" t="s">
        <v>202</v>
      </c>
      <c r="G522" s="13">
        <v>339.09</v>
      </c>
      <c r="H522" s="9"/>
    </row>
    <row r="523" spans="1:8" ht="60.95" customHeight="1" x14ac:dyDescent="0.25">
      <c r="A523" s="9" t="s">
        <v>1149</v>
      </c>
      <c r="B523" s="9" t="s">
        <v>1150</v>
      </c>
      <c r="C523" s="9"/>
      <c r="D523" s="9"/>
      <c r="E523" s="9"/>
      <c r="F523" s="10" t="s">
        <v>202</v>
      </c>
      <c r="G523" s="13">
        <v>382.58</v>
      </c>
      <c r="H523" s="9"/>
    </row>
    <row r="524" spans="1:8" ht="60.95" customHeight="1" x14ac:dyDescent="0.25">
      <c r="A524" s="9" t="s">
        <v>1151</v>
      </c>
      <c r="B524" s="9" t="s">
        <v>1152</v>
      </c>
      <c r="C524" s="9"/>
      <c r="D524" s="9"/>
      <c r="E524" s="9"/>
      <c r="F524" s="10" t="s">
        <v>202</v>
      </c>
      <c r="G524" s="13">
        <v>394.52</v>
      </c>
      <c r="H524" s="9"/>
    </row>
    <row r="525" spans="1:8" ht="60.95" customHeight="1" x14ac:dyDescent="0.25">
      <c r="A525" s="9" t="s">
        <v>1153</v>
      </c>
      <c r="B525" s="9" t="s">
        <v>1154</v>
      </c>
      <c r="C525" s="9"/>
      <c r="D525" s="9"/>
      <c r="E525" s="9"/>
      <c r="F525" s="10" t="s">
        <v>202</v>
      </c>
      <c r="G525" s="13">
        <v>375</v>
      </c>
      <c r="H525" s="9"/>
    </row>
    <row r="526" spans="1:8" ht="60.95" customHeight="1" x14ac:dyDescent="0.25">
      <c r="A526" s="9" t="s">
        <v>1155</v>
      </c>
      <c r="B526" s="9" t="s">
        <v>1156</v>
      </c>
      <c r="C526" s="9"/>
      <c r="D526" s="9"/>
      <c r="E526" s="9"/>
      <c r="F526" s="10" t="s">
        <v>202</v>
      </c>
      <c r="G526" s="13">
        <v>392.52</v>
      </c>
      <c r="H526" s="9"/>
    </row>
    <row r="527" spans="1:8" ht="24.4" customHeight="1" x14ac:dyDescent="0.25">
      <c r="A527" s="9" t="s">
        <v>1157</v>
      </c>
      <c r="B527" s="9" t="s">
        <v>1158</v>
      </c>
      <c r="C527" s="9"/>
      <c r="D527" s="9"/>
      <c r="E527" s="9"/>
      <c r="F527" s="10" t="s">
        <v>202</v>
      </c>
      <c r="G527" s="13">
        <v>399.09</v>
      </c>
      <c r="H527" s="9"/>
    </row>
    <row r="528" spans="1:8" ht="12.2" customHeight="1" x14ac:dyDescent="0.25">
      <c r="A528" s="9" t="s">
        <v>1159</v>
      </c>
      <c r="B528" s="9" t="s">
        <v>1160</v>
      </c>
      <c r="C528" s="9"/>
      <c r="D528" s="9"/>
      <c r="E528" s="9"/>
      <c r="F528" s="10" t="s">
        <v>202</v>
      </c>
      <c r="G528" s="13">
        <v>375.59</v>
      </c>
      <c r="H528" s="9"/>
    </row>
    <row r="529" spans="1:8" ht="12.2" customHeight="1" x14ac:dyDescent="0.25">
      <c r="A529" s="9" t="s">
        <v>1161</v>
      </c>
      <c r="B529" s="9" t="s">
        <v>1162</v>
      </c>
      <c r="C529" s="9"/>
      <c r="D529" s="9"/>
      <c r="E529" s="9"/>
      <c r="F529" s="10" t="s">
        <v>202</v>
      </c>
      <c r="G529" s="13">
        <v>427.66</v>
      </c>
      <c r="H529" s="9"/>
    </row>
    <row r="530" spans="1:8" ht="24.4" customHeight="1" x14ac:dyDescent="0.25">
      <c r="A530" s="9" t="s">
        <v>1163</v>
      </c>
      <c r="B530" s="9" t="s">
        <v>1164</v>
      </c>
      <c r="C530" s="9"/>
      <c r="D530" s="9"/>
      <c r="E530" s="9"/>
      <c r="F530" s="10" t="s">
        <v>202</v>
      </c>
      <c r="G530" s="13">
        <v>517.96</v>
      </c>
      <c r="H530" s="9"/>
    </row>
    <row r="531" spans="1:8" ht="12.2" customHeight="1" x14ac:dyDescent="0.25">
      <c r="A531" s="9" t="s">
        <v>1165</v>
      </c>
      <c r="B531" s="9" t="s">
        <v>1166</v>
      </c>
      <c r="C531" s="9"/>
      <c r="D531" s="9"/>
      <c r="E531" s="9"/>
      <c r="F531" s="10" t="s">
        <v>202</v>
      </c>
      <c r="G531" s="13">
        <v>526.86</v>
      </c>
      <c r="H531" s="9"/>
    </row>
    <row r="532" spans="1:8" ht="12.2" customHeight="1" x14ac:dyDescent="0.25">
      <c r="A532" s="6">
        <v>8774</v>
      </c>
      <c r="B532" s="7" t="s">
        <v>1167</v>
      </c>
      <c r="C532" s="7"/>
      <c r="D532" s="7"/>
      <c r="E532" s="7"/>
      <c r="F532" s="8"/>
      <c r="G532" s="7"/>
      <c r="H532" s="7"/>
    </row>
    <row r="533" spans="1:8" ht="36.6" customHeight="1" x14ac:dyDescent="0.25">
      <c r="A533" s="9" t="s">
        <v>1168</v>
      </c>
      <c r="B533" s="9" t="s">
        <v>1169</v>
      </c>
      <c r="C533" s="9"/>
      <c r="D533" s="9"/>
      <c r="E533" s="9"/>
      <c r="F533" s="10" t="s">
        <v>216</v>
      </c>
      <c r="G533" s="12">
        <v>83.14</v>
      </c>
      <c r="H533" s="9"/>
    </row>
    <row r="534" spans="1:8" ht="36.6" customHeight="1" x14ac:dyDescent="0.25">
      <c r="A534" s="9" t="s">
        <v>1170</v>
      </c>
      <c r="B534" s="9" t="s">
        <v>1171</v>
      </c>
      <c r="C534" s="9"/>
      <c r="D534" s="9"/>
      <c r="E534" s="9"/>
      <c r="F534" s="10" t="s">
        <v>216</v>
      </c>
      <c r="G534" s="13">
        <v>121.2</v>
      </c>
      <c r="H534" s="9"/>
    </row>
    <row r="535" spans="1:8" ht="48.75" customHeight="1" x14ac:dyDescent="0.25">
      <c r="A535" s="9" t="s">
        <v>1172</v>
      </c>
      <c r="B535" s="9" t="s">
        <v>75</v>
      </c>
      <c r="C535" s="9"/>
      <c r="D535" s="9"/>
      <c r="E535" s="9"/>
      <c r="F535" s="10" t="s">
        <v>202</v>
      </c>
      <c r="G535" s="14">
        <v>1645.62</v>
      </c>
      <c r="H535" s="9"/>
    </row>
    <row r="536" spans="1:8" ht="36.6" customHeight="1" x14ac:dyDescent="0.25">
      <c r="A536" s="9" t="s">
        <v>1173</v>
      </c>
      <c r="B536" s="9" t="s">
        <v>1174</v>
      </c>
      <c r="C536" s="9"/>
      <c r="D536" s="9"/>
      <c r="E536" s="9"/>
      <c r="F536" s="10" t="s">
        <v>202</v>
      </c>
      <c r="G536" s="13">
        <v>577.13</v>
      </c>
      <c r="H536" s="9"/>
    </row>
    <row r="537" spans="1:8" ht="48.75" customHeight="1" x14ac:dyDescent="0.25">
      <c r="A537" s="9" t="s">
        <v>1175</v>
      </c>
      <c r="B537" s="9" t="s">
        <v>74</v>
      </c>
      <c r="C537" s="9"/>
      <c r="D537" s="9"/>
      <c r="E537" s="9"/>
      <c r="F537" s="10" t="s">
        <v>202</v>
      </c>
      <c r="G537" s="14">
        <v>1005.06</v>
      </c>
      <c r="H537" s="9"/>
    </row>
    <row r="538" spans="1:8" ht="48.75" customHeight="1" x14ac:dyDescent="0.25">
      <c r="A538" s="9" t="s">
        <v>1176</v>
      </c>
      <c r="B538" s="9" t="s">
        <v>1177</v>
      </c>
      <c r="C538" s="9"/>
      <c r="D538" s="9"/>
      <c r="E538" s="9"/>
      <c r="F538" s="10" t="s">
        <v>202</v>
      </c>
      <c r="G538" s="13">
        <v>904.46</v>
      </c>
      <c r="H538" s="9"/>
    </row>
    <row r="539" spans="1:8" ht="12.2" customHeight="1" x14ac:dyDescent="0.25">
      <c r="A539" s="6">
        <v>8775</v>
      </c>
      <c r="B539" s="7" t="s">
        <v>1178</v>
      </c>
      <c r="C539" s="7"/>
      <c r="D539" s="7"/>
      <c r="E539" s="7"/>
      <c r="F539" s="8"/>
      <c r="G539" s="7"/>
      <c r="H539" s="7"/>
    </row>
    <row r="540" spans="1:8" ht="12.2" customHeight="1" x14ac:dyDescent="0.25">
      <c r="A540" s="9" t="s">
        <v>1179</v>
      </c>
      <c r="B540" s="9" t="s">
        <v>1180</v>
      </c>
      <c r="C540" s="9"/>
      <c r="D540" s="9"/>
      <c r="E540" s="9"/>
      <c r="F540" s="10" t="s">
        <v>202</v>
      </c>
      <c r="G540" s="12">
        <v>87.04</v>
      </c>
      <c r="H540" s="9"/>
    </row>
    <row r="541" spans="1:8" ht="24.4" customHeight="1" x14ac:dyDescent="0.25">
      <c r="A541" s="9" t="s">
        <v>1181</v>
      </c>
      <c r="B541" s="9" t="s">
        <v>1182</v>
      </c>
      <c r="C541" s="9"/>
      <c r="D541" s="9"/>
      <c r="E541" s="9"/>
      <c r="F541" s="10" t="s">
        <v>202</v>
      </c>
      <c r="G541" s="13">
        <v>141.46</v>
      </c>
      <c r="H541" s="9"/>
    </row>
    <row r="542" spans="1:8" ht="24.4" customHeight="1" x14ac:dyDescent="0.25">
      <c r="A542" s="9" t="s">
        <v>1183</v>
      </c>
      <c r="B542" s="9" t="s">
        <v>1184</v>
      </c>
      <c r="C542" s="9"/>
      <c r="D542" s="9"/>
      <c r="E542" s="9"/>
      <c r="F542" s="10" t="s">
        <v>202</v>
      </c>
      <c r="G542" s="12">
        <v>57.34</v>
      </c>
      <c r="H542" s="9"/>
    </row>
    <row r="543" spans="1:8" ht="24.4" customHeight="1" x14ac:dyDescent="0.25">
      <c r="A543" s="9" t="s">
        <v>1185</v>
      </c>
      <c r="B543" s="9" t="s">
        <v>1186</v>
      </c>
      <c r="C543" s="9"/>
      <c r="D543" s="9"/>
      <c r="E543" s="9"/>
      <c r="F543" s="10" t="s">
        <v>202</v>
      </c>
      <c r="G543" s="13">
        <v>254.01</v>
      </c>
      <c r="H543" s="9"/>
    </row>
    <row r="544" spans="1:8" ht="24.4" customHeight="1" x14ac:dyDescent="0.25">
      <c r="A544" s="9" t="s">
        <v>1187</v>
      </c>
      <c r="B544" s="9" t="s">
        <v>1188</v>
      </c>
      <c r="C544" s="9"/>
      <c r="D544" s="9"/>
      <c r="E544" s="9"/>
      <c r="F544" s="10" t="s">
        <v>202</v>
      </c>
      <c r="G544" s="13">
        <v>456.73</v>
      </c>
      <c r="H544" s="9"/>
    </row>
    <row r="545" spans="1:8" ht="24.4" customHeight="1" x14ac:dyDescent="0.25">
      <c r="A545" s="9" t="s">
        <v>1189</v>
      </c>
      <c r="B545" s="9" t="s">
        <v>1190</v>
      </c>
      <c r="C545" s="9"/>
      <c r="D545" s="9"/>
      <c r="E545" s="9"/>
      <c r="F545" s="10" t="s">
        <v>202</v>
      </c>
      <c r="G545" s="13">
        <v>478.64</v>
      </c>
      <c r="H545" s="9"/>
    </row>
    <row r="546" spans="1:8" ht="24.4" customHeight="1" x14ac:dyDescent="0.25">
      <c r="A546" s="9" t="s">
        <v>1191</v>
      </c>
      <c r="B546" s="9" t="s">
        <v>1192</v>
      </c>
      <c r="C546" s="9"/>
      <c r="D546" s="9"/>
      <c r="E546" s="9"/>
      <c r="F546" s="10" t="s">
        <v>202</v>
      </c>
      <c r="G546" s="13">
        <v>533.6</v>
      </c>
      <c r="H546" s="9"/>
    </row>
    <row r="547" spans="1:8" ht="24.4" customHeight="1" x14ac:dyDescent="0.25">
      <c r="A547" s="9" t="s">
        <v>1193</v>
      </c>
      <c r="B547" s="9" t="s">
        <v>1194</v>
      </c>
      <c r="C547" s="9"/>
      <c r="D547" s="9"/>
      <c r="E547" s="9"/>
      <c r="F547" s="10" t="s">
        <v>202</v>
      </c>
      <c r="G547" s="13">
        <v>539.37</v>
      </c>
      <c r="H547" s="9"/>
    </row>
    <row r="548" spans="1:8" ht="24.4" customHeight="1" x14ac:dyDescent="0.25">
      <c r="A548" s="9" t="s">
        <v>1195</v>
      </c>
      <c r="B548" s="9" t="s">
        <v>1196</v>
      </c>
      <c r="C548" s="9"/>
      <c r="D548" s="9"/>
      <c r="E548" s="9"/>
      <c r="F548" s="10" t="s">
        <v>202</v>
      </c>
      <c r="G548" s="13">
        <v>373.55</v>
      </c>
      <c r="H548" s="9"/>
    </row>
    <row r="549" spans="1:8" ht="24.4" customHeight="1" x14ac:dyDescent="0.25">
      <c r="A549" s="9" t="s">
        <v>1197</v>
      </c>
      <c r="B549" s="9" t="s">
        <v>1198</v>
      </c>
      <c r="C549" s="9"/>
      <c r="D549" s="9"/>
      <c r="E549" s="9"/>
      <c r="F549" s="10" t="s">
        <v>202</v>
      </c>
      <c r="G549" s="13">
        <v>370.17</v>
      </c>
      <c r="H549" s="9"/>
    </row>
    <row r="550" spans="1:8" ht="24.4" customHeight="1" x14ac:dyDescent="0.25">
      <c r="A550" s="9" t="s">
        <v>1199</v>
      </c>
      <c r="B550" s="9" t="s">
        <v>1200</v>
      </c>
      <c r="C550" s="9"/>
      <c r="D550" s="9"/>
      <c r="E550" s="9"/>
      <c r="F550" s="10" t="s">
        <v>202</v>
      </c>
      <c r="G550" s="13">
        <v>623.84</v>
      </c>
      <c r="H550" s="9"/>
    </row>
    <row r="551" spans="1:8" ht="12.2" customHeight="1" x14ac:dyDescent="0.25">
      <c r="A551" s="6">
        <v>8776</v>
      </c>
      <c r="B551" s="7" t="s">
        <v>1201</v>
      </c>
      <c r="C551" s="7"/>
      <c r="D551" s="7"/>
      <c r="E551" s="7"/>
      <c r="F551" s="8"/>
      <c r="G551" s="7"/>
      <c r="H551" s="7"/>
    </row>
    <row r="552" spans="1:8" ht="36.6" customHeight="1" x14ac:dyDescent="0.25">
      <c r="A552" s="9" t="s">
        <v>1202</v>
      </c>
      <c r="B552" s="9" t="s">
        <v>1203</v>
      </c>
      <c r="C552" s="9"/>
      <c r="D552" s="9"/>
      <c r="E552" s="9"/>
      <c r="F552" s="10" t="s">
        <v>216</v>
      </c>
      <c r="G552" s="13">
        <v>168.78</v>
      </c>
      <c r="H552" s="9"/>
    </row>
    <row r="553" spans="1:8" ht="36.6" customHeight="1" x14ac:dyDescent="0.25">
      <c r="A553" s="9" t="s">
        <v>1204</v>
      </c>
      <c r="B553" s="9" t="s">
        <v>1205</v>
      </c>
      <c r="C553" s="9"/>
      <c r="D553" s="9"/>
      <c r="E553" s="9"/>
      <c r="F553" s="10" t="s">
        <v>216</v>
      </c>
      <c r="G553" s="13">
        <v>179.57</v>
      </c>
      <c r="H553" s="9"/>
    </row>
    <row r="554" spans="1:8" ht="36.6" customHeight="1" x14ac:dyDescent="0.25">
      <c r="A554" s="9" t="s">
        <v>1206</v>
      </c>
      <c r="B554" s="9" t="s">
        <v>1207</v>
      </c>
      <c r="C554" s="9"/>
      <c r="D554" s="9"/>
      <c r="E554" s="9"/>
      <c r="F554" s="10" t="s">
        <v>216</v>
      </c>
      <c r="G554" s="14">
        <v>2055.73</v>
      </c>
      <c r="H554" s="9"/>
    </row>
    <row r="555" spans="1:8" ht="36.6" customHeight="1" x14ac:dyDescent="0.25">
      <c r="A555" s="9" t="s">
        <v>1208</v>
      </c>
      <c r="B555" s="9" t="s">
        <v>1209</v>
      </c>
      <c r="C555" s="9"/>
      <c r="D555" s="9"/>
      <c r="E555" s="9"/>
      <c r="F555" s="10" t="s">
        <v>216</v>
      </c>
      <c r="G555" s="14">
        <v>2221.29</v>
      </c>
      <c r="H555" s="9"/>
    </row>
    <row r="556" spans="1:8" ht="36.6" customHeight="1" x14ac:dyDescent="0.25">
      <c r="A556" s="9" t="s">
        <v>1210</v>
      </c>
      <c r="B556" s="9" t="s">
        <v>1211</v>
      </c>
      <c r="C556" s="9"/>
      <c r="D556" s="9"/>
      <c r="E556" s="9"/>
      <c r="F556" s="10" t="s">
        <v>216</v>
      </c>
      <c r="G556" s="14">
        <v>2386.83</v>
      </c>
      <c r="H556" s="9"/>
    </row>
    <row r="557" spans="1:8" ht="36.6" customHeight="1" x14ac:dyDescent="0.25">
      <c r="A557" s="9" t="s">
        <v>1212</v>
      </c>
      <c r="B557" s="9" t="s">
        <v>1213</v>
      </c>
      <c r="C557" s="9"/>
      <c r="D557" s="9"/>
      <c r="E557" s="9"/>
      <c r="F557" s="10" t="s">
        <v>216</v>
      </c>
      <c r="G557" s="14">
        <v>1572.46</v>
      </c>
      <c r="H557" s="9"/>
    </row>
    <row r="558" spans="1:8" ht="36.6" customHeight="1" x14ac:dyDescent="0.25">
      <c r="A558" s="9" t="s">
        <v>1214</v>
      </c>
      <c r="B558" s="9" t="s">
        <v>1215</v>
      </c>
      <c r="C558" s="9"/>
      <c r="D558" s="9"/>
      <c r="E558" s="9"/>
      <c r="F558" s="10" t="s">
        <v>216</v>
      </c>
      <c r="G558" s="14">
        <v>1714.45</v>
      </c>
      <c r="H558" s="9"/>
    </row>
    <row r="559" spans="1:8" ht="36.6" customHeight="1" x14ac:dyDescent="0.25">
      <c r="A559" s="9" t="s">
        <v>1216</v>
      </c>
      <c r="B559" s="9" t="s">
        <v>1217</v>
      </c>
      <c r="C559" s="9"/>
      <c r="D559" s="9"/>
      <c r="E559" s="9"/>
      <c r="F559" s="10" t="s">
        <v>216</v>
      </c>
      <c r="G559" s="14">
        <v>1856.51</v>
      </c>
      <c r="H559" s="9"/>
    </row>
    <row r="560" spans="1:8" ht="36.6" customHeight="1" x14ac:dyDescent="0.25">
      <c r="A560" s="9" t="s">
        <v>1218</v>
      </c>
      <c r="B560" s="9" t="s">
        <v>1219</v>
      </c>
      <c r="C560" s="9"/>
      <c r="D560" s="9"/>
      <c r="E560" s="9"/>
      <c r="F560" s="10" t="s">
        <v>216</v>
      </c>
      <c r="G560" s="14">
        <v>1998.59</v>
      </c>
      <c r="H560" s="9"/>
    </row>
    <row r="561" spans="1:8" ht="12.2" customHeight="1" x14ac:dyDescent="0.25">
      <c r="A561" s="6">
        <v>8777</v>
      </c>
      <c r="B561" s="7" t="s">
        <v>1220</v>
      </c>
      <c r="C561" s="7"/>
      <c r="D561" s="7"/>
      <c r="E561" s="7"/>
      <c r="F561" s="8"/>
      <c r="G561" s="7"/>
      <c r="H561" s="7"/>
    </row>
    <row r="562" spans="1:8" ht="12.2" customHeight="1" x14ac:dyDescent="0.25">
      <c r="A562" s="9" t="s">
        <v>1221</v>
      </c>
      <c r="B562" s="9" t="s">
        <v>1222</v>
      </c>
      <c r="C562" s="9"/>
      <c r="D562" s="9"/>
      <c r="E562" s="9"/>
      <c r="F562" s="10" t="s">
        <v>202</v>
      </c>
      <c r="G562" s="13">
        <v>128.08000000000001</v>
      </c>
      <c r="H562" s="9"/>
    </row>
    <row r="563" spans="1:8" ht="24.4" customHeight="1" x14ac:dyDescent="0.25">
      <c r="A563" s="9" t="s">
        <v>1223</v>
      </c>
      <c r="B563" s="9" t="s">
        <v>1224</v>
      </c>
      <c r="C563" s="9"/>
      <c r="D563" s="9"/>
      <c r="E563" s="9"/>
      <c r="F563" s="10" t="s">
        <v>216</v>
      </c>
      <c r="G563" s="13">
        <v>440.93</v>
      </c>
      <c r="H563" s="9"/>
    </row>
    <row r="564" spans="1:8" ht="24.4" customHeight="1" x14ac:dyDescent="0.25">
      <c r="A564" s="9" t="s">
        <v>1225</v>
      </c>
      <c r="B564" s="9" t="s">
        <v>1226</v>
      </c>
      <c r="C564" s="9"/>
      <c r="D564" s="9"/>
      <c r="E564" s="9"/>
      <c r="F564" s="10" t="s">
        <v>1227</v>
      </c>
      <c r="G564" s="13">
        <v>471.87</v>
      </c>
      <c r="H564" s="9"/>
    </row>
    <row r="565" spans="1:8" ht="24.4" customHeight="1" x14ac:dyDescent="0.25">
      <c r="A565" s="9" t="s">
        <v>1228</v>
      </c>
      <c r="B565" s="9" t="s">
        <v>1229</v>
      </c>
      <c r="C565" s="9"/>
      <c r="D565" s="9"/>
      <c r="E565" s="9"/>
      <c r="F565" s="10" t="s">
        <v>1227</v>
      </c>
      <c r="G565" s="13">
        <v>506.72</v>
      </c>
      <c r="H565" s="9"/>
    </row>
    <row r="566" spans="1:8" ht="24.4" customHeight="1" x14ac:dyDescent="0.25">
      <c r="A566" s="9" t="s">
        <v>1230</v>
      </c>
      <c r="B566" s="9" t="s">
        <v>1231</v>
      </c>
      <c r="C566" s="9"/>
      <c r="D566" s="9"/>
      <c r="E566" s="9"/>
      <c r="F566" s="10" t="s">
        <v>1227</v>
      </c>
      <c r="G566" s="13">
        <v>561.98</v>
      </c>
      <c r="H566" s="9"/>
    </row>
    <row r="567" spans="1:8" ht="24.4" customHeight="1" x14ac:dyDescent="0.25">
      <c r="A567" s="9" t="s">
        <v>1232</v>
      </c>
      <c r="B567" s="9" t="s">
        <v>1233</v>
      </c>
      <c r="C567" s="9"/>
      <c r="D567" s="9"/>
      <c r="E567" s="9"/>
      <c r="F567" s="10" t="s">
        <v>1227</v>
      </c>
      <c r="G567" s="13">
        <v>697.01</v>
      </c>
      <c r="H567" s="9"/>
    </row>
    <row r="568" spans="1:8" ht="24.4" customHeight="1" x14ac:dyDescent="0.25">
      <c r="A568" s="9" t="s">
        <v>1234</v>
      </c>
      <c r="B568" s="9" t="s">
        <v>1235</v>
      </c>
      <c r="C568" s="9"/>
      <c r="D568" s="9"/>
      <c r="E568" s="9"/>
      <c r="F568" s="10" t="s">
        <v>1227</v>
      </c>
      <c r="G568" s="13">
        <v>586.33000000000004</v>
      </c>
      <c r="H568" s="9"/>
    </row>
    <row r="569" spans="1:8" ht="36.6" customHeight="1" x14ac:dyDescent="0.25">
      <c r="A569" s="9" t="s">
        <v>1236</v>
      </c>
      <c r="B569" s="9" t="s">
        <v>1237</v>
      </c>
      <c r="C569" s="9"/>
      <c r="D569" s="9"/>
      <c r="E569" s="9"/>
      <c r="F569" s="10" t="s">
        <v>1227</v>
      </c>
      <c r="G569" s="13">
        <v>420.22</v>
      </c>
      <c r="H569" s="9"/>
    </row>
    <row r="570" spans="1:8" ht="36.6" customHeight="1" x14ac:dyDescent="0.25">
      <c r="A570" s="9" t="s">
        <v>1238</v>
      </c>
      <c r="B570" s="9" t="s">
        <v>1239</v>
      </c>
      <c r="C570" s="9"/>
      <c r="D570" s="9"/>
      <c r="E570" s="9"/>
      <c r="F570" s="10" t="s">
        <v>1227</v>
      </c>
      <c r="G570" s="13">
        <v>367.82</v>
      </c>
      <c r="H570" s="9"/>
    </row>
    <row r="571" spans="1:8" ht="36.6" customHeight="1" x14ac:dyDescent="0.25">
      <c r="A571" s="9" t="s">
        <v>1240</v>
      </c>
      <c r="B571" s="9" t="s">
        <v>1241</v>
      </c>
      <c r="C571" s="9"/>
      <c r="D571" s="9"/>
      <c r="E571" s="9"/>
      <c r="F571" s="10" t="s">
        <v>1227</v>
      </c>
      <c r="G571" s="13">
        <v>407.7</v>
      </c>
      <c r="H571" s="9"/>
    </row>
    <row r="572" spans="1:8" ht="12.2" customHeight="1" x14ac:dyDescent="0.25">
      <c r="A572" s="9" t="s">
        <v>1242</v>
      </c>
      <c r="B572" s="9" t="s">
        <v>1243</v>
      </c>
      <c r="C572" s="9"/>
      <c r="D572" s="9"/>
      <c r="E572" s="9"/>
      <c r="F572" s="10" t="s">
        <v>202</v>
      </c>
      <c r="G572" s="13">
        <v>390.62</v>
      </c>
      <c r="H572" s="9"/>
    </row>
    <row r="573" spans="1:8" ht="12.2" customHeight="1" x14ac:dyDescent="0.25">
      <c r="A573" s="6">
        <v>8778</v>
      </c>
      <c r="B573" s="7" t="s">
        <v>1244</v>
      </c>
      <c r="C573" s="7"/>
      <c r="D573" s="7"/>
      <c r="E573" s="7"/>
      <c r="F573" s="8"/>
      <c r="G573" s="7"/>
      <c r="H573" s="7"/>
    </row>
    <row r="574" spans="1:8" ht="24.4" customHeight="1" x14ac:dyDescent="0.25">
      <c r="A574" s="9" t="s">
        <v>1245</v>
      </c>
      <c r="B574" s="9" t="s">
        <v>1246</v>
      </c>
      <c r="C574" s="9"/>
      <c r="D574" s="9"/>
      <c r="E574" s="9"/>
      <c r="F574" s="10" t="s">
        <v>1227</v>
      </c>
      <c r="G574" s="13">
        <v>289.22000000000003</v>
      </c>
      <c r="H574" s="9"/>
    </row>
    <row r="575" spans="1:8" ht="24.4" customHeight="1" x14ac:dyDescent="0.25">
      <c r="A575" s="9" t="s">
        <v>1247</v>
      </c>
      <c r="B575" s="9" t="s">
        <v>1248</v>
      </c>
      <c r="C575" s="9"/>
      <c r="D575" s="9"/>
      <c r="E575" s="9"/>
      <c r="F575" s="10" t="s">
        <v>1227</v>
      </c>
      <c r="G575" s="13">
        <v>346.41</v>
      </c>
      <c r="H575" s="9"/>
    </row>
    <row r="576" spans="1:8" ht="24.4" customHeight="1" x14ac:dyDescent="0.25">
      <c r="A576" s="9" t="s">
        <v>1249</v>
      </c>
      <c r="B576" s="9" t="s">
        <v>1250</v>
      </c>
      <c r="C576" s="9"/>
      <c r="D576" s="9"/>
      <c r="E576" s="9"/>
      <c r="F576" s="10" t="s">
        <v>1227</v>
      </c>
      <c r="G576" s="13">
        <v>353.24</v>
      </c>
      <c r="H576" s="9"/>
    </row>
    <row r="577" spans="1:8" ht="24.4" customHeight="1" x14ac:dyDescent="0.25">
      <c r="A577" s="9" t="s">
        <v>1251</v>
      </c>
      <c r="B577" s="9" t="s">
        <v>1252</v>
      </c>
      <c r="C577" s="9"/>
      <c r="D577" s="9"/>
      <c r="E577" s="9"/>
      <c r="F577" s="10" t="s">
        <v>1227</v>
      </c>
      <c r="G577" s="13">
        <v>360.09</v>
      </c>
      <c r="H577" s="9"/>
    </row>
    <row r="578" spans="1:8" ht="24.4" customHeight="1" x14ac:dyDescent="0.25">
      <c r="A578" s="9" t="s">
        <v>1253</v>
      </c>
      <c r="B578" s="9" t="s">
        <v>1254</v>
      </c>
      <c r="C578" s="9"/>
      <c r="D578" s="9"/>
      <c r="E578" s="9"/>
      <c r="F578" s="10" t="s">
        <v>1227</v>
      </c>
      <c r="G578" s="13">
        <v>390.96</v>
      </c>
      <c r="H578" s="9"/>
    </row>
    <row r="579" spans="1:8" ht="24.4" customHeight="1" x14ac:dyDescent="0.25">
      <c r="A579" s="9" t="s">
        <v>1255</v>
      </c>
      <c r="B579" s="9" t="s">
        <v>1256</v>
      </c>
      <c r="C579" s="9"/>
      <c r="D579" s="9"/>
      <c r="E579" s="9"/>
      <c r="F579" s="10" t="s">
        <v>1227</v>
      </c>
      <c r="G579" s="13">
        <v>271.26</v>
      </c>
      <c r="H579" s="9"/>
    </row>
    <row r="580" spans="1:8" ht="24.4" customHeight="1" x14ac:dyDescent="0.25">
      <c r="A580" s="9" t="s">
        <v>1257</v>
      </c>
      <c r="B580" s="9" t="s">
        <v>1258</v>
      </c>
      <c r="C580" s="9"/>
      <c r="D580" s="9"/>
      <c r="E580" s="9"/>
      <c r="F580" s="10" t="s">
        <v>1227</v>
      </c>
      <c r="G580" s="13">
        <v>275.29000000000002</v>
      </c>
      <c r="H580" s="9"/>
    </row>
    <row r="581" spans="1:8" ht="24.4" customHeight="1" x14ac:dyDescent="0.25">
      <c r="A581" s="9" t="s">
        <v>1259</v>
      </c>
      <c r="B581" s="9" t="s">
        <v>1260</v>
      </c>
      <c r="C581" s="9"/>
      <c r="D581" s="9"/>
      <c r="E581" s="9"/>
      <c r="F581" s="10" t="s">
        <v>1227</v>
      </c>
      <c r="G581" s="13">
        <v>275.29000000000002</v>
      </c>
      <c r="H581" s="9"/>
    </row>
    <row r="582" spans="1:8" ht="24.4" customHeight="1" x14ac:dyDescent="0.25">
      <c r="A582" s="9" t="s">
        <v>1261</v>
      </c>
      <c r="B582" s="9" t="s">
        <v>1262</v>
      </c>
      <c r="C582" s="9"/>
      <c r="D582" s="9"/>
      <c r="E582" s="9"/>
      <c r="F582" s="10" t="s">
        <v>1227</v>
      </c>
      <c r="G582" s="13">
        <v>285.83999999999997</v>
      </c>
      <c r="H582" s="9"/>
    </row>
    <row r="583" spans="1:8" ht="24.4" customHeight="1" x14ac:dyDescent="0.25">
      <c r="A583" s="9" t="s">
        <v>1263</v>
      </c>
      <c r="B583" s="9" t="s">
        <v>1264</v>
      </c>
      <c r="C583" s="9"/>
      <c r="D583" s="9"/>
      <c r="E583" s="9"/>
      <c r="F583" s="10" t="s">
        <v>1227</v>
      </c>
      <c r="G583" s="13">
        <v>781.47</v>
      </c>
      <c r="H583" s="9"/>
    </row>
    <row r="584" spans="1:8" ht="24.4" customHeight="1" x14ac:dyDescent="0.25">
      <c r="A584" s="9" t="s">
        <v>1265</v>
      </c>
      <c r="B584" s="9" t="s">
        <v>1266</v>
      </c>
      <c r="C584" s="9"/>
      <c r="D584" s="9"/>
      <c r="E584" s="9"/>
      <c r="F584" s="10" t="s">
        <v>1227</v>
      </c>
      <c r="G584" s="13">
        <v>849.18</v>
      </c>
      <c r="H584" s="9"/>
    </row>
    <row r="585" spans="1:8" ht="24.4" customHeight="1" x14ac:dyDescent="0.25">
      <c r="A585" s="9" t="s">
        <v>1267</v>
      </c>
      <c r="B585" s="9" t="s">
        <v>1268</v>
      </c>
      <c r="C585" s="9"/>
      <c r="D585" s="9"/>
      <c r="E585" s="9"/>
      <c r="F585" s="10" t="s">
        <v>1227</v>
      </c>
      <c r="G585" s="13">
        <v>909.3</v>
      </c>
      <c r="H585" s="9"/>
    </row>
    <row r="586" spans="1:8" ht="24.4" customHeight="1" x14ac:dyDescent="0.25">
      <c r="A586" s="9" t="s">
        <v>1269</v>
      </c>
      <c r="B586" s="9" t="s">
        <v>1270</v>
      </c>
      <c r="C586" s="9"/>
      <c r="D586" s="9"/>
      <c r="E586" s="9"/>
      <c r="F586" s="10" t="s">
        <v>1227</v>
      </c>
      <c r="G586" s="13">
        <v>939.56</v>
      </c>
      <c r="H586" s="9"/>
    </row>
    <row r="587" spans="1:8" ht="24.4" customHeight="1" x14ac:dyDescent="0.25">
      <c r="A587" s="9" t="s">
        <v>1271</v>
      </c>
      <c r="B587" s="9" t="s">
        <v>1272</v>
      </c>
      <c r="C587" s="9"/>
      <c r="D587" s="9"/>
      <c r="E587" s="9"/>
      <c r="F587" s="10" t="s">
        <v>280</v>
      </c>
      <c r="G587" s="12">
        <v>70.53</v>
      </c>
      <c r="H587" s="9"/>
    </row>
    <row r="588" spans="1:8" ht="24.4" customHeight="1" x14ac:dyDescent="0.25">
      <c r="A588" s="9" t="s">
        <v>1273</v>
      </c>
      <c r="B588" s="9" t="s">
        <v>1274</v>
      </c>
      <c r="C588" s="9"/>
      <c r="D588" s="9"/>
      <c r="E588" s="9"/>
      <c r="F588" s="10" t="s">
        <v>280</v>
      </c>
      <c r="G588" s="12">
        <v>93.69</v>
      </c>
      <c r="H588" s="9"/>
    </row>
    <row r="589" spans="1:8" ht="12.2" customHeight="1" x14ac:dyDescent="0.25">
      <c r="A589" s="6">
        <v>8779</v>
      </c>
      <c r="B589" s="7" t="s">
        <v>1275</v>
      </c>
      <c r="C589" s="7"/>
      <c r="D589" s="7"/>
      <c r="E589" s="7"/>
      <c r="F589" s="8"/>
      <c r="G589" s="7"/>
      <c r="H589" s="7"/>
    </row>
    <row r="590" spans="1:8" ht="36.6" customHeight="1" x14ac:dyDescent="0.25">
      <c r="A590" s="9" t="s">
        <v>1276</v>
      </c>
      <c r="B590" s="9" t="s">
        <v>1277</v>
      </c>
      <c r="C590" s="9"/>
      <c r="D590" s="9"/>
      <c r="E590" s="9"/>
      <c r="F590" s="10" t="s">
        <v>1227</v>
      </c>
      <c r="G590" s="14">
        <v>1137.8699999999999</v>
      </c>
      <c r="H590" s="9"/>
    </row>
    <row r="591" spans="1:8" ht="36.6" customHeight="1" x14ac:dyDescent="0.25">
      <c r="A591" s="9" t="s">
        <v>1278</v>
      </c>
      <c r="B591" s="9" t="s">
        <v>1279</v>
      </c>
      <c r="C591" s="9"/>
      <c r="D591" s="9"/>
      <c r="E591" s="9"/>
      <c r="F591" s="10" t="s">
        <v>1227</v>
      </c>
      <c r="G591" s="14">
        <v>1205.58</v>
      </c>
      <c r="H591" s="9"/>
    </row>
    <row r="592" spans="1:8" ht="36.6" customHeight="1" x14ac:dyDescent="0.25">
      <c r="A592" s="9" t="s">
        <v>1280</v>
      </c>
      <c r="B592" s="9" t="s">
        <v>1281</v>
      </c>
      <c r="C592" s="9"/>
      <c r="D592" s="9"/>
      <c r="E592" s="9"/>
      <c r="F592" s="10" t="s">
        <v>1227</v>
      </c>
      <c r="G592" s="14">
        <v>1265.7</v>
      </c>
      <c r="H592" s="9"/>
    </row>
    <row r="593" spans="1:8" ht="48.75" customHeight="1" x14ac:dyDescent="0.25">
      <c r="A593" s="9" t="s">
        <v>1282</v>
      </c>
      <c r="B593" s="9" t="s">
        <v>1283</v>
      </c>
      <c r="C593" s="9"/>
      <c r="D593" s="9"/>
      <c r="E593" s="9"/>
      <c r="F593" s="10" t="s">
        <v>1227</v>
      </c>
      <c r="G593" s="13">
        <v>962.91</v>
      </c>
      <c r="H593" s="9"/>
    </row>
    <row r="594" spans="1:8" ht="36.6" customHeight="1" x14ac:dyDescent="0.25">
      <c r="A594" s="9" t="s">
        <v>1284</v>
      </c>
      <c r="B594" s="9" t="s">
        <v>1285</v>
      </c>
      <c r="C594" s="9"/>
      <c r="D594" s="9"/>
      <c r="E594" s="9"/>
      <c r="F594" s="10" t="s">
        <v>1227</v>
      </c>
      <c r="G594" s="13">
        <v>860.9</v>
      </c>
      <c r="H594" s="9"/>
    </row>
    <row r="595" spans="1:8" ht="12.2" customHeight="1" x14ac:dyDescent="0.25">
      <c r="A595" s="6">
        <v>8780</v>
      </c>
      <c r="B595" s="7" t="s">
        <v>1286</v>
      </c>
      <c r="C595" s="7"/>
      <c r="D595" s="7"/>
      <c r="E595" s="7"/>
      <c r="F595" s="8"/>
      <c r="G595" s="7"/>
      <c r="H595" s="7"/>
    </row>
    <row r="596" spans="1:8" ht="24.4" customHeight="1" x14ac:dyDescent="0.25">
      <c r="A596" s="9" t="s">
        <v>1287</v>
      </c>
      <c r="B596" s="9" t="s">
        <v>1288</v>
      </c>
      <c r="C596" s="9"/>
      <c r="D596" s="9"/>
      <c r="E596" s="9"/>
      <c r="F596" s="10" t="s">
        <v>1227</v>
      </c>
      <c r="G596" s="13">
        <v>594.73</v>
      </c>
      <c r="H596" s="9"/>
    </row>
    <row r="597" spans="1:8" ht="24.4" customHeight="1" x14ac:dyDescent="0.25">
      <c r="A597" s="9" t="s">
        <v>1289</v>
      </c>
      <c r="B597" s="9" t="s">
        <v>1290</v>
      </c>
      <c r="C597" s="9"/>
      <c r="D597" s="9"/>
      <c r="E597" s="9"/>
      <c r="F597" s="10" t="s">
        <v>1227</v>
      </c>
      <c r="G597" s="13">
        <v>474.56</v>
      </c>
      <c r="H597" s="9"/>
    </row>
    <row r="598" spans="1:8" ht="36.6" customHeight="1" x14ac:dyDescent="0.25">
      <c r="A598" s="9" t="s">
        <v>1291</v>
      </c>
      <c r="B598" s="9" t="s">
        <v>1292</v>
      </c>
      <c r="C598" s="9"/>
      <c r="D598" s="9"/>
      <c r="E598" s="9"/>
      <c r="F598" s="10" t="s">
        <v>1227</v>
      </c>
      <c r="G598" s="13">
        <v>637.48</v>
      </c>
      <c r="H598" s="9"/>
    </row>
    <row r="599" spans="1:8" ht="36.6" customHeight="1" x14ac:dyDescent="0.25">
      <c r="A599" s="9" t="s">
        <v>1293</v>
      </c>
      <c r="B599" s="9" t="s">
        <v>1294</v>
      </c>
      <c r="C599" s="9"/>
      <c r="D599" s="9"/>
      <c r="E599" s="9"/>
      <c r="F599" s="10" t="s">
        <v>1227</v>
      </c>
      <c r="G599" s="13">
        <v>505.69</v>
      </c>
      <c r="H599" s="9"/>
    </row>
    <row r="600" spans="1:8" ht="36.6" customHeight="1" x14ac:dyDescent="0.25">
      <c r="A600" s="9" t="s">
        <v>1295</v>
      </c>
      <c r="B600" s="9" t="s">
        <v>1296</v>
      </c>
      <c r="C600" s="9"/>
      <c r="D600" s="9"/>
      <c r="E600" s="9"/>
      <c r="F600" s="10" t="s">
        <v>1227</v>
      </c>
      <c r="G600" s="13">
        <v>517.30999999999995</v>
      </c>
      <c r="H600" s="9"/>
    </row>
    <row r="601" spans="1:8" ht="36.6" customHeight="1" x14ac:dyDescent="0.25">
      <c r="A601" s="9" t="s">
        <v>1297</v>
      </c>
      <c r="B601" s="9" t="s">
        <v>1298</v>
      </c>
      <c r="C601" s="9"/>
      <c r="D601" s="9"/>
      <c r="E601" s="9"/>
      <c r="F601" s="10" t="s">
        <v>1227</v>
      </c>
      <c r="G601" s="13">
        <v>515.89</v>
      </c>
      <c r="H601" s="9"/>
    </row>
    <row r="602" spans="1:8" ht="12.2" customHeight="1" x14ac:dyDescent="0.25">
      <c r="A602" s="6">
        <v>8781</v>
      </c>
      <c r="B602" s="7" t="s">
        <v>1299</v>
      </c>
      <c r="C602" s="7"/>
      <c r="D602" s="7"/>
      <c r="E602" s="7"/>
      <c r="F602" s="8"/>
      <c r="G602" s="7"/>
      <c r="H602" s="7"/>
    </row>
    <row r="603" spans="1:8" ht="36.6" customHeight="1" x14ac:dyDescent="0.25">
      <c r="A603" s="9" t="s">
        <v>1300</v>
      </c>
      <c r="B603" s="9" t="s">
        <v>1301</v>
      </c>
      <c r="C603" s="9"/>
      <c r="D603" s="9"/>
      <c r="E603" s="9"/>
      <c r="F603" s="10" t="s">
        <v>233</v>
      </c>
      <c r="G603" s="12">
        <v>68.430000000000007</v>
      </c>
      <c r="H603" s="9"/>
    </row>
    <row r="604" spans="1:8" ht="36.6" customHeight="1" x14ac:dyDescent="0.25">
      <c r="A604" s="9" t="s">
        <v>1302</v>
      </c>
      <c r="B604" s="9" t="s">
        <v>1303</v>
      </c>
      <c r="C604" s="9"/>
      <c r="D604" s="9"/>
      <c r="E604" s="9"/>
      <c r="F604" s="10" t="s">
        <v>233</v>
      </c>
      <c r="G604" s="12">
        <v>71.05</v>
      </c>
      <c r="H604" s="9"/>
    </row>
    <row r="605" spans="1:8" ht="12.2" customHeight="1" x14ac:dyDescent="0.25">
      <c r="A605" s="6">
        <v>8782</v>
      </c>
      <c r="B605" s="7" t="s">
        <v>1304</v>
      </c>
      <c r="C605" s="7"/>
      <c r="D605" s="7"/>
      <c r="E605" s="7"/>
      <c r="F605" s="8"/>
      <c r="G605" s="7"/>
      <c r="H605" s="7"/>
    </row>
    <row r="606" spans="1:8" ht="36.6" customHeight="1" x14ac:dyDescent="0.25">
      <c r="A606" s="9" t="s">
        <v>1305</v>
      </c>
      <c r="B606" s="9" t="s">
        <v>1306</v>
      </c>
      <c r="C606" s="9"/>
      <c r="D606" s="9"/>
      <c r="E606" s="9"/>
      <c r="F606" s="10" t="s">
        <v>216</v>
      </c>
      <c r="G606" s="12">
        <v>94.12</v>
      </c>
      <c r="H606" s="9"/>
    </row>
    <row r="607" spans="1:8" ht="12.2" customHeight="1" x14ac:dyDescent="0.25">
      <c r="A607" s="6">
        <v>8783</v>
      </c>
      <c r="B607" s="7" t="s">
        <v>1307</v>
      </c>
      <c r="C607" s="7"/>
      <c r="D607" s="7"/>
      <c r="E607" s="7"/>
      <c r="F607" s="8"/>
      <c r="G607" s="7"/>
      <c r="H607" s="7"/>
    </row>
    <row r="608" spans="1:8" ht="36.6" customHeight="1" x14ac:dyDescent="0.25">
      <c r="A608" s="9" t="s">
        <v>1308</v>
      </c>
      <c r="B608" s="9" t="s">
        <v>1309</v>
      </c>
      <c r="C608" s="9"/>
      <c r="D608" s="9"/>
      <c r="E608" s="9"/>
      <c r="F608" s="10" t="s">
        <v>216</v>
      </c>
      <c r="G608" s="12">
        <v>17.78</v>
      </c>
      <c r="H608" s="9"/>
    </row>
    <row r="609" spans="1:8" ht="36.6" customHeight="1" x14ac:dyDescent="0.25">
      <c r="A609" s="9" t="s">
        <v>1310</v>
      </c>
      <c r="B609" s="9" t="s">
        <v>1311</v>
      </c>
      <c r="C609" s="9"/>
      <c r="D609" s="9"/>
      <c r="E609" s="9"/>
      <c r="F609" s="10" t="s">
        <v>216</v>
      </c>
      <c r="G609" s="12">
        <v>21.88</v>
      </c>
      <c r="H609" s="9"/>
    </row>
    <row r="610" spans="1:8" ht="36.6" customHeight="1" x14ac:dyDescent="0.25">
      <c r="A610" s="9" t="s">
        <v>1312</v>
      </c>
      <c r="B610" s="9" t="s">
        <v>1313</v>
      </c>
      <c r="C610" s="9"/>
      <c r="D610" s="9"/>
      <c r="E610" s="9"/>
      <c r="F610" s="10" t="s">
        <v>216</v>
      </c>
      <c r="G610" s="12">
        <v>20.9</v>
      </c>
      <c r="H610" s="9"/>
    </row>
    <row r="611" spans="1:8" ht="36.6" customHeight="1" x14ac:dyDescent="0.25">
      <c r="A611" s="9" t="s">
        <v>1314</v>
      </c>
      <c r="B611" s="9" t="s">
        <v>1315</v>
      </c>
      <c r="C611" s="9"/>
      <c r="D611" s="9"/>
      <c r="E611" s="9"/>
      <c r="F611" s="10" t="s">
        <v>216</v>
      </c>
      <c r="G611" s="12">
        <v>16.41</v>
      </c>
      <c r="H611" s="9"/>
    </row>
    <row r="612" spans="1:8" ht="60.95" customHeight="1" x14ac:dyDescent="0.25">
      <c r="A612" s="9" t="s">
        <v>1316</v>
      </c>
      <c r="B612" s="9" t="s">
        <v>1317</v>
      </c>
      <c r="C612" s="9"/>
      <c r="D612" s="9"/>
      <c r="E612" s="9"/>
      <c r="F612" s="10" t="s">
        <v>216</v>
      </c>
      <c r="G612" s="12">
        <v>98.99</v>
      </c>
      <c r="H612" s="9"/>
    </row>
    <row r="613" spans="1:8" ht="60.95" customHeight="1" x14ac:dyDescent="0.25">
      <c r="A613" s="9" t="s">
        <v>1318</v>
      </c>
      <c r="B613" s="9" t="s">
        <v>1319</v>
      </c>
      <c r="C613" s="9"/>
      <c r="D613" s="9"/>
      <c r="E613" s="9"/>
      <c r="F613" s="10" t="s">
        <v>216</v>
      </c>
      <c r="G613" s="12">
        <v>89.87</v>
      </c>
      <c r="H613" s="9"/>
    </row>
    <row r="614" spans="1:8" ht="48.75" customHeight="1" x14ac:dyDescent="0.25">
      <c r="A614" s="9" t="s">
        <v>1320</v>
      </c>
      <c r="B614" s="9" t="s">
        <v>1321</v>
      </c>
      <c r="C614" s="9"/>
      <c r="D614" s="9"/>
      <c r="E614" s="9"/>
      <c r="F614" s="10" t="s">
        <v>216</v>
      </c>
      <c r="G614" s="13">
        <v>126.86</v>
      </c>
      <c r="H614" s="9"/>
    </row>
    <row r="615" spans="1:8" ht="60.95" customHeight="1" x14ac:dyDescent="0.25">
      <c r="A615" s="9" t="s">
        <v>1322</v>
      </c>
      <c r="B615" s="9" t="s">
        <v>1323</v>
      </c>
      <c r="C615" s="9"/>
      <c r="D615" s="9"/>
      <c r="E615" s="9"/>
      <c r="F615" s="10" t="s">
        <v>216</v>
      </c>
      <c r="G615" s="13">
        <v>107.21</v>
      </c>
      <c r="H615" s="9"/>
    </row>
    <row r="616" spans="1:8" ht="36.6" customHeight="1" x14ac:dyDescent="0.25">
      <c r="A616" s="9" t="s">
        <v>1324</v>
      </c>
      <c r="B616" s="9" t="s">
        <v>1325</v>
      </c>
      <c r="C616" s="9"/>
      <c r="D616" s="9"/>
      <c r="E616" s="9"/>
      <c r="F616" s="10" t="s">
        <v>216</v>
      </c>
      <c r="G616" s="12">
        <v>86.46</v>
      </c>
      <c r="H616" s="9"/>
    </row>
    <row r="617" spans="1:8" ht="85.35" customHeight="1" x14ac:dyDescent="0.25">
      <c r="A617" s="9" t="s">
        <v>1326</v>
      </c>
      <c r="B617" s="9" t="s">
        <v>1327</v>
      </c>
      <c r="C617" s="9"/>
      <c r="D617" s="9"/>
      <c r="E617" s="9"/>
      <c r="F617" s="10" t="s">
        <v>216</v>
      </c>
      <c r="G617" s="13">
        <v>143.21</v>
      </c>
      <c r="H617" s="9"/>
    </row>
    <row r="618" spans="1:8" ht="73.150000000000006" customHeight="1" x14ac:dyDescent="0.25">
      <c r="A618" s="9" t="s">
        <v>1328</v>
      </c>
      <c r="B618" s="9" t="s">
        <v>1329</v>
      </c>
      <c r="C618" s="9"/>
      <c r="D618" s="9"/>
      <c r="E618" s="9"/>
      <c r="F618" s="10" t="s">
        <v>216</v>
      </c>
      <c r="G618" s="13">
        <v>252.83</v>
      </c>
      <c r="H618" s="9"/>
    </row>
    <row r="619" spans="1:8" ht="12.2" customHeight="1" x14ac:dyDescent="0.25">
      <c r="A619" s="9" t="s">
        <v>1330</v>
      </c>
      <c r="B619" s="9" t="s">
        <v>1331</v>
      </c>
      <c r="C619" s="9"/>
      <c r="D619" s="9"/>
      <c r="E619" s="9"/>
      <c r="F619" s="10" t="s">
        <v>1227</v>
      </c>
      <c r="G619" s="13">
        <v>159.94</v>
      </c>
      <c r="H619" s="9"/>
    </row>
    <row r="620" spans="1:8" ht="24.4" customHeight="1" x14ac:dyDescent="0.25">
      <c r="A620" s="9" t="s">
        <v>1332</v>
      </c>
      <c r="B620" s="9" t="s">
        <v>1333</v>
      </c>
      <c r="C620" s="9"/>
      <c r="D620" s="9"/>
      <c r="E620" s="9"/>
      <c r="F620" s="10" t="s">
        <v>216</v>
      </c>
      <c r="G620" s="12">
        <v>18.690000000000001</v>
      </c>
      <c r="H620" s="9"/>
    </row>
    <row r="621" spans="1:8" ht="24.4" customHeight="1" x14ac:dyDescent="0.25">
      <c r="A621" s="9" t="s">
        <v>1334</v>
      </c>
      <c r="B621" s="9" t="s">
        <v>1335</v>
      </c>
      <c r="C621" s="9"/>
      <c r="D621" s="9"/>
      <c r="E621" s="9"/>
      <c r="F621" s="10" t="s">
        <v>216</v>
      </c>
      <c r="G621" s="12">
        <v>64.53</v>
      </c>
      <c r="H621" s="9"/>
    </row>
    <row r="622" spans="1:8" ht="12.2" customHeight="1" x14ac:dyDescent="0.25">
      <c r="A622" s="6">
        <v>8784</v>
      </c>
      <c r="B622" s="7" t="s">
        <v>1336</v>
      </c>
      <c r="C622" s="7"/>
      <c r="D622" s="7"/>
      <c r="E622" s="7"/>
      <c r="F622" s="8"/>
      <c r="G622" s="7"/>
      <c r="H622" s="7"/>
    </row>
    <row r="623" spans="1:8" ht="48.75" customHeight="1" x14ac:dyDescent="0.25">
      <c r="A623" s="9" t="s">
        <v>1337</v>
      </c>
      <c r="B623" s="9" t="s">
        <v>1338</v>
      </c>
      <c r="C623" s="9"/>
      <c r="D623" s="9"/>
      <c r="E623" s="9"/>
      <c r="F623" s="10" t="s">
        <v>1227</v>
      </c>
      <c r="G623" s="14">
        <v>2891.34</v>
      </c>
      <c r="H623" s="9"/>
    </row>
    <row r="624" spans="1:8" ht="48.75" customHeight="1" x14ac:dyDescent="0.25">
      <c r="A624" s="9" t="s">
        <v>1339</v>
      </c>
      <c r="B624" s="9" t="s">
        <v>1340</v>
      </c>
      <c r="C624" s="9"/>
      <c r="D624" s="9"/>
      <c r="E624" s="9"/>
      <c r="F624" s="10" t="s">
        <v>1227</v>
      </c>
      <c r="G624" s="14">
        <v>1578.78</v>
      </c>
      <c r="H624" s="9"/>
    </row>
    <row r="625" spans="1:8" ht="48.75" customHeight="1" x14ac:dyDescent="0.25">
      <c r="A625" s="9" t="s">
        <v>1341</v>
      </c>
      <c r="B625" s="9" t="s">
        <v>1342</v>
      </c>
      <c r="C625" s="9"/>
      <c r="D625" s="9"/>
      <c r="E625" s="9"/>
      <c r="F625" s="10" t="s">
        <v>1227</v>
      </c>
      <c r="G625" s="14">
        <v>1670.22</v>
      </c>
      <c r="H625" s="9"/>
    </row>
    <row r="626" spans="1:8" ht="12.2" customHeight="1" x14ac:dyDescent="0.25">
      <c r="A626" s="6">
        <v>8785</v>
      </c>
      <c r="B626" s="7" t="s">
        <v>1343</v>
      </c>
      <c r="C626" s="7"/>
      <c r="D626" s="7"/>
      <c r="E626" s="7"/>
      <c r="F626" s="8"/>
      <c r="G626" s="7"/>
      <c r="H626" s="7"/>
    </row>
    <row r="627" spans="1:8" ht="12.2" customHeight="1" x14ac:dyDescent="0.25">
      <c r="A627" s="9" t="s">
        <v>1344</v>
      </c>
      <c r="B627" s="9" t="s">
        <v>1345</v>
      </c>
      <c r="C627" s="9"/>
      <c r="D627" s="9"/>
      <c r="E627" s="9"/>
      <c r="F627" s="10" t="s">
        <v>233</v>
      </c>
      <c r="G627" s="12">
        <v>21.15</v>
      </c>
      <c r="H627" s="9"/>
    </row>
    <row r="628" spans="1:8" ht="12.2" customHeight="1" x14ac:dyDescent="0.25">
      <c r="A628" s="6">
        <v>8865</v>
      </c>
      <c r="B628" s="7" t="s">
        <v>1346</v>
      </c>
      <c r="C628" s="7"/>
      <c r="D628" s="7"/>
      <c r="E628" s="7"/>
      <c r="F628" s="8"/>
      <c r="G628" s="7"/>
      <c r="H628" s="7"/>
    </row>
    <row r="629" spans="1:8" ht="60.95" customHeight="1" x14ac:dyDescent="0.25">
      <c r="A629" s="9" t="s">
        <v>1347</v>
      </c>
      <c r="B629" s="9" t="s">
        <v>1348</v>
      </c>
      <c r="C629" s="9"/>
      <c r="D629" s="9"/>
      <c r="E629" s="9"/>
      <c r="F629" s="10" t="s">
        <v>202</v>
      </c>
      <c r="G629" s="13">
        <v>455.86</v>
      </c>
      <c r="H629" s="9"/>
    </row>
    <row r="630" spans="1:8" ht="12.2" customHeight="1" x14ac:dyDescent="0.25">
      <c r="A630" s="6">
        <v>8671</v>
      </c>
      <c r="B630" s="7" t="s">
        <v>1349</v>
      </c>
      <c r="C630" s="7"/>
      <c r="D630" s="7"/>
      <c r="E630" s="7"/>
      <c r="F630" s="8"/>
      <c r="G630" s="7"/>
      <c r="H630" s="7"/>
    </row>
    <row r="631" spans="1:8" ht="12.2" customHeight="1" x14ac:dyDescent="0.25">
      <c r="A631" s="6">
        <v>8786</v>
      </c>
      <c r="B631" s="7" t="s">
        <v>1350</v>
      </c>
      <c r="C631" s="7"/>
      <c r="D631" s="7"/>
      <c r="E631" s="7"/>
      <c r="F631" s="8"/>
      <c r="G631" s="7"/>
      <c r="H631" s="7"/>
    </row>
    <row r="632" spans="1:8" ht="12.2" customHeight="1" x14ac:dyDescent="0.25">
      <c r="A632" s="9" t="s">
        <v>1351</v>
      </c>
      <c r="B632" s="9" t="s">
        <v>1352</v>
      </c>
      <c r="C632" s="9"/>
      <c r="D632" s="9"/>
      <c r="E632" s="9"/>
      <c r="F632" s="10" t="s">
        <v>233</v>
      </c>
      <c r="G632" s="12">
        <v>13.69</v>
      </c>
      <c r="H632" s="9"/>
    </row>
    <row r="633" spans="1:8" ht="12.2" customHeight="1" x14ac:dyDescent="0.25">
      <c r="A633" s="9" t="s">
        <v>1353</v>
      </c>
      <c r="B633" s="9" t="s">
        <v>1354</v>
      </c>
      <c r="C633" s="9"/>
      <c r="D633" s="9"/>
      <c r="E633" s="9"/>
      <c r="F633" s="10" t="s">
        <v>202</v>
      </c>
      <c r="G633" s="12">
        <v>79.400000000000006</v>
      </c>
      <c r="H633" s="9"/>
    </row>
    <row r="634" spans="1:8" ht="24.4" customHeight="1" x14ac:dyDescent="0.25">
      <c r="A634" s="9" t="s">
        <v>1355</v>
      </c>
      <c r="B634" s="9" t="s">
        <v>1356</v>
      </c>
      <c r="C634" s="9"/>
      <c r="D634" s="9"/>
      <c r="E634" s="9"/>
      <c r="F634" s="10" t="s">
        <v>202</v>
      </c>
      <c r="G634" s="12">
        <v>25.74</v>
      </c>
      <c r="H634" s="9"/>
    </row>
    <row r="635" spans="1:8" ht="24.4" customHeight="1" x14ac:dyDescent="0.25">
      <c r="A635" s="9" t="s">
        <v>1357</v>
      </c>
      <c r="B635" s="9" t="s">
        <v>1358</v>
      </c>
      <c r="C635" s="9"/>
      <c r="D635" s="9"/>
      <c r="E635" s="9"/>
      <c r="F635" s="10" t="s">
        <v>202</v>
      </c>
      <c r="G635" s="12">
        <v>24.4</v>
      </c>
      <c r="H635" s="9"/>
    </row>
    <row r="636" spans="1:8" ht="24.4" customHeight="1" x14ac:dyDescent="0.25">
      <c r="A636" s="9" t="s">
        <v>1359</v>
      </c>
      <c r="B636" s="9" t="s">
        <v>1360</v>
      </c>
      <c r="C636" s="9"/>
      <c r="D636" s="9"/>
      <c r="E636" s="9"/>
      <c r="F636" s="10" t="s">
        <v>202</v>
      </c>
      <c r="G636" s="13">
        <v>139.94</v>
      </c>
      <c r="H636" s="9"/>
    </row>
    <row r="637" spans="1:8" ht="12.2" customHeight="1" x14ac:dyDescent="0.25">
      <c r="A637" s="9" t="s">
        <v>1361</v>
      </c>
      <c r="B637" s="9" t="s">
        <v>1362</v>
      </c>
      <c r="C637" s="9"/>
      <c r="D637" s="9"/>
      <c r="E637" s="9"/>
      <c r="F637" s="10" t="s">
        <v>233</v>
      </c>
      <c r="G637" s="12">
        <v>37.07</v>
      </c>
      <c r="H637" s="9"/>
    </row>
    <row r="638" spans="1:8" ht="12.2" customHeight="1" x14ac:dyDescent="0.25">
      <c r="A638" s="9" t="s">
        <v>1363</v>
      </c>
      <c r="B638" s="9" t="s">
        <v>1364</v>
      </c>
      <c r="C638" s="9"/>
      <c r="D638" s="9"/>
      <c r="E638" s="9"/>
      <c r="F638" s="10" t="s">
        <v>233</v>
      </c>
      <c r="G638" s="12">
        <v>44.36</v>
      </c>
      <c r="H638" s="9"/>
    </row>
    <row r="639" spans="1:8" ht="12.2" customHeight="1" x14ac:dyDescent="0.25">
      <c r="A639" s="9" t="s">
        <v>1365</v>
      </c>
      <c r="B639" s="9" t="s">
        <v>1366</v>
      </c>
      <c r="C639" s="9"/>
      <c r="D639" s="9"/>
      <c r="E639" s="9"/>
      <c r="F639" s="10" t="s">
        <v>233</v>
      </c>
      <c r="G639" s="12">
        <v>25.89</v>
      </c>
      <c r="H639" s="9"/>
    </row>
    <row r="640" spans="1:8" ht="12.2" customHeight="1" x14ac:dyDescent="0.25">
      <c r="A640" s="9" t="s">
        <v>1367</v>
      </c>
      <c r="B640" s="9" t="s">
        <v>1368</v>
      </c>
      <c r="C640" s="9"/>
      <c r="D640" s="9"/>
      <c r="E640" s="9"/>
      <c r="F640" s="10" t="s">
        <v>233</v>
      </c>
      <c r="G640" s="11">
        <v>9.9600000000000009</v>
      </c>
      <c r="H640" s="9"/>
    </row>
    <row r="641" spans="1:8" ht="12.2" customHeight="1" x14ac:dyDescent="0.25">
      <c r="A641" s="6">
        <v>8787</v>
      </c>
      <c r="B641" s="7" t="s">
        <v>1369</v>
      </c>
      <c r="C641" s="7"/>
      <c r="D641" s="7"/>
      <c r="E641" s="7"/>
      <c r="F641" s="8"/>
      <c r="G641" s="7"/>
      <c r="H641" s="7"/>
    </row>
    <row r="642" spans="1:8" ht="60.95" customHeight="1" x14ac:dyDescent="0.25">
      <c r="A642" s="9" t="s">
        <v>1370</v>
      </c>
      <c r="B642" s="9" t="s">
        <v>46</v>
      </c>
      <c r="C642" s="9"/>
      <c r="D642" s="9"/>
      <c r="E642" s="9"/>
      <c r="F642" s="10" t="s">
        <v>38</v>
      </c>
      <c r="G642" s="12">
        <v>22.37</v>
      </c>
      <c r="H642" s="9"/>
    </row>
    <row r="643" spans="1:8" ht="60.95" customHeight="1" x14ac:dyDescent="0.25">
      <c r="A643" s="9" t="s">
        <v>1371</v>
      </c>
      <c r="B643" s="9" t="s">
        <v>1372</v>
      </c>
      <c r="C643" s="9"/>
      <c r="D643" s="9"/>
      <c r="E643" s="9"/>
      <c r="F643" s="10" t="s">
        <v>202</v>
      </c>
      <c r="G643" s="13">
        <v>349.64</v>
      </c>
      <c r="H643" s="9"/>
    </row>
    <row r="644" spans="1:8" ht="73.150000000000006" customHeight="1" x14ac:dyDescent="0.25">
      <c r="A644" s="9" t="s">
        <v>1373</v>
      </c>
      <c r="B644" s="9" t="s">
        <v>1374</v>
      </c>
      <c r="C644" s="9"/>
      <c r="D644" s="9"/>
      <c r="E644" s="9"/>
      <c r="F644" s="10" t="s">
        <v>202</v>
      </c>
      <c r="G644" s="13">
        <v>365.79</v>
      </c>
      <c r="H644" s="9"/>
    </row>
    <row r="645" spans="1:8" ht="73.150000000000006" customHeight="1" x14ac:dyDescent="0.25">
      <c r="A645" s="9" t="s">
        <v>1375</v>
      </c>
      <c r="B645" s="9" t="s">
        <v>1376</v>
      </c>
      <c r="C645" s="9"/>
      <c r="D645" s="9"/>
      <c r="E645" s="9"/>
      <c r="F645" s="10" t="s">
        <v>202</v>
      </c>
      <c r="G645" s="13">
        <v>352.01</v>
      </c>
      <c r="H645" s="9"/>
    </row>
    <row r="646" spans="1:8" ht="73.150000000000006" customHeight="1" x14ac:dyDescent="0.25">
      <c r="A646" s="9" t="s">
        <v>1377</v>
      </c>
      <c r="B646" s="9" t="s">
        <v>1378</v>
      </c>
      <c r="C646" s="9"/>
      <c r="D646" s="9"/>
      <c r="E646" s="9"/>
      <c r="F646" s="10" t="s">
        <v>202</v>
      </c>
      <c r="G646" s="13">
        <v>811.32</v>
      </c>
      <c r="H646" s="9"/>
    </row>
    <row r="647" spans="1:8" ht="85.35" customHeight="1" x14ac:dyDescent="0.25">
      <c r="A647" s="9" t="s">
        <v>1379</v>
      </c>
      <c r="B647" s="9" t="s">
        <v>1380</v>
      </c>
      <c r="C647" s="9"/>
      <c r="D647" s="9"/>
      <c r="E647" s="9"/>
      <c r="F647" s="10" t="s">
        <v>202</v>
      </c>
      <c r="G647" s="13">
        <v>376.18</v>
      </c>
      <c r="H647" s="9"/>
    </row>
    <row r="648" spans="1:8" ht="85.35" customHeight="1" x14ac:dyDescent="0.25">
      <c r="A648" s="9" t="s">
        <v>1381</v>
      </c>
      <c r="B648" s="9" t="s">
        <v>1382</v>
      </c>
      <c r="C648" s="9"/>
      <c r="D648" s="9"/>
      <c r="E648" s="9"/>
      <c r="F648" s="10" t="s">
        <v>202</v>
      </c>
      <c r="G648" s="13">
        <v>277.01</v>
      </c>
      <c r="H648" s="9"/>
    </row>
    <row r="649" spans="1:8" ht="60.95" customHeight="1" x14ac:dyDescent="0.25">
      <c r="A649" s="9" t="s">
        <v>1383</v>
      </c>
      <c r="B649" s="9" t="s">
        <v>1384</v>
      </c>
      <c r="C649" s="9"/>
      <c r="D649" s="9"/>
      <c r="E649" s="9"/>
      <c r="F649" s="10" t="s">
        <v>202</v>
      </c>
      <c r="G649" s="13">
        <v>255.53</v>
      </c>
      <c r="H649" s="9"/>
    </row>
    <row r="650" spans="1:8" ht="12.2" customHeight="1" x14ac:dyDescent="0.25">
      <c r="A650" s="6">
        <v>8788</v>
      </c>
      <c r="B650" s="7" t="s">
        <v>1385</v>
      </c>
      <c r="C650" s="7"/>
      <c r="D650" s="7"/>
      <c r="E650" s="7"/>
      <c r="F650" s="8"/>
      <c r="G650" s="7"/>
      <c r="H650" s="7"/>
    </row>
    <row r="651" spans="1:8" ht="48.75" customHeight="1" x14ac:dyDescent="0.25">
      <c r="A651" s="9" t="s">
        <v>1386</v>
      </c>
      <c r="B651" s="9" t="s">
        <v>1387</v>
      </c>
      <c r="C651" s="9"/>
      <c r="D651" s="9"/>
      <c r="E651" s="9"/>
      <c r="F651" s="10" t="s">
        <v>202</v>
      </c>
      <c r="G651" s="13">
        <v>103.17</v>
      </c>
      <c r="H651" s="9"/>
    </row>
    <row r="652" spans="1:8" ht="12.2" customHeight="1" x14ac:dyDescent="0.25">
      <c r="A652" s="9" t="s">
        <v>1388</v>
      </c>
      <c r="B652" s="9" t="s">
        <v>1389</v>
      </c>
      <c r="C652" s="9"/>
      <c r="D652" s="9"/>
      <c r="E652" s="9"/>
      <c r="F652" s="10" t="s">
        <v>202</v>
      </c>
      <c r="G652" s="12">
        <v>38.200000000000003</v>
      </c>
      <c r="H652" s="9"/>
    </row>
    <row r="653" spans="1:8" ht="12.2" customHeight="1" x14ac:dyDescent="0.25">
      <c r="A653" s="9" t="s">
        <v>1390</v>
      </c>
      <c r="B653" s="9" t="s">
        <v>1391</v>
      </c>
      <c r="C653" s="9"/>
      <c r="D653" s="9"/>
      <c r="E653" s="9"/>
      <c r="F653" s="10" t="s">
        <v>202</v>
      </c>
      <c r="G653" s="12">
        <v>38.08</v>
      </c>
      <c r="H653" s="9"/>
    </row>
    <row r="654" spans="1:8" ht="24.4" customHeight="1" x14ac:dyDescent="0.25">
      <c r="A654" s="9" t="s">
        <v>1392</v>
      </c>
      <c r="B654" s="9" t="s">
        <v>1393</v>
      </c>
      <c r="C654" s="9"/>
      <c r="D654" s="9"/>
      <c r="E654" s="9"/>
      <c r="F654" s="10" t="s">
        <v>202</v>
      </c>
      <c r="G654" s="13">
        <v>158.44999999999999</v>
      </c>
      <c r="H654" s="9"/>
    </row>
    <row r="655" spans="1:8" ht="24.4" customHeight="1" x14ac:dyDescent="0.25">
      <c r="A655" s="9" t="s">
        <v>1394</v>
      </c>
      <c r="B655" s="9" t="s">
        <v>1395</v>
      </c>
      <c r="C655" s="9"/>
      <c r="D655" s="9"/>
      <c r="E655" s="9"/>
      <c r="F655" s="10" t="s">
        <v>202</v>
      </c>
      <c r="G655" s="13">
        <v>216.83</v>
      </c>
      <c r="H655" s="9"/>
    </row>
    <row r="656" spans="1:8" ht="24.4" customHeight="1" x14ac:dyDescent="0.25">
      <c r="A656" s="9" t="s">
        <v>1396</v>
      </c>
      <c r="B656" s="9" t="s">
        <v>1397</v>
      </c>
      <c r="C656" s="9"/>
      <c r="D656" s="9"/>
      <c r="E656" s="9"/>
      <c r="F656" s="10" t="s">
        <v>233</v>
      </c>
      <c r="G656" s="12">
        <v>47.11</v>
      </c>
      <c r="H656" s="9"/>
    </row>
    <row r="657" spans="1:8" ht="12.2" customHeight="1" x14ac:dyDescent="0.25">
      <c r="A657" s="6">
        <v>8789</v>
      </c>
      <c r="B657" s="7" t="s">
        <v>1398</v>
      </c>
      <c r="C657" s="7"/>
      <c r="D657" s="7"/>
      <c r="E657" s="7"/>
      <c r="F657" s="8"/>
      <c r="G657" s="7"/>
      <c r="H657" s="7"/>
    </row>
    <row r="658" spans="1:8" ht="36.6" customHeight="1" x14ac:dyDescent="0.25">
      <c r="A658" s="9" t="s">
        <v>1399</v>
      </c>
      <c r="B658" s="9" t="s">
        <v>1400</v>
      </c>
      <c r="C658" s="9"/>
      <c r="D658" s="9"/>
      <c r="E658" s="9"/>
      <c r="F658" s="10" t="s">
        <v>202</v>
      </c>
      <c r="G658" s="12">
        <v>94.88</v>
      </c>
      <c r="H658" s="9"/>
    </row>
    <row r="659" spans="1:8" ht="24.4" customHeight="1" x14ac:dyDescent="0.25">
      <c r="A659" s="9" t="s">
        <v>1401</v>
      </c>
      <c r="B659" s="9" t="s">
        <v>1402</v>
      </c>
      <c r="C659" s="9"/>
      <c r="D659" s="9"/>
      <c r="E659" s="9"/>
      <c r="F659" s="10" t="s">
        <v>202</v>
      </c>
      <c r="G659" s="13">
        <v>198.75</v>
      </c>
      <c r="H659" s="9"/>
    </row>
    <row r="660" spans="1:8" ht="60.95" customHeight="1" x14ac:dyDescent="0.25">
      <c r="A660" s="9" t="s">
        <v>1403</v>
      </c>
      <c r="B660" s="9" t="s">
        <v>50</v>
      </c>
      <c r="C660" s="9"/>
      <c r="D660" s="9"/>
      <c r="E660" s="9"/>
      <c r="F660" s="10" t="s">
        <v>202</v>
      </c>
      <c r="G660" s="13">
        <v>235.94</v>
      </c>
      <c r="H660" s="9"/>
    </row>
    <row r="661" spans="1:8" ht="36.6" customHeight="1" x14ac:dyDescent="0.25">
      <c r="A661" s="9" t="s">
        <v>1404</v>
      </c>
      <c r="B661" s="9" t="s">
        <v>1405</v>
      </c>
      <c r="C661" s="9"/>
      <c r="D661" s="9"/>
      <c r="E661" s="9"/>
      <c r="F661" s="10" t="s">
        <v>202</v>
      </c>
      <c r="G661" s="12">
        <v>99.23</v>
      </c>
      <c r="H661" s="9"/>
    </row>
    <row r="662" spans="1:8" ht="36.6" customHeight="1" x14ac:dyDescent="0.25">
      <c r="A662" s="9" t="s">
        <v>1406</v>
      </c>
      <c r="B662" s="9" t="s">
        <v>1407</v>
      </c>
      <c r="C662" s="9"/>
      <c r="D662" s="9"/>
      <c r="E662" s="9"/>
      <c r="F662" s="10" t="s">
        <v>202</v>
      </c>
      <c r="G662" s="12">
        <v>75.099999999999994</v>
      </c>
      <c r="H662" s="9"/>
    </row>
    <row r="663" spans="1:8" ht="36.6" customHeight="1" x14ac:dyDescent="0.25">
      <c r="A663" s="9" t="s">
        <v>1408</v>
      </c>
      <c r="B663" s="9" t="s">
        <v>1409</v>
      </c>
      <c r="C663" s="9"/>
      <c r="D663" s="9"/>
      <c r="E663" s="9"/>
      <c r="F663" s="10" t="s">
        <v>202</v>
      </c>
      <c r="G663" s="12">
        <v>78.16</v>
      </c>
      <c r="H663" s="9"/>
    </row>
    <row r="664" spans="1:8" ht="24.4" customHeight="1" x14ac:dyDescent="0.25">
      <c r="A664" s="9" t="s">
        <v>1410</v>
      </c>
      <c r="B664" s="9" t="s">
        <v>1411</v>
      </c>
      <c r="C664" s="9"/>
      <c r="D664" s="9"/>
      <c r="E664" s="9"/>
      <c r="F664" s="10" t="s">
        <v>233</v>
      </c>
      <c r="G664" s="12">
        <v>56.39</v>
      </c>
      <c r="H664" s="9"/>
    </row>
    <row r="665" spans="1:8" ht="12.2" customHeight="1" x14ac:dyDescent="0.25">
      <c r="A665" s="6">
        <v>8790</v>
      </c>
      <c r="B665" s="7" t="s">
        <v>1412</v>
      </c>
      <c r="C665" s="7"/>
      <c r="D665" s="7"/>
      <c r="E665" s="7"/>
      <c r="F665" s="8"/>
      <c r="G665" s="7"/>
      <c r="H665" s="7"/>
    </row>
    <row r="666" spans="1:8" ht="12.2" customHeight="1" x14ac:dyDescent="0.25">
      <c r="A666" s="9" t="s">
        <v>1413</v>
      </c>
      <c r="B666" s="9" t="s">
        <v>1414</v>
      </c>
      <c r="C666" s="9"/>
      <c r="D666" s="9"/>
      <c r="E666" s="9"/>
      <c r="F666" s="10" t="s">
        <v>202</v>
      </c>
      <c r="G666" s="13">
        <v>108.52</v>
      </c>
      <c r="H666" s="9"/>
    </row>
    <row r="667" spans="1:8" ht="12.2" customHeight="1" x14ac:dyDescent="0.25">
      <c r="A667" s="9" t="s">
        <v>1415</v>
      </c>
      <c r="B667" s="9" t="s">
        <v>1416</v>
      </c>
      <c r="C667" s="9"/>
      <c r="D667" s="9"/>
      <c r="E667" s="9"/>
      <c r="F667" s="10" t="s">
        <v>202</v>
      </c>
      <c r="G667" s="12">
        <v>91.08</v>
      </c>
      <c r="H667" s="9"/>
    </row>
    <row r="668" spans="1:8" ht="12.2" customHeight="1" x14ac:dyDescent="0.25">
      <c r="A668" s="9" t="s">
        <v>1417</v>
      </c>
      <c r="B668" s="9" t="s">
        <v>1418</v>
      </c>
      <c r="C668" s="9"/>
      <c r="D668" s="9"/>
      <c r="E668" s="9"/>
      <c r="F668" s="10" t="s">
        <v>202</v>
      </c>
      <c r="G668" s="12">
        <v>78.959999999999994</v>
      </c>
      <c r="H668" s="9"/>
    </row>
    <row r="669" spans="1:8" ht="36.6" customHeight="1" x14ac:dyDescent="0.25">
      <c r="A669" s="9" t="s">
        <v>1419</v>
      </c>
      <c r="B669" s="9" t="s">
        <v>1420</v>
      </c>
      <c r="C669" s="9"/>
      <c r="D669" s="9"/>
      <c r="E669" s="9"/>
      <c r="F669" s="10" t="s">
        <v>233</v>
      </c>
      <c r="G669" s="12">
        <v>14.04</v>
      </c>
      <c r="H669" s="9"/>
    </row>
    <row r="670" spans="1:8" ht="12.2" customHeight="1" x14ac:dyDescent="0.25">
      <c r="A670" s="9" t="s">
        <v>1421</v>
      </c>
      <c r="B670" s="9" t="s">
        <v>1422</v>
      </c>
      <c r="C670" s="9"/>
      <c r="D670" s="9"/>
      <c r="E670" s="9"/>
      <c r="F670" s="10" t="s">
        <v>202</v>
      </c>
      <c r="G670" s="12">
        <v>47.34</v>
      </c>
      <c r="H670" s="9"/>
    </row>
    <row r="671" spans="1:8" ht="12.2" customHeight="1" x14ac:dyDescent="0.25">
      <c r="A671" s="6">
        <v>8791</v>
      </c>
      <c r="B671" s="7" t="s">
        <v>1423</v>
      </c>
      <c r="C671" s="7"/>
      <c r="D671" s="7"/>
      <c r="E671" s="7"/>
      <c r="F671" s="8"/>
      <c r="G671" s="7"/>
      <c r="H671" s="7"/>
    </row>
    <row r="672" spans="1:8" ht="24.4" customHeight="1" x14ac:dyDescent="0.25">
      <c r="A672" s="9" t="s">
        <v>1424</v>
      </c>
      <c r="B672" s="9" t="s">
        <v>1425</v>
      </c>
      <c r="C672" s="9"/>
      <c r="D672" s="9"/>
      <c r="E672" s="9"/>
      <c r="F672" s="10" t="s">
        <v>233</v>
      </c>
      <c r="G672" s="12">
        <v>82.95</v>
      </c>
      <c r="H672" s="9"/>
    </row>
    <row r="673" spans="1:8" ht="24.4" customHeight="1" x14ac:dyDescent="0.25">
      <c r="A673" s="9" t="s">
        <v>1426</v>
      </c>
      <c r="B673" s="9" t="s">
        <v>1427</v>
      </c>
      <c r="C673" s="9"/>
      <c r="D673" s="9"/>
      <c r="E673" s="9"/>
      <c r="F673" s="10" t="s">
        <v>233</v>
      </c>
      <c r="G673" s="13">
        <v>122.84</v>
      </c>
      <c r="H673" s="9"/>
    </row>
    <row r="674" spans="1:8" ht="24.4" customHeight="1" x14ac:dyDescent="0.25">
      <c r="A674" s="9" t="s">
        <v>1428</v>
      </c>
      <c r="B674" s="9" t="s">
        <v>47</v>
      </c>
      <c r="C674" s="9"/>
      <c r="D674" s="9"/>
      <c r="E674" s="9"/>
      <c r="F674" s="10" t="s">
        <v>233</v>
      </c>
      <c r="G674" s="12">
        <v>54.81</v>
      </c>
      <c r="H674" s="9"/>
    </row>
    <row r="675" spans="1:8" ht="24.4" customHeight="1" x14ac:dyDescent="0.25">
      <c r="A675" s="9" t="s">
        <v>1429</v>
      </c>
      <c r="B675" s="9" t="s">
        <v>1430</v>
      </c>
      <c r="C675" s="9"/>
      <c r="D675" s="9"/>
      <c r="E675" s="9"/>
      <c r="F675" s="10" t="s">
        <v>233</v>
      </c>
      <c r="G675" s="12">
        <v>48.36</v>
      </c>
      <c r="H675" s="9"/>
    </row>
    <row r="676" spans="1:8" ht="24.4" customHeight="1" x14ac:dyDescent="0.25">
      <c r="A676" s="9" t="s">
        <v>1431</v>
      </c>
      <c r="B676" s="9" t="s">
        <v>1432</v>
      </c>
      <c r="C676" s="9"/>
      <c r="D676" s="9"/>
      <c r="E676" s="9"/>
      <c r="F676" s="10" t="s">
        <v>233</v>
      </c>
      <c r="G676" s="12">
        <v>42.26</v>
      </c>
      <c r="H676" s="9"/>
    </row>
    <row r="677" spans="1:8" ht="24.4" customHeight="1" x14ac:dyDescent="0.25">
      <c r="A677" s="9" t="s">
        <v>1433</v>
      </c>
      <c r="B677" s="9" t="s">
        <v>1434</v>
      </c>
      <c r="C677" s="9"/>
      <c r="D677" s="9"/>
      <c r="E677" s="9"/>
      <c r="F677" s="10" t="s">
        <v>233</v>
      </c>
      <c r="G677" s="12">
        <v>69.27</v>
      </c>
      <c r="H677" s="9"/>
    </row>
    <row r="678" spans="1:8" ht="36.6" customHeight="1" x14ac:dyDescent="0.25">
      <c r="A678" s="9" t="s">
        <v>1435</v>
      </c>
      <c r="B678" s="9" t="s">
        <v>1436</v>
      </c>
      <c r="C678" s="9"/>
      <c r="D678" s="9"/>
      <c r="E678" s="9"/>
      <c r="F678" s="10" t="s">
        <v>233</v>
      </c>
      <c r="G678" s="12">
        <v>30.61</v>
      </c>
      <c r="H678" s="9"/>
    </row>
    <row r="679" spans="1:8" ht="12.2" customHeight="1" x14ac:dyDescent="0.25">
      <c r="A679" s="6">
        <v>8792</v>
      </c>
      <c r="B679" s="7" t="s">
        <v>1437</v>
      </c>
      <c r="C679" s="7"/>
      <c r="D679" s="7"/>
      <c r="E679" s="7"/>
      <c r="F679" s="8"/>
      <c r="G679" s="7"/>
      <c r="H679" s="7"/>
    </row>
    <row r="680" spans="1:8" ht="36.6" customHeight="1" x14ac:dyDescent="0.25">
      <c r="A680" s="9" t="s">
        <v>1438</v>
      </c>
      <c r="B680" s="9" t="s">
        <v>1439</v>
      </c>
      <c r="C680" s="9"/>
      <c r="D680" s="9"/>
      <c r="E680" s="9"/>
      <c r="F680" s="10" t="s">
        <v>233</v>
      </c>
      <c r="G680" s="12">
        <v>45.18</v>
      </c>
      <c r="H680" s="9"/>
    </row>
    <row r="681" spans="1:8" ht="36.6" customHeight="1" x14ac:dyDescent="0.25">
      <c r="A681" s="9" t="s">
        <v>1440</v>
      </c>
      <c r="B681" s="9" t="s">
        <v>1441</v>
      </c>
      <c r="C681" s="9"/>
      <c r="D681" s="9"/>
      <c r="E681" s="9"/>
      <c r="F681" s="10" t="s">
        <v>233</v>
      </c>
      <c r="G681" s="12">
        <v>52.89</v>
      </c>
      <c r="H681" s="9"/>
    </row>
    <row r="682" spans="1:8" ht="36.6" customHeight="1" x14ac:dyDescent="0.25">
      <c r="A682" s="9" t="s">
        <v>1442</v>
      </c>
      <c r="B682" s="9" t="s">
        <v>1443</v>
      </c>
      <c r="C682" s="9"/>
      <c r="D682" s="9"/>
      <c r="E682" s="9"/>
      <c r="F682" s="10" t="s">
        <v>233</v>
      </c>
      <c r="G682" s="12">
        <v>68.42</v>
      </c>
      <c r="H682" s="9"/>
    </row>
    <row r="683" spans="1:8" ht="36.6" customHeight="1" x14ac:dyDescent="0.25">
      <c r="A683" s="9" t="s">
        <v>1444</v>
      </c>
      <c r="B683" s="9" t="s">
        <v>1445</v>
      </c>
      <c r="C683" s="9"/>
      <c r="D683" s="9"/>
      <c r="E683" s="9"/>
      <c r="F683" s="10" t="s">
        <v>233</v>
      </c>
      <c r="G683" s="13">
        <v>156.62</v>
      </c>
      <c r="H683" s="9"/>
    </row>
    <row r="684" spans="1:8" ht="36.6" customHeight="1" x14ac:dyDescent="0.25">
      <c r="A684" s="9" t="s">
        <v>1446</v>
      </c>
      <c r="B684" s="9" t="s">
        <v>1447</v>
      </c>
      <c r="C684" s="9"/>
      <c r="D684" s="9"/>
      <c r="E684" s="9"/>
      <c r="F684" s="10" t="s">
        <v>233</v>
      </c>
      <c r="G684" s="12">
        <v>53.89</v>
      </c>
      <c r="H684" s="9"/>
    </row>
    <row r="685" spans="1:8" ht="36.6" customHeight="1" x14ac:dyDescent="0.25">
      <c r="A685" s="9" t="s">
        <v>1448</v>
      </c>
      <c r="B685" s="9" t="s">
        <v>1449</v>
      </c>
      <c r="C685" s="9"/>
      <c r="D685" s="9"/>
      <c r="E685" s="9"/>
      <c r="F685" s="10" t="s">
        <v>233</v>
      </c>
      <c r="G685" s="12">
        <v>63.45</v>
      </c>
      <c r="H685" s="9"/>
    </row>
    <row r="686" spans="1:8" ht="36.6" customHeight="1" x14ac:dyDescent="0.25">
      <c r="A686" s="9" t="s">
        <v>1450</v>
      </c>
      <c r="B686" s="9" t="s">
        <v>1451</v>
      </c>
      <c r="C686" s="9"/>
      <c r="D686" s="9"/>
      <c r="E686" s="9"/>
      <c r="F686" s="10" t="s">
        <v>233</v>
      </c>
      <c r="G686" s="12">
        <v>77.540000000000006</v>
      </c>
      <c r="H686" s="9"/>
    </row>
    <row r="687" spans="1:8" ht="36.6" customHeight="1" x14ac:dyDescent="0.25">
      <c r="A687" s="9" t="s">
        <v>1452</v>
      </c>
      <c r="B687" s="9" t="s">
        <v>1453</v>
      </c>
      <c r="C687" s="9"/>
      <c r="D687" s="9"/>
      <c r="E687" s="9"/>
      <c r="F687" s="10" t="s">
        <v>233</v>
      </c>
      <c r="G687" s="12">
        <v>91.63</v>
      </c>
      <c r="H687" s="9"/>
    </row>
    <row r="688" spans="1:8" ht="36.6" customHeight="1" x14ac:dyDescent="0.25">
      <c r="A688" s="9" t="s">
        <v>1454</v>
      </c>
      <c r="B688" s="9" t="s">
        <v>1455</v>
      </c>
      <c r="C688" s="9"/>
      <c r="D688" s="9"/>
      <c r="E688" s="9"/>
      <c r="F688" s="10" t="s">
        <v>233</v>
      </c>
      <c r="G688" s="13">
        <v>100.55</v>
      </c>
      <c r="H688" s="9"/>
    </row>
    <row r="689" spans="1:8" ht="36.6" customHeight="1" x14ac:dyDescent="0.25">
      <c r="A689" s="9" t="s">
        <v>1456</v>
      </c>
      <c r="B689" s="9" t="s">
        <v>1457</v>
      </c>
      <c r="C689" s="9"/>
      <c r="D689" s="9"/>
      <c r="E689" s="9"/>
      <c r="F689" s="10" t="s">
        <v>233</v>
      </c>
      <c r="G689" s="13">
        <v>114.11</v>
      </c>
      <c r="H689" s="9"/>
    </row>
    <row r="690" spans="1:8" ht="36.6" customHeight="1" x14ac:dyDescent="0.25">
      <c r="A690" s="9" t="s">
        <v>1458</v>
      </c>
      <c r="B690" s="9" t="s">
        <v>1459</v>
      </c>
      <c r="C690" s="9"/>
      <c r="D690" s="9"/>
      <c r="E690" s="9"/>
      <c r="F690" s="10" t="s">
        <v>233</v>
      </c>
      <c r="G690" s="13">
        <v>183.03</v>
      </c>
      <c r="H690" s="9"/>
    </row>
    <row r="691" spans="1:8" ht="36.6" customHeight="1" x14ac:dyDescent="0.25">
      <c r="A691" s="9" t="s">
        <v>1460</v>
      </c>
      <c r="B691" s="9" t="s">
        <v>48</v>
      </c>
      <c r="C691" s="9"/>
      <c r="D691" s="9"/>
      <c r="E691" s="9"/>
      <c r="F691" s="10" t="s">
        <v>233</v>
      </c>
      <c r="G691" s="12">
        <v>62.6</v>
      </c>
      <c r="H691" s="9"/>
    </row>
    <row r="692" spans="1:8" ht="36.6" customHeight="1" x14ac:dyDescent="0.25">
      <c r="A692" s="9" t="s">
        <v>1461</v>
      </c>
      <c r="B692" s="9" t="s">
        <v>1462</v>
      </c>
      <c r="C692" s="9"/>
      <c r="D692" s="9"/>
      <c r="E692" s="9"/>
      <c r="F692" s="10" t="s">
        <v>233</v>
      </c>
      <c r="G692" s="12">
        <v>74.010000000000005</v>
      </c>
      <c r="H692" s="9"/>
    </row>
    <row r="693" spans="1:8" ht="36.6" customHeight="1" x14ac:dyDescent="0.25">
      <c r="A693" s="9" t="s">
        <v>1463</v>
      </c>
      <c r="B693" s="9" t="s">
        <v>1464</v>
      </c>
      <c r="C693" s="9"/>
      <c r="D693" s="9"/>
      <c r="E693" s="9"/>
      <c r="F693" s="10" t="s">
        <v>233</v>
      </c>
      <c r="G693" s="12">
        <v>90.75</v>
      </c>
      <c r="H693" s="9"/>
    </row>
    <row r="694" spans="1:8" ht="36.6" customHeight="1" x14ac:dyDescent="0.25">
      <c r="A694" s="9" t="s">
        <v>1465</v>
      </c>
      <c r="B694" s="9" t="s">
        <v>1466</v>
      </c>
      <c r="C694" s="9"/>
      <c r="D694" s="9"/>
      <c r="E694" s="9"/>
      <c r="F694" s="10" t="s">
        <v>233</v>
      </c>
      <c r="G694" s="13">
        <v>117.97</v>
      </c>
      <c r="H694" s="9"/>
    </row>
    <row r="695" spans="1:8" ht="36.6" customHeight="1" x14ac:dyDescent="0.25">
      <c r="A695" s="9" t="s">
        <v>1467</v>
      </c>
      <c r="B695" s="9" t="s">
        <v>1468</v>
      </c>
      <c r="C695" s="9"/>
      <c r="D695" s="9"/>
      <c r="E695" s="9"/>
      <c r="F695" s="10" t="s">
        <v>233</v>
      </c>
      <c r="G695" s="13">
        <v>133.91999999999999</v>
      </c>
      <c r="H695" s="9"/>
    </row>
    <row r="696" spans="1:8" ht="12.2" customHeight="1" x14ac:dyDescent="0.25">
      <c r="A696" s="6">
        <v>8793</v>
      </c>
      <c r="B696" s="7" t="s">
        <v>1469</v>
      </c>
      <c r="C696" s="7"/>
      <c r="D696" s="7"/>
      <c r="E696" s="7"/>
      <c r="F696" s="8"/>
      <c r="G696" s="7"/>
      <c r="H696" s="7"/>
    </row>
    <row r="697" spans="1:8" ht="36.6" customHeight="1" x14ac:dyDescent="0.25">
      <c r="A697" s="9" t="s">
        <v>1470</v>
      </c>
      <c r="B697" s="9" t="s">
        <v>1471</v>
      </c>
      <c r="C697" s="9"/>
      <c r="D697" s="9"/>
      <c r="E697" s="9"/>
      <c r="F697" s="10" t="s">
        <v>233</v>
      </c>
      <c r="G697" s="12">
        <v>24.91</v>
      </c>
      <c r="H697" s="9"/>
    </row>
    <row r="698" spans="1:8" ht="36.6" customHeight="1" x14ac:dyDescent="0.25">
      <c r="A698" s="9" t="s">
        <v>1472</v>
      </c>
      <c r="B698" s="9" t="s">
        <v>1473</v>
      </c>
      <c r="C698" s="9"/>
      <c r="D698" s="9"/>
      <c r="E698" s="9"/>
      <c r="F698" s="10" t="s">
        <v>233</v>
      </c>
      <c r="G698" s="12">
        <v>40.299999999999997</v>
      </c>
      <c r="H698" s="9"/>
    </row>
    <row r="699" spans="1:8" ht="36.6" customHeight="1" x14ac:dyDescent="0.25">
      <c r="A699" s="9" t="s">
        <v>1474</v>
      </c>
      <c r="B699" s="9" t="s">
        <v>49</v>
      </c>
      <c r="C699" s="9"/>
      <c r="D699" s="9"/>
      <c r="E699" s="9"/>
      <c r="F699" s="10" t="s">
        <v>233</v>
      </c>
      <c r="G699" s="12">
        <v>28.87</v>
      </c>
      <c r="H699" s="9"/>
    </row>
    <row r="700" spans="1:8" ht="36.6" customHeight="1" x14ac:dyDescent="0.25">
      <c r="A700" s="9" t="s">
        <v>1475</v>
      </c>
      <c r="B700" s="9" t="s">
        <v>1476</v>
      </c>
      <c r="C700" s="9"/>
      <c r="D700" s="9"/>
      <c r="E700" s="9"/>
      <c r="F700" s="10" t="s">
        <v>233</v>
      </c>
      <c r="G700" s="12">
        <v>35.450000000000003</v>
      </c>
      <c r="H700" s="9"/>
    </row>
    <row r="701" spans="1:8" ht="36.6" customHeight="1" x14ac:dyDescent="0.25">
      <c r="A701" s="9" t="s">
        <v>1477</v>
      </c>
      <c r="B701" s="9" t="s">
        <v>1478</v>
      </c>
      <c r="C701" s="9"/>
      <c r="D701" s="9"/>
      <c r="E701" s="9"/>
      <c r="F701" s="10" t="s">
        <v>233</v>
      </c>
      <c r="G701" s="12">
        <v>41.86</v>
      </c>
      <c r="H701" s="9"/>
    </row>
    <row r="702" spans="1:8" ht="36.6" customHeight="1" x14ac:dyDescent="0.25">
      <c r="A702" s="9" t="s">
        <v>1479</v>
      </c>
      <c r="B702" s="9" t="s">
        <v>1480</v>
      </c>
      <c r="C702" s="9"/>
      <c r="D702" s="9"/>
      <c r="E702" s="9"/>
      <c r="F702" s="10" t="s">
        <v>233</v>
      </c>
      <c r="G702" s="12">
        <v>52.15</v>
      </c>
      <c r="H702" s="9"/>
    </row>
    <row r="703" spans="1:8" ht="36.6" customHeight="1" x14ac:dyDescent="0.25">
      <c r="A703" s="9" t="s">
        <v>1481</v>
      </c>
      <c r="B703" s="9" t="s">
        <v>1482</v>
      </c>
      <c r="C703" s="9"/>
      <c r="D703" s="9"/>
      <c r="E703" s="9"/>
      <c r="F703" s="10" t="s">
        <v>233</v>
      </c>
      <c r="G703" s="12">
        <v>74.89</v>
      </c>
      <c r="H703" s="9"/>
    </row>
    <row r="704" spans="1:8" ht="36.6" customHeight="1" x14ac:dyDescent="0.25">
      <c r="A704" s="9" t="s">
        <v>1483</v>
      </c>
      <c r="B704" s="9" t="s">
        <v>1484</v>
      </c>
      <c r="C704" s="9"/>
      <c r="D704" s="9"/>
      <c r="E704" s="9"/>
      <c r="F704" s="10" t="s">
        <v>233</v>
      </c>
      <c r="G704" s="12">
        <v>88.45</v>
      </c>
      <c r="H704" s="9"/>
    </row>
    <row r="705" spans="1:8" ht="36.6" customHeight="1" x14ac:dyDescent="0.25">
      <c r="A705" s="9" t="s">
        <v>1485</v>
      </c>
      <c r="B705" s="9" t="s">
        <v>1486</v>
      </c>
      <c r="C705" s="9"/>
      <c r="D705" s="9"/>
      <c r="E705" s="9"/>
      <c r="F705" s="10" t="s">
        <v>233</v>
      </c>
      <c r="G705" s="13">
        <v>102.93</v>
      </c>
      <c r="H705" s="9"/>
    </row>
    <row r="706" spans="1:8" ht="36.6" customHeight="1" x14ac:dyDescent="0.25">
      <c r="A706" s="9" t="s">
        <v>1487</v>
      </c>
      <c r="B706" s="9" t="s">
        <v>1488</v>
      </c>
      <c r="C706" s="9"/>
      <c r="D706" s="9"/>
      <c r="E706" s="9"/>
      <c r="F706" s="10" t="s">
        <v>233</v>
      </c>
      <c r="G706" s="12">
        <v>34.82</v>
      </c>
      <c r="H706" s="9"/>
    </row>
    <row r="707" spans="1:8" ht="36.6" customHeight="1" x14ac:dyDescent="0.25">
      <c r="A707" s="9" t="s">
        <v>1489</v>
      </c>
      <c r="B707" s="9" t="s">
        <v>1490</v>
      </c>
      <c r="C707" s="9"/>
      <c r="D707" s="9"/>
      <c r="E707" s="9"/>
      <c r="F707" s="10" t="s">
        <v>233</v>
      </c>
      <c r="G707" s="12">
        <v>43.44</v>
      </c>
      <c r="H707" s="9"/>
    </row>
    <row r="708" spans="1:8" ht="12.2" customHeight="1" x14ac:dyDescent="0.25">
      <c r="A708" s="6">
        <v>8794</v>
      </c>
      <c r="B708" s="7" t="s">
        <v>1491</v>
      </c>
      <c r="C708" s="7"/>
      <c r="D708" s="7"/>
      <c r="E708" s="7"/>
      <c r="F708" s="8"/>
      <c r="G708" s="7"/>
      <c r="H708" s="7"/>
    </row>
    <row r="709" spans="1:8" ht="36.6" customHeight="1" x14ac:dyDescent="0.25">
      <c r="A709" s="9" t="s">
        <v>1492</v>
      </c>
      <c r="B709" s="9" t="s">
        <v>1493</v>
      </c>
      <c r="C709" s="9"/>
      <c r="D709" s="9"/>
      <c r="E709" s="9"/>
      <c r="F709" s="10" t="s">
        <v>233</v>
      </c>
      <c r="G709" s="12">
        <v>59.44</v>
      </c>
      <c r="H709" s="9"/>
    </row>
    <row r="710" spans="1:8" ht="12.2" customHeight="1" x14ac:dyDescent="0.25">
      <c r="A710" s="6">
        <v>8795</v>
      </c>
      <c r="B710" s="7" t="s">
        <v>1494</v>
      </c>
      <c r="C710" s="7"/>
      <c r="D710" s="7"/>
      <c r="E710" s="7"/>
      <c r="F710" s="8"/>
      <c r="G710" s="7"/>
      <c r="H710" s="7"/>
    </row>
    <row r="711" spans="1:8" ht="24.4" customHeight="1" x14ac:dyDescent="0.25">
      <c r="A711" s="9" t="s">
        <v>1495</v>
      </c>
      <c r="B711" s="9" t="s">
        <v>1496</v>
      </c>
      <c r="C711" s="9"/>
      <c r="D711" s="9"/>
      <c r="E711" s="9"/>
      <c r="F711" s="10" t="s">
        <v>202</v>
      </c>
      <c r="G711" s="12">
        <v>14.72</v>
      </c>
      <c r="H711" s="9"/>
    </row>
    <row r="712" spans="1:8" ht="12.2" customHeight="1" x14ac:dyDescent="0.25">
      <c r="A712" s="6">
        <v>8797</v>
      </c>
      <c r="B712" s="7" t="s">
        <v>1497</v>
      </c>
      <c r="C712" s="7"/>
      <c r="D712" s="7"/>
      <c r="E712" s="7"/>
      <c r="F712" s="8"/>
      <c r="G712" s="7"/>
      <c r="H712" s="7"/>
    </row>
    <row r="713" spans="1:8" ht="24.4" customHeight="1" x14ac:dyDescent="0.25">
      <c r="A713" s="9" t="s">
        <v>1498</v>
      </c>
      <c r="B713" s="9" t="s">
        <v>164</v>
      </c>
      <c r="C713" s="9"/>
      <c r="D713" s="9"/>
      <c r="E713" s="9"/>
      <c r="F713" s="10" t="s">
        <v>233</v>
      </c>
      <c r="G713" s="12">
        <v>94.75</v>
      </c>
      <c r="H713" s="9"/>
    </row>
    <row r="714" spans="1:8" ht="24.4" customHeight="1" x14ac:dyDescent="0.25">
      <c r="A714" s="9" t="s">
        <v>1499</v>
      </c>
      <c r="B714" s="9" t="s">
        <v>1500</v>
      </c>
      <c r="C714" s="9"/>
      <c r="D714" s="9"/>
      <c r="E714" s="9"/>
      <c r="F714" s="10" t="s">
        <v>233</v>
      </c>
      <c r="G714" s="12">
        <v>93.36</v>
      </c>
      <c r="H714" s="9"/>
    </row>
    <row r="715" spans="1:8" ht="12.2" customHeight="1" x14ac:dyDescent="0.25">
      <c r="A715" s="6">
        <v>8798</v>
      </c>
      <c r="B715" s="7" t="s">
        <v>1501</v>
      </c>
      <c r="C715" s="7"/>
      <c r="D715" s="7"/>
      <c r="E715" s="7"/>
      <c r="F715" s="8"/>
      <c r="G715" s="7"/>
      <c r="H715" s="7"/>
    </row>
    <row r="716" spans="1:8" ht="12.2" customHeight="1" x14ac:dyDescent="0.25">
      <c r="A716" s="9" t="s">
        <v>1502</v>
      </c>
      <c r="B716" s="9" t="s">
        <v>1503</v>
      </c>
      <c r="C716" s="9"/>
      <c r="D716" s="9"/>
      <c r="E716" s="9"/>
      <c r="F716" s="10" t="s">
        <v>1227</v>
      </c>
      <c r="G716" s="12">
        <v>39.65</v>
      </c>
      <c r="H716" s="9"/>
    </row>
    <row r="717" spans="1:8" ht="12.2" customHeight="1" x14ac:dyDescent="0.25">
      <c r="A717" s="9" t="s">
        <v>1504</v>
      </c>
      <c r="B717" s="9" t="s">
        <v>1505</v>
      </c>
      <c r="C717" s="9"/>
      <c r="D717" s="9"/>
      <c r="E717" s="9"/>
      <c r="F717" s="10" t="s">
        <v>1227</v>
      </c>
      <c r="G717" s="12">
        <v>60.32</v>
      </c>
      <c r="H717" s="9"/>
    </row>
    <row r="718" spans="1:8" ht="12.2" customHeight="1" x14ac:dyDescent="0.25">
      <c r="A718" s="9" t="s">
        <v>1506</v>
      </c>
      <c r="B718" s="9" t="s">
        <v>1507</v>
      </c>
      <c r="C718" s="9"/>
      <c r="D718" s="9"/>
      <c r="E718" s="9"/>
      <c r="F718" s="10" t="s">
        <v>1227</v>
      </c>
      <c r="G718" s="12">
        <v>37.18</v>
      </c>
      <c r="H718" s="9"/>
    </row>
    <row r="719" spans="1:8" ht="12.2" customHeight="1" x14ac:dyDescent="0.25">
      <c r="A719" s="9" t="s">
        <v>1508</v>
      </c>
      <c r="B719" s="9" t="s">
        <v>166</v>
      </c>
      <c r="C719" s="9"/>
      <c r="D719" s="9"/>
      <c r="E719" s="9"/>
      <c r="F719" s="10" t="s">
        <v>1227</v>
      </c>
      <c r="G719" s="12">
        <v>37.26</v>
      </c>
      <c r="H719" s="9"/>
    </row>
    <row r="720" spans="1:8" ht="12.2" customHeight="1" x14ac:dyDescent="0.25">
      <c r="A720" s="9" t="s">
        <v>1509</v>
      </c>
      <c r="B720" s="9" t="s">
        <v>1510</v>
      </c>
      <c r="C720" s="9"/>
      <c r="D720" s="9"/>
      <c r="E720" s="9"/>
      <c r="F720" s="10" t="s">
        <v>1227</v>
      </c>
      <c r="G720" s="12">
        <v>30.86</v>
      </c>
      <c r="H720" s="9"/>
    </row>
    <row r="721" spans="1:8" ht="12.2" customHeight="1" x14ac:dyDescent="0.25">
      <c r="A721" s="9" t="s">
        <v>1511</v>
      </c>
      <c r="B721" s="9" t="s">
        <v>1512</v>
      </c>
      <c r="C721" s="9"/>
      <c r="D721" s="9"/>
      <c r="E721" s="9"/>
      <c r="F721" s="10" t="s">
        <v>1227</v>
      </c>
      <c r="G721" s="12">
        <v>33.35</v>
      </c>
      <c r="H721" s="9"/>
    </row>
    <row r="722" spans="1:8" ht="12.2" customHeight="1" x14ac:dyDescent="0.25">
      <c r="A722" s="6">
        <v>8799</v>
      </c>
      <c r="B722" s="7" t="s">
        <v>1513</v>
      </c>
      <c r="C722" s="7"/>
      <c r="D722" s="7"/>
      <c r="E722" s="7"/>
      <c r="F722" s="8"/>
      <c r="G722" s="7"/>
      <c r="H722" s="7"/>
    </row>
    <row r="723" spans="1:8" ht="24.4" customHeight="1" x14ac:dyDescent="0.25">
      <c r="A723" s="9" t="s">
        <v>1514</v>
      </c>
      <c r="B723" s="9" t="s">
        <v>1515</v>
      </c>
      <c r="C723" s="9"/>
      <c r="D723" s="9"/>
      <c r="E723" s="9"/>
      <c r="F723" s="10" t="s">
        <v>233</v>
      </c>
      <c r="G723" s="12">
        <v>36.15</v>
      </c>
      <c r="H723" s="9"/>
    </row>
    <row r="724" spans="1:8" ht="36.6" customHeight="1" x14ac:dyDescent="0.25">
      <c r="A724" s="9" t="s">
        <v>1516</v>
      </c>
      <c r="B724" s="9" t="s">
        <v>1517</v>
      </c>
      <c r="C724" s="9"/>
      <c r="D724" s="9"/>
      <c r="E724" s="9"/>
      <c r="F724" s="10" t="s">
        <v>233</v>
      </c>
      <c r="G724" s="12">
        <v>60.8</v>
      </c>
      <c r="H724" s="9"/>
    </row>
    <row r="725" spans="1:8" ht="12.2" customHeight="1" x14ac:dyDescent="0.25">
      <c r="A725" s="16">
        <v>10529</v>
      </c>
      <c r="B725" s="7" t="s">
        <v>1518</v>
      </c>
      <c r="C725" s="7"/>
      <c r="D725" s="7"/>
      <c r="E725" s="7"/>
      <c r="F725" s="8"/>
      <c r="G725" s="7"/>
      <c r="H725" s="7"/>
    </row>
    <row r="726" spans="1:8" ht="12.2" customHeight="1" x14ac:dyDescent="0.25">
      <c r="A726" s="9" t="s">
        <v>1519</v>
      </c>
      <c r="B726" s="9" t="s">
        <v>1520</v>
      </c>
      <c r="C726" s="9"/>
      <c r="D726" s="9"/>
      <c r="E726" s="9"/>
      <c r="F726" s="10" t="s">
        <v>202</v>
      </c>
      <c r="G726" s="12">
        <v>23.29</v>
      </c>
      <c r="H726" s="9"/>
    </row>
    <row r="727" spans="1:8" ht="12.2" customHeight="1" x14ac:dyDescent="0.25">
      <c r="A727" s="6">
        <v>8672</v>
      </c>
      <c r="B727" s="7" t="s">
        <v>1521</v>
      </c>
      <c r="C727" s="7"/>
      <c r="D727" s="7"/>
      <c r="E727" s="7"/>
      <c r="F727" s="8"/>
      <c r="G727" s="7"/>
      <c r="H727" s="7"/>
    </row>
    <row r="728" spans="1:8" ht="12.2" customHeight="1" x14ac:dyDescent="0.25">
      <c r="A728" s="6">
        <v>8800</v>
      </c>
      <c r="B728" s="7" t="s">
        <v>1522</v>
      </c>
      <c r="C728" s="7"/>
      <c r="D728" s="7"/>
      <c r="E728" s="7"/>
      <c r="F728" s="8"/>
      <c r="G728" s="7"/>
      <c r="H728" s="7"/>
    </row>
    <row r="729" spans="1:8" ht="60.95" customHeight="1" x14ac:dyDescent="0.25">
      <c r="A729" s="9" t="s">
        <v>1523</v>
      </c>
      <c r="B729" s="9" t="s">
        <v>1524</v>
      </c>
      <c r="C729" s="9"/>
      <c r="D729" s="9"/>
      <c r="E729" s="9"/>
      <c r="F729" s="10" t="s">
        <v>202</v>
      </c>
      <c r="G729" s="12">
        <v>62.44</v>
      </c>
      <c r="H729" s="9"/>
    </row>
    <row r="730" spans="1:8" ht="12.2" customHeight="1" x14ac:dyDescent="0.25">
      <c r="A730" s="6">
        <v>8801</v>
      </c>
      <c r="B730" s="7" t="s">
        <v>1525</v>
      </c>
      <c r="C730" s="7"/>
      <c r="D730" s="7"/>
      <c r="E730" s="7"/>
      <c r="F730" s="8"/>
      <c r="G730" s="7"/>
      <c r="H730" s="7"/>
    </row>
    <row r="731" spans="1:8" ht="24.4" customHeight="1" x14ac:dyDescent="0.25">
      <c r="A731" s="9" t="s">
        <v>1526</v>
      </c>
      <c r="B731" s="9" t="s">
        <v>1527</v>
      </c>
      <c r="C731" s="9"/>
      <c r="D731" s="9"/>
      <c r="E731" s="9"/>
      <c r="F731" s="10" t="s">
        <v>202</v>
      </c>
      <c r="G731" s="12">
        <v>50.92</v>
      </c>
      <c r="H731" s="9"/>
    </row>
    <row r="732" spans="1:8" ht="12.2" customHeight="1" x14ac:dyDescent="0.25">
      <c r="A732" s="9" t="s">
        <v>1528</v>
      </c>
      <c r="B732" s="9" t="s">
        <v>1529</v>
      </c>
      <c r="C732" s="9"/>
      <c r="D732" s="9"/>
      <c r="E732" s="9"/>
      <c r="F732" s="10" t="s">
        <v>202</v>
      </c>
      <c r="G732" s="12">
        <v>23.43</v>
      </c>
      <c r="H732" s="9"/>
    </row>
    <row r="733" spans="1:8" ht="12.2" customHeight="1" x14ac:dyDescent="0.25">
      <c r="A733" s="9" t="s">
        <v>1530</v>
      </c>
      <c r="B733" s="9" t="s">
        <v>1531</v>
      </c>
      <c r="C733" s="9"/>
      <c r="D733" s="9"/>
      <c r="E733" s="9"/>
      <c r="F733" s="10" t="s">
        <v>202</v>
      </c>
      <c r="G733" s="12">
        <v>20.91</v>
      </c>
      <c r="H733" s="9"/>
    </row>
    <row r="734" spans="1:8" ht="12.2" customHeight="1" x14ac:dyDescent="0.25">
      <c r="A734" s="6">
        <v>8802</v>
      </c>
      <c r="B734" s="7" t="s">
        <v>1532</v>
      </c>
      <c r="C734" s="7"/>
      <c r="D734" s="7"/>
      <c r="E734" s="7"/>
      <c r="F734" s="8"/>
      <c r="G734" s="7"/>
      <c r="H734" s="7"/>
    </row>
    <row r="735" spans="1:8" ht="36.6" customHeight="1" x14ac:dyDescent="0.25">
      <c r="A735" s="9" t="s">
        <v>1533</v>
      </c>
      <c r="B735" s="9" t="s">
        <v>1534</v>
      </c>
      <c r="C735" s="9"/>
      <c r="D735" s="9"/>
      <c r="E735" s="9"/>
      <c r="F735" s="10" t="s">
        <v>202</v>
      </c>
      <c r="G735" s="12">
        <v>29.96</v>
      </c>
      <c r="H735" s="9"/>
    </row>
    <row r="736" spans="1:8" ht="36.6" customHeight="1" x14ac:dyDescent="0.25">
      <c r="A736" s="9" t="s">
        <v>1535</v>
      </c>
      <c r="B736" s="9" t="s">
        <v>1536</v>
      </c>
      <c r="C736" s="9"/>
      <c r="D736" s="9"/>
      <c r="E736" s="9"/>
      <c r="F736" s="10" t="s">
        <v>202</v>
      </c>
      <c r="G736" s="12">
        <v>33.29</v>
      </c>
      <c r="H736" s="9"/>
    </row>
    <row r="737" spans="1:8" ht="36.6" customHeight="1" x14ac:dyDescent="0.25">
      <c r="A737" s="9" t="s">
        <v>1537</v>
      </c>
      <c r="B737" s="9" t="s">
        <v>1538</v>
      </c>
      <c r="C737" s="9"/>
      <c r="D737" s="9"/>
      <c r="E737" s="9"/>
      <c r="F737" s="10" t="s">
        <v>202</v>
      </c>
      <c r="G737" s="12">
        <v>36.619999999999997</v>
      </c>
      <c r="H737" s="9"/>
    </row>
    <row r="738" spans="1:8" ht="36.6" customHeight="1" x14ac:dyDescent="0.25">
      <c r="A738" s="9" t="s">
        <v>1539</v>
      </c>
      <c r="B738" s="9" t="s">
        <v>60</v>
      </c>
      <c r="C738" s="9"/>
      <c r="D738" s="9"/>
      <c r="E738" s="9"/>
      <c r="F738" s="10" t="s">
        <v>202</v>
      </c>
      <c r="G738" s="12">
        <v>39.950000000000003</v>
      </c>
      <c r="H738" s="9"/>
    </row>
    <row r="739" spans="1:8" ht="36.6" customHeight="1" x14ac:dyDescent="0.25">
      <c r="A739" s="9" t="s">
        <v>1540</v>
      </c>
      <c r="B739" s="9" t="s">
        <v>1541</v>
      </c>
      <c r="C739" s="9"/>
      <c r="D739" s="9"/>
      <c r="E739" s="9"/>
      <c r="F739" s="10" t="s">
        <v>202</v>
      </c>
      <c r="G739" s="12">
        <v>28.41</v>
      </c>
      <c r="H739" s="9"/>
    </row>
    <row r="740" spans="1:8" ht="36.6" customHeight="1" x14ac:dyDescent="0.25">
      <c r="A740" s="9" t="s">
        <v>1542</v>
      </c>
      <c r="B740" s="9" t="s">
        <v>1543</v>
      </c>
      <c r="C740" s="9"/>
      <c r="D740" s="9"/>
      <c r="E740" s="9"/>
      <c r="F740" s="10" t="s">
        <v>202</v>
      </c>
      <c r="G740" s="12">
        <v>31.22</v>
      </c>
      <c r="H740" s="9"/>
    </row>
    <row r="741" spans="1:8" ht="36.6" customHeight="1" x14ac:dyDescent="0.25">
      <c r="A741" s="9" t="s">
        <v>1544</v>
      </c>
      <c r="B741" s="9" t="s">
        <v>1545</v>
      </c>
      <c r="C741" s="9"/>
      <c r="D741" s="9"/>
      <c r="E741" s="9"/>
      <c r="F741" s="10" t="s">
        <v>202</v>
      </c>
      <c r="G741" s="12">
        <v>34.03</v>
      </c>
      <c r="H741" s="9"/>
    </row>
    <row r="742" spans="1:8" ht="36.6" customHeight="1" x14ac:dyDescent="0.25">
      <c r="A742" s="9" t="s">
        <v>1546</v>
      </c>
      <c r="B742" s="9" t="s">
        <v>1547</v>
      </c>
      <c r="C742" s="9"/>
      <c r="D742" s="9"/>
      <c r="E742" s="9"/>
      <c r="F742" s="10" t="s">
        <v>202</v>
      </c>
      <c r="G742" s="12">
        <v>36.840000000000003</v>
      </c>
      <c r="H742" s="9"/>
    </row>
    <row r="743" spans="1:8" ht="12.2" customHeight="1" x14ac:dyDescent="0.25">
      <c r="A743" s="6">
        <v>8803</v>
      </c>
      <c r="B743" s="7" t="s">
        <v>1548</v>
      </c>
      <c r="C743" s="7"/>
      <c r="D743" s="7"/>
      <c r="E743" s="7"/>
      <c r="F743" s="8"/>
      <c r="G743" s="7"/>
      <c r="H743" s="7"/>
    </row>
    <row r="744" spans="1:8" ht="36.6" customHeight="1" x14ac:dyDescent="0.25">
      <c r="A744" s="9" t="s">
        <v>1549</v>
      </c>
      <c r="B744" s="9" t="s">
        <v>1550</v>
      </c>
      <c r="C744" s="9"/>
      <c r="D744" s="9"/>
      <c r="E744" s="9"/>
      <c r="F744" s="10" t="s">
        <v>202</v>
      </c>
      <c r="G744" s="12">
        <v>26.01</v>
      </c>
      <c r="H744" s="9"/>
    </row>
    <row r="745" spans="1:8" ht="36.6" customHeight="1" x14ac:dyDescent="0.25">
      <c r="A745" s="9" t="s">
        <v>1551</v>
      </c>
      <c r="B745" s="9" t="s">
        <v>1552</v>
      </c>
      <c r="C745" s="9"/>
      <c r="D745" s="9"/>
      <c r="E745" s="9"/>
      <c r="F745" s="10" t="s">
        <v>202</v>
      </c>
      <c r="G745" s="12">
        <v>29.34</v>
      </c>
      <c r="H745" s="9"/>
    </row>
    <row r="746" spans="1:8" ht="36.6" customHeight="1" x14ac:dyDescent="0.25">
      <c r="A746" s="9" t="s">
        <v>1553</v>
      </c>
      <c r="B746" s="9" t="s">
        <v>1554</v>
      </c>
      <c r="C746" s="9"/>
      <c r="D746" s="9"/>
      <c r="E746" s="9"/>
      <c r="F746" s="10" t="s">
        <v>202</v>
      </c>
      <c r="G746" s="12">
        <v>32.67</v>
      </c>
      <c r="H746" s="9"/>
    </row>
    <row r="747" spans="1:8" ht="36.6" customHeight="1" x14ac:dyDescent="0.25">
      <c r="A747" s="9" t="s">
        <v>1555</v>
      </c>
      <c r="B747" s="9" t="s">
        <v>1556</v>
      </c>
      <c r="C747" s="9"/>
      <c r="D747" s="9"/>
      <c r="E747" s="9"/>
      <c r="F747" s="10" t="s">
        <v>202</v>
      </c>
      <c r="G747" s="12">
        <v>36</v>
      </c>
      <c r="H747" s="9"/>
    </row>
    <row r="748" spans="1:8" ht="36.6" customHeight="1" x14ac:dyDescent="0.25">
      <c r="A748" s="9" t="s">
        <v>1557</v>
      </c>
      <c r="B748" s="9" t="s">
        <v>1558</v>
      </c>
      <c r="C748" s="9"/>
      <c r="D748" s="9"/>
      <c r="E748" s="9"/>
      <c r="F748" s="10" t="s">
        <v>202</v>
      </c>
      <c r="G748" s="12">
        <v>24.46</v>
      </c>
      <c r="H748" s="9"/>
    </row>
    <row r="749" spans="1:8" ht="36.6" customHeight="1" x14ac:dyDescent="0.25">
      <c r="A749" s="9" t="s">
        <v>1559</v>
      </c>
      <c r="B749" s="9" t="s">
        <v>1560</v>
      </c>
      <c r="C749" s="9"/>
      <c r="D749" s="9"/>
      <c r="E749" s="9"/>
      <c r="F749" s="10" t="s">
        <v>202</v>
      </c>
      <c r="G749" s="12">
        <v>27.27</v>
      </c>
      <c r="H749" s="9"/>
    </row>
    <row r="750" spans="1:8" ht="36.6" customHeight="1" x14ac:dyDescent="0.25">
      <c r="A750" s="9" t="s">
        <v>1561</v>
      </c>
      <c r="B750" s="9" t="s">
        <v>1562</v>
      </c>
      <c r="C750" s="9"/>
      <c r="D750" s="9"/>
      <c r="E750" s="9"/>
      <c r="F750" s="10" t="s">
        <v>202</v>
      </c>
      <c r="G750" s="12">
        <v>30.08</v>
      </c>
      <c r="H750" s="9"/>
    </row>
    <row r="751" spans="1:8" ht="36.6" customHeight="1" x14ac:dyDescent="0.25">
      <c r="A751" s="9" t="s">
        <v>1563</v>
      </c>
      <c r="B751" s="9" t="s">
        <v>1564</v>
      </c>
      <c r="C751" s="9"/>
      <c r="D751" s="9"/>
      <c r="E751" s="9"/>
      <c r="F751" s="10" t="s">
        <v>202</v>
      </c>
      <c r="G751" s="12">
        <v>32.89</v>
      </c>
      <c r="H751" s="9"/>
    </row>
    <row r="752" spans="1:8" ht="12.2" customHeight="1" x14ac:dyDescent="0.25">
      <c r="A752" s="6">
        <v>8804</v>
      </c>
      <c r="B752" s="7" t="s">
        <v>1565</v>
      </c>
      <c r="C752" s="7"/>
      <c r="D752" s="7"/>
      <c r="E752" s="7"/>
      <c r="F752" s="8"/>
      <c r="G752" s="7"/>
      <c r="H752" s="7"/>
    </row>
    <row r="753" spans="1:8" ht="24.4" customHeight="1" x14ac:dyDescent="0.25">
      <c r="A753" s="9" t="s">
        <v>1566</v>
      </c>
      <c r="B753" s="9" t="s">
        <v>1567</v>
      </c>
      <c r="C753" s="9"/>
      <c r="D753" s="9"/>
      <c r="E753" s="9"/>
      <c r="F753" s="10" t="s">
        <v>233</v>
      </c>
      <c r="G753" s="12">
        <v>13.56</v>
      </c>
      <c r="H753" s="9"/>
    </row>
    <row r="754" spans="1:8" ht="12.2" customHeight="1" x14ac:dyDescent="0.25">
      <c r="A754" s="9" t="s">
        <v>1568</v>
      </c>
      <c r="B754" s="9" t="s">
        <v>44</v>
      </c>
      <c r="C754" s="9"/>
      <c r="D754" s="9"/>
      <c r="E754" s="9"/>
      <c r="F754" s="10" t="s">
        <v>202</v>
      </c>
      <c r="G754" s="12">
        <v>23.65</v>
      </c>
      <c r="H754" s="9"/>
    </row>
    <row r="755" spans="1:8" ht="12.2" customHeight="1" x14ac:dyDescent="0.25">
      <c r="A755" s="6">
        <v>8805</v>
      </c>
      <c r="B755" s="7" t="s">
        <v>1569</v>
      </c>
      <c r="C755" s="7"/>
      <c r="D755" s="7"/>
      <c r="E755" s="7"/>
      <c r="F755" s="8"/>
      <c r="G755" s="7"/>
      <c r="H755" s="7"/>
    </row>
    <row r="756" spans="1:8" ht="24.4" customHeight="1" x14ac:dyDescent="0.25">
      <c r="A756" s="9" t="s">
        <v>1570</v>
      </c>
      <c r="B756" s="9" t="s">
        <v>45</v>
      </c>
      <c r="C756" s="9"/>
      <c r="D756" s="9"/>
      <c r="E756" s="9"/>
      <c r="F756" s="10" t="s">
        <v>202</v>
      </c>
      <c r="G756" s="12">
        <v>63.52</v>
      </c>
      <c r="H756" s="9"/>
    </row>
    <row r="757" spans="1:8" ht="24.4" customHeight="1" x14ac:dyDescent="0.25">
      <c r="A757" s="9" t="s">
        <v>1571</v>
      </c>
      <c r="B757" s="9" t="s">
        <v>1572</v>
      </c>
      <c r="C757" s="9"/>
      <c r="D757" s="9"/>
      <c r="E757" s="9"/>
      <c r="F757" s="10" t="s">
        <v>202</v>
      </c>
      <c r="G757" s="12">
        <v>64.459999999999994</v>
      </c>
      <c r="H757" s="9"/>
    </row>
    <row r="758" spans="1:8" ht="12.2" customHeight="1" x14ac:dyDescent="0.25">
      <c r="A758" s="6">
        <v>8673</v>
      </c>
      <c r="B758" s="7" t="s">
        <v>51</v>
      </c>
      <c r="C758" s="7"/>
      <c r="D758" s="7"/>
      <c r="E758" s="7"/>
      <c r="F758" s="8"/>
      <c r="G758" s="7"/>
      <c r="H758" s="7"/>
    </row>
    <row r="759" spans="1:8" ht="12.2" customHeight="1" x14ac:dyDescent="0.25">
      <c r="A759" s="6">
        <v>8807</v>
      </c>
      <c r="B759" s="7" t="s">
        <v>1573</v>
      </c>
      <c r="C759" s="7"/>
      <c r="D759" s="7"/>
      <c r="E759" s="7"/>
      <c r="F759" s="8"/>
      <c r="G759" s="7"/>
      <c r="H759" s="7"/>
    </row>
    <row r="760" spans="1:8" ht="12.2" customHeight="1" x14ac:dyDescent="0.25">
      <c r="A760" s="9" t="s">
        <v>1574</v>
      </c>
      <c r="B760" s="9" t="s">
        <v>1575</v>
      </c>
      <c r="C760" s="9"/>
      <c r="D760" s="9"/>
      <c r="E760" s="9"/>
      <c r="F760" s="10" t="s">
        <v>202</v>
      </c>
      <c r="G760" s="11">
        <v>8.8800000000000008</v>
      </c>
      <c r="H760" s="9"/>
    </row>
    <row r="761" spans="1:8" ht="24.4" customHeight="1" x14ac:dyDescent="0.25">
      <c r="A761" s="9" t="s">
        <v>1576</v>
      </c>
      <c r="B761" s="9" t="s">
        <v>1577</v>
      </c>
      <c r="C761" s="9"/>
      <c r="D761" s="9"/>
      <c r="E761" s="9"/>
      <c r="F761" s="10" t="s">
        <v>202</v>
      </c>
      <c r="G761" s="11">
        <v>2.71</v>
      </c>
      <c r="H761" s="9"/>
    </row>
    <row r="762" spans="1:8" ht="12.2" customHeight="1" x14ac:dyDescent="0.25">
      <c r="A762" s="6">
        <v>8808</v>
      </c>
      <c r="B762" s="7" t="s">
        <v>1578</v>
      </c>
      <c r="C762" s="7"/>
      <c r="D762" s="7"/>
      <c r="E762" s="7"/>
      <c r="F762" s="8"/>
      <c r="G762" s="7"/>
      <c r="H762" s="7"/>
    </row>
    <row r="763" spans="1:8" ht="24.4" customHeight="1" x14ac:dyDescent="0.25">
      <c r="A763" s="9" t="s">
        <v>1579</v>
      </c>
      <c r="B763" s="9" t="s">
        <v>1580</v>
      </c>
      <c r="C763" s="9"/>
      <c r="D763" s="9"/>
      <c r="E763" s="9"/>
      <c r="F763" s="10" t="s">
        <v>202</v>
      </c>
      <c r="G763" s="12">
        <v>32.69</v>
      </c>
      <c r="H763" s="9"/>
    </row>
    <row r="764" spans="1:8" ht="24.4" customHeight="1" x14ac:dyDescent="0.25">
      <c r="A764" s="9" t="s">
        <v>1581</v>
      </c>
      <c r="B764" s="9" t="s">
        <v>1582</v>
      </c>
      <c r="C764" s="9"/>
      <c r="D764" s="9"/>
      <c r="E764" s="9"/>
      <c r="F764" s="10" t="s">
        <v>202</v>
      </c>
      <c r="G764" s="12">
        <v>35.86</v>
      </c>
      <c r="H764" s="9"/>
    </row>
    <row r="765" spans="1:8" ht="24.4" customHeight="1" x14ac:dyDescent="0.25">
      <c r="A765" s="9" t="s">
        <v>1583</v>
      </c>
      <c r="B765" s="9" t="s">
        <v>1584</v>
      </c>
      <c r="C765" s="9"/>
      <c r="D765" s="9"/>
      <c r="E765" s="9"/>
      <c r="F765" s="10" t="s">
        <v>202</v>
      </c>
      <c r="G765" s="12">
        <v>39.04</v>
      </c>
      <c r="H765" s="9"/>
    </row>
    <row r="766" spans="1:8" ht="24.4" customHeight="1" x14ac:dyDescent="0.25">
      <c r="A766" s="9" t="s">
        <v>1585</v>
      </c>
      <c r="B766" s="9" t="s">
        <v>59</v>
      </c>
      <c r="C766" s="9"/>
      <c r="D766" s="9"/>
      <c r="E766" s="9"/>
      <c r="F766" s="10" t="s">
        <v>202</v>
      </c>
      <c r="G766" s="12">
        <v>55.08</v>
      </c>
      <c r="H766" s="9"/>
    </row>
    <row r="767" spans="1:8" ht="12.2" customHeight="1" x14ac:dyDescent="0.25">
      <c r="A767" s="6">
        <v>8809</v>
      </c>
      <c r="B767" s="7" t="s">
        <v>1586</v>
      </c>
      <c r="C767" s="7"/>
      <c r="D767" s="7"/>
      <c r="E767" s="7"/>
      <c r="F767" s="8"/>
      <c r="G767" s="7"/>
      <c r="H767" s="7"/>
    </row>
    <row r="768" spans="1:8" ht="36.6" customHeight="1" x14ac:dyDescent="0.25">
      <c r="A768" s="9" t="s">
        <v>1587</v>
      </c>
      <c r="B768" s="9" t="s">
        <v>1588</v>
      </c>
      <c r="C768" s="9"/>
      <c r="D768" s="9"/>
      <c r="E768" s="9"/>
      <c r="F768" s="10" t="s">
        <v>202</v>
      </c>
      <c r="G768" s="12">
        <v>60.38</v>
      </c>
      <c r="H768" s="9"/>
    </row>
    <row r="769" spans="1:8" ht="36.6" customHeight="1" x14ac:dyDescent="0.25">
      <c r="A769" s="9" t="s">
        <v>1589</v>
      </c>
      <c r="B769" s="9" t="s">
        <v>1590</v>
      </c>
      <c r="C769" s="9"/>
      <c r="D769" s="9"/>
      <c r="E769" s="9"/>
      <c r="F769" s="10" t="s">
        <v>202</v>
      </c>
      <c r="G769" s="12">
        <v>62.4</v>
      </c>
      <c r="H769" s="9"/>
    </row>
    <row r="770" spans="1:8" ht="36.6" customHeight="1" x14ac:dyDescent="0.25">
      <c r="A770" s="9" t="s">
        <v>1591</v>
      </c>
      <c r="B770" s="9" t="s">
        <v>1592</v>
      </c>
      <c r="C770" s="9"/>
      <c r="D770" s="9"/>
      <c r="E770" s="9"/>
      <c r="F770" s="10" t="s">
        <v>202</v>
      </c>
      <c r="G770" s="12">
        <v>65.31</v>
      </c>
      <c r="H770" s="9"/>
    </row>
    <row r="771" spans="1:8" ht="12.2" customHeight="1" x14ac:dyDescent="0.25">
      <c r="A771" s="6">
        <v>8810</v>
      </c>
      <c r="B771" s="7" t="s">
        <v>1593</v>
      </c>
      <c r="C771" s="7"/>
      <c r="D771" s="7"/>
      <c r="E771" s="7"/>
      <c r="F771" s="8"/>
      <c r="G771" s="7"/>
      <c r="H771" s="7"/>
    </row>
    <row r="772" spans="1:8" ht="60.95" customHeight="1" x14ac:dyDescent="0.25">
      <c r="A772" s="9" t="s">
        <v>1594</v>
      </c>
      <c r="B772" s="9" t="s">
        <v>1595</v>
      </c>
      <c r="C772" s="9"/>
      <c r="D772" s="9"/>
      <c r="E772" s="9"/>
      <c r="F772" s="10" t="s">
        <v>202</v>
      </c>
      <c r="G772" s="12">
        <v>69.38</v>
      </c>
      <c r="H772" s="9"/>
    </row>
    <row r="773" spans="1:8" ht="60.95" customHeight="1" x14ac:dyDescent="0.25">
      <c r="A773" s="9" t="s">
        <v>1596</v>
      </c>
      <c r="B773" s="9" t="s">
        <v>1597</v>
      </c>
      <c r="C773" s="9"/>
      <c r="D773" s="9"/>
      <c r="E773" s="9"/>
      <c r="F773" s="10" t="s">
        <v>202</v>
      </c>
      <c r="G773" s="12">
        <v>65.08</v>
      </c>
      <c r="H773" s="9"/>
    </row>
    <row r="774" spans="1:8" ht="60.95" customHeight="1" x14ac:dyDescent="0.25">
      <c r="A774" s="9" t="s">
        <v>1598</v>
      </c>
      <c r="B774" s="9" t="s">
        <v>1599</v>
      </c>
      <c r="C774" s="9"/>
      <c r="D774" s="9"/>
      <c r="E774" s="9"/>
      <c r="F774" s="10" t="s">
        <v>202</v>
      </c>
      <c r="G774" s="12">
        <v>56.62</v>
      </c>
      <c r="H774" s="9"/>
    </row>
    <row r="775" spans="1:8" ht="60.95" customHeight="1" x14ac:dyDescent="0.25">
      <c r="A775" s="9" t="s">
        <v>1600</v>
      </c>
      <c r="B775" s="9" t="s">
        <v>1601</v>
      </c>
      <c r="C775" s="9"/>
      <c r="D775" s="9"/>
      <c r="E775" s="9"/>
      <c r="F775" s="10" t="s">
        <v>202</v>
      </c>
      <c r="G775" s="12">
        <v>55.31</v>
      </c>
      <c r="H775" s="9"/>
    </row>
    <row r="776" spans="1:8" ht="48.75" customHeight="1" x14ac:dyDescent="0.25">
      <c r="A776" s="9" t="s">
        <v>1602</v>
      </c>
      <c r="B776" s="9" t="s">
        <v>1603</v>
      </c>
      <c r="C776" s="9"/>
      <c r="D776" s="9"/>
      <c r="E776" s="9"/>
      <c r="F776" s="10" t="s">
        <v>202</v>
      </c>
      <c r="G776" s="12">
        <v>82.42</v>
      </c>
      <c r="H776" s="9"/>
    </row>
    <row r="777" spans="1:8" ht="48.75" customHeight="1" x14ac:dyDescent="0.25">
      <c r="A777" s="9" t="s">
        <v>1604</v>
      </c>
      <c r="B777" s="9" t="s">
        <v>1605</v>
      </c>
      <c r="C777" s="9"/>
      <c r="D777" s="9"/>
      <c r="E777" s="9"/>
      <c r="F777" s="10" t="s">
        <v>202</v>
      </c>
      <c r="G777" s="12">
        <v>86.99</v>
      </c>
      <c r="H777" s="9"/>
    </row>
    <row r="778" spans="1:8" ht="36.6" customHeight="1" x14ac:dyDescent="0.25">
      <c r="A778" s="9" t="s">
        <v>1606</v>
      </c>
      <c r="B778" s="9" t="s">
        <v>1607</v>
      </c>
      <c r="C778" s="9"/>
      <c r="D778" s="9"/>
      <c r="E778" s="9"/>
      <c r="F778" s="10" t="s">
        <v>202</v>
      </c>
      <c r="G778" s="12">
        <v>95.42</v>
      </c>
      <c r="H778" s="9"/>
    </row>
    <row r="779" spans="1:8" ht="12.2" customHeight="1" x14ac:dyDescent="0.25">
      <c r="A779" s="6">
        <v>8811</v>
      </c>
      <c r="B779" s="7" t="s">
        <v>1608</v>
      </c>
      <c r="C779" s="7"/>
      <c r="D779" s="7"/>
      <c r="E779" s="7"/>
      <c r="F779" s="8"/>
      <c r="G779" s="7"/>
      <c r="H779" s="7"/>
    </row>
    <row r="780" spans="1:8" ht="60.95" customHeight="1" x14ac:dyDescent="0.25">
      <c r="A780" s="9" t="s">
        <v>1609</v>
      </c>
      <c r="B780" s="9" t="s">
        <v>1610</v>
      </c>
      <c r="C780" s="9"/>
      <c r="D780" s="9"/>
      <c r="E780" s="9"/>
      <c r="F780" s="10" t="s">
        <v>202</v>
      </c>
      <c r="G780" s="13">
        <v>141.19</v>
      </c>
      <c r="H780" s="9"/>
    </row>
    <row r="781" spans="1:8" ht="60.95" customHeight="1" x14ac:dyDescent="0.25">
      <c r="A781" s="9" t="s">
        <v>1611</v>
      </c>
      <c r="B781" s="9" t="s">
        <v>178</v>
      </c>
      <c r="C781" s="9"/>
      <c r="D781" s="9"/>
      <c r="E781" s="9"/>
      <c r="F781" s="10" t="s">
        <v>202</v>
      </c>
      <c r="G781" s="13">
        <v>126.89</v>
      </c>
      <c r="H781" s="9"/>
    </row>
    <row r="782" spans="1:8" ht="12.2" customHeight="1" x14ac:dyDescent="0.25">
      <c r="A782" s="6">
        <v>8812</v>
      </c>
      <c r="B782" s="7" t="s">
        <v>1612</v>
      </c>
      <c r="C782" s="7"/>
      <c r="D782" s="7"/>
      <c r="E782" s="7"/>
      <c r="F782" s="8"/>
      <c r="G782" s="7"/>
      <c r="H782" s="7"/>
    </row>
    <row r="783" spans="1:8" ht="36.6" customHeight="1" x14ac:dyDescent="0.25">
      <c r="A783" s="9" t="s">
        <v>1613</v>
      </c>
      <c r="B783" s="9" t="s">
        <v>1614</v>
      </c>
      <c r="C783" s="9"/>
      <c r="D783" s="9"/>
      <c r="E783" s="9"/>
      <c r="F783" s="10" t="s">
        <v>202</v>
      </c>
      <c r="G783" s="12">
        <v>86.97</v>
      </c>
      <c r="H783" s="9"/>
    </row>
    <row r="784" spans="1:8" ht="36.6" customHeight="1" x14ac:dyDescent="0.25">
      <c r="A784" s="9" t="s">
        <v>1615</v>
      </c>
      <c r="B784" s="9" t="s">
        <v>1616</v>
      </c>
      <c r="C784" s="9"/>
      <c r="D784" s="9"/>
      <c r="E784" s="9"/>
      <c r="F784" s="10" t="s">
        <v>202</v>
      </c>
      <c r="G784" s="12">
        <v>83.88</v>
      </c>
      <c r="H784" s="9"/>
    </row>
    <row r="785" spans="1:8" ht="36.6" customHeight="1" x14ac:dyDescent="0.25">
      <c r="A785" s="9" t="s">
        <v>1617</v>
      </c>
      <c r="B785" s="9" t="s">
        <v>1618</v>
      </c>
      <c r="C785" s="9"/>
      <c r="D785" s="9"/>
      <c r="E785" s="9"/>
      <c r="F785" s="10" t="s">
        <v>202</v>
      </c>
      <c r="G785" s="12">
        <v>65.48</v>
      </c>
      <c r="H785" s="9"/>
    </row>
    <row r="786" spans="1:8" ht="36.6" customHeight="1" x14ac:dyDescent="0.25">
      <c r="A786" s="9" t="s">
        <v>1619</v>
      </c>
      <c r="B786" s="9" t="s">
        <v>1620</v>
      </c>
      <c r="C786" s="9"/>
      <c r="D786" s="9"/>
      <c r="E786" s="9"/>
      <c r="F786" s="10" t="s">
        <v>202</v>
      </c>
      <c r="G786" s="12">
        <v>93.84</v>
      </c>
      <c r="H786" s="9"/>
    </row>
    <row r="787" spans="1:8" ht="36.6" customHeight="1" x14ac:dyDescent="0.25">
      <c r="A787" s="9" t="s">
        <v>1621</v>
      </c>
      <c r="B787" s="9" t="s">
        <v>1622</v>
      </c>
      <c r="C787" s="9"/>
      <c r="D787" s="9"/>
      <c r="E787" s="9"/>
      <c r="F787" s="10" t="s">
        <v>202</v>
      </c>
      <c r="G787" s="12">
        <v>89.54</v>
      </c>
      <c r="H787" s="9"/>
    </row>
    <row r="788" spans="1:8" ht="36.6" customHeight="1" x14ac:dyDescent="0.25">
      <c r="A788" s="9" t="s">
        <v>1623</v>
      </c>
      <c r="B788" s="9" t="s">
        <v>1624</v>
      </c>
      <c r="C788" s="9"/>
      <c r="D788" s="9"/>
      <c r="E788" s="9"/>
      <c r="F788" s="10" t="s">
        <v>202</v>
      </c>
      <c r="G788" s="12">
        <v>68.53</v>
      </c>
      <c r="H788" s="9"/>
    </row>
    <row r="789" spans="1:8" ht="12.2" customHeight="1" x14ac:dyDescent="0.25">
      <c r="A789" s="6">
        <v>8814</v>
      </c>
      <c r="B789" s="7" t="s">
        <v>1625</v>
      </c>
      <c r="C789" s="7"/>
      <c r="D789" s="7"/>
      <c r="E789" s="7"/>
      <c r="F789" s="8"/>
      <c r="G789" s="7"/>
      <c r="H789" s="7"/>
    </row>
    <row r="790" spans="1:8" ht="48.75" customHeight="1" x14ac:dyDescent="0.25">
      <c r="A790" s="9" t="s">
        <v>1626</v>
      </c>
      <c r="B790" s="9" t="s">
        <v>1627</v>
      </c>
      <c r="C790" s="9"/>
      <c r="D790" s="9"/>
      <c r="E790" s="9"/>
      <c r="F790" s="10" t="s">
        <v>202</v>
      </c>
      <c r="G790" s="13">
        <v>240.16</v>
      </c>
      <c r="H790" s="9"/>
    </row>
    <row r="791" spans="1:8" ht="36.6" customHeight="1" x14ac:dyDescent="0.25">
      <c r="A791" s="9" t="s">
        <v>1628</v>
      </c>
      <c r="B791" s="9" t="s">
        <v>1629</v>
      </c>
      <c r="C791" s="9"/>
      <c r="D791" s="9"/>
      <c r="E791" s="9"/>
      <c r="F791" s="10" t="s">
        <v>202</v>
      </c>
      <c r="G791" s="13">
        <v>217.56</v>
      </c>
      <c r="H791" s="9"/>
    </row>
    <row r="792" spans="1:8" ht="36.6" customHeight="1" x14ac:dyDescent="0.25">
      <c r="A792" s="9" t="s">
        <v>1630</v>
      </c>
      <c r="B792" s="9" t="s">
        <v>1631</v>
      </c>
      <c r="C792" s="9"/>
      <c r="D792" s="9"/>
      <c r="E792" s="9"/>
      <c r="F792" s="10" t="s">
        <v>202</v>
      </c>
      <c r="G792" s="13">
        <v>286.89999999999998</v>
      </c>
      <c r="H792" s="9"/>
    </row>
    <row r="793" spans="1:8" ht="12.2" customHeight="1" x14ac:dyDescent="0.25">
      <c r="A793" s="6">
        <v>8815</v>
      </c>
      <c r="B793" s="7" t="s">
        <v>1632</v>
      </c>
      <c r="C793" s="7"/>
      <c r="D793" s="7"/>
      <c r="E793" s="7"/>
      <c r="F793" s="8"/>
      <c r="G793" s="7"/>
      <c r="H793" s="7"/>
    </row>
    <row r="794" spans="1:8" ht="36.6" customHeight="1" x14ac:dyDescent="0.25">
      <c r="A794" s="9" t="s">
        <v>1633</v>
      </c>
      <c r="B794" s="9" t="s">
        <v>1634</v>
      </c>
      <c r="C794" s="9"/>
      <c r="D794" s="9"/>
      <c r="E794" s="9"/>
      <c r="F794" s="10" t="s">
        <v>202</v>
      </c>
      <c r="G794" s="11">
        <v>4.6500000000000004</v>
      </c>
      <c r="H794" s="9"/>
    </row>
    <row r="795" spans="1:8" ht="36.6" customHeight="1" x14ac:dyDescent="0.25">
      <c r="A795" s="9" t="s">
        <v>1635</v>
      </c>
      <c r="B795" s="9" t="s">
        <v>1636</v>
      </c>
      <c r="C795" s="9"/>
      <c r="D795" s="9"/>
      <c r="E795" s="9"/>
      <c r="F795" s="10" t="s">
        <v>202</v>
      </c>
      <c r="G795" s="11">
        <v>5.18</v>
      </c>
      <c r="H795" s="9"/>
    </row>
    <row r="796" spans="1:8" ht="36.6" customHeight="1" x14ac:dyDescent="0.25">
      <c r="A796" s="9" t="s">
        <v>1637</v>
      </c>
      <c r="B796" s="9" t="s">
        <v>1638</v>
      </c>
      <c r="C796" s="9"/>
      <c r="D796" s="9"/>
      <c r="E796" s="9"/>
      <c r="F796" s="10" t="s">
        <v>202</v>
      </c>
      <c r="G796" s="11">
        <v>5.25</v>
      </c>
      <c r="H796" s="9"/>
    </row>
    <row r="797" spans="1:8" ht="36.6" customHeight="1" x14ac:dyDescent="0.25">
      <c r="A797" s="9" t="s">
        <v>1639</v>
      </c>
      <c r="B797" s="9" t="s">
        <v>1640</v>
      </c>
      <c r="C797" s="9"/>
      <c r="D797" s="9"/>
      <c r="E797" s="9"/>
      <c r="F797" s="10" t="s">
        <v>202</v>
      </c>
      <c r="G797" s="11">
        <v>6.98</v>
      </c>
      <c r="H797" s="9"/>
    </row>
    <row r="798" spans="1:8" ht="24.4" customHeight="1" x14ac:dyDescent="0.25">
      <c r="A798" s="9" t="s">
        <v>1641</v>
      </c>
      <c r="B798" s="9" t="s">
        <v>1642</v>
      </c>
      <c r="C798" s="9"/>
      <c r="D798" s="9"/>
      <c r="E798" s="9"/>
      <c r="F798" s="10" t="s">
        <v>202</v>
      </c>
      <c r="G798" s="11">
        <v>8.43</v>
      </c>
      <c r="H798" s="9"/>
    </row>
    <row r="799" spans="1:8" ht="24.4" customHeight="1" x14ac:dyDescent="0.25">
      <c r="A799" s="9" t="s">
        <v>1643</v>
      </c>
      <c r="B799" s="9" t="s">
        <v>1644</v>
      </c>
      <c r="C799" s="9"/>
      <c r="D799" s="9"/>
      <c r="E799" s="9"/>
      <c r="F799" s="10" t="s">
        <v>202</v>
      </c>
      <c r="G799" s="12">
        <v>15.33</v>
      </c>
      <c r="H799" s="9"/>
    </row>
    <row r="800" spans="1:8" ht="12.2" customHeight="1" x14ac:dyDescent="0.25">
      <c r="A800" s="6">
        <v>8816</v>
      </c>
      <c r="B800" s="7" t="s">
        <v>1645</v>
      </c>
      <c r="C800" s="7"/>
      <c r="D800" s="7"/>
      <c r="E800" s="7"/>
      <c r="F800" s="8"/>
      <c r="G800" s="7"/>
      <c r="H800" s="7"/>
    </row>
    <row r="801" spans="1:8" ht="12.2" customHeight="1" x14ac:dyDescent="0.25">
      <c r="A801" s="9" t="s">
        <v>1646</v>
      </c>
      <c r="B801" s="9" t="s">
        <v>1647</v>
      </c>
      <c r="C801" s="9"/>
      <c r="D801" s="9"/>
      <c r="E801" s="9"/>
      <c r="F801" s="10" t="s">
        <v>202</v>
      </c>
      <c r="G801" s="13">
        <v>117.06</v>
      </c>
      <c r="H801" s="9"/>
    </row>
    <row r="802" spans="1:8" ht="12.2" customHeight="1" x14ac:dyDescent="0.25">
      <c r="A802" s="6">
        <v>8817</v>
      </c>
      <c r="B802" s="7" t="s">
        <v>1648</v>
      </c>
      <c r="C802" s="7"/>
      <c r="D802" s="7"/>
      <c r="E802" s="7"/>
      <c r="F802" s="8"/>
      <c r="G802" s="7"/>
      <c r="H802" s="7"/>
    </row>
    <row r="803" spans="1:8" ht="36.6" customHeight="1" x14ac:dyDescent="0.25">
      <c r="A803" s="9" t="s">
        <v>1649</v>
      </c>
      <c r="B803" s="9" t="s">
        <v>1650</v>
      </c>
      <c r="C803" s="9"/>
      <c r="D803" s="9"/>
      <c r="E803" s="9"/>
      <c r="F803" s="10" t="s">
        <v>202</v>
      </c>
      <c r="G803" s="12">
        <v>44.21</v>
      </c>
      <c r="H803" s="9"/>
    </row>
    <row r="804" spans="1:8" ht="36.6" customHeight="1" x14ac:dyDescent="0.25">
      <c r="A804" s="9" t="s">
        <v>1651</v>
      </c>
      <c r="B804" s="9" t="s">
        <v>1652</v>
      </c>
      <c r="C804" s="9"/>
      <c r="D804" s="9"/>
      <c r="E804" s="9"/>
      <c r="F804" s="10" t="s">
        <v>202</v>
      </c>
      <c r="G804" s="12">
        <v>44.4</v>
      </c>
      <c r="H804" s="9"/>
    </row>
    <row r="805" spans="1:8" ht="36.6" customHeight="1" x14ac:dyDescent="0.25">
      <c r="A805" s="9" t="s">
        <v>1653</v>
      </c>
      <c r="B805" s="9" t="s">
        <v>1654</v>
      </c>
      <c r="C805" s="9"/>
      <c r="D805" s="9"/>
      <c r="E805" s="9"/>
      <c r="F805" s="10" t="s">
        <v>202</v>
      </c>
      <c r="G805" s="12">
        <v>45.38</v>
      </c>
      <c r="H805" s="9"/>
    </row>
    <row r="806" spans="1:8" ht="24.4" customHeight="1" x14ac:dyDescent="0.25">
      <c r="A806" s="9" t="s">
        <v>1655</v>
      </c>
      <c r="B806" s="9" t="s">
        <v>1656</v>
      </c>
      <c r="C806" s="9"/>
      <c r="D806" s="9"/>
      <c r="E806" s="9"/>
      <c r="F806" s="10" t="s">
        <v>202</v>
      </c>
      <c r="G806" s="12">
        <v>12.4</v>
      </c>
      <c r="H806" s="9"/>
    </row>
    <row r="807" spans="1:8" ht="24.4" customHeight="1" x14ac:dyDescent="0.25">
      <c r="A807" s="9" t="s">
        <v>1657</v>
      </c>
      <c r="B807" s="9" t="s">
        <v>1658</v>
      </c>
      <c r="C807" s="9"/>
      <c r="D807" s="9"/>
      <c r="E807" s="9"/>
      <c r="F807" s="10" t="s">
        <v>202</v>
      </c>
      <c r="G807" s="12">
        <v>14.57</v>
      </c>
      <c r="H807" s="9"/>
    </row>
    <row r="808" spans="1:8" ht="24.4" customHeight="1" x14ac:dyDescent="0.25">
      <c r="A808" s="9" t="s">
        <v>1659</v>
      </c>
      <c r="B808" s="9" t="s">
        <v>1660</v>
      </c>
      <c r="C808" s="9"/>
      <c r="D808" s="9"/>
      <c r="E808" s="9"/>
      <c r="F808" s="10" t="s">
        <v>202</v>
      </c>
      <c r="G808" s="12">
        <v>14.76</v>
      </c>
      <c r="H808" s="9"/>
    </row>
    <row r="809" spans="1:8" ht="24.4" customHeight="1" x14ac:dyDescent="0.25">
      <c r="A809" s="9" t="s">
        <v>1661</v>
      </c>
      <c r="B809" s="9" t="s">
        <v>1662</v>
      </c>
      <c r="C809" s="9"/>
      <c r="D809" s="9"/>
      <c r="E809" s="9"/>
      <c r="F809" s="10" t="s">
        <v>202</v>
      </c>
      <c r="G809" s="12">
        <v>15.74</v>
      </c>
      <c r="H809" s="9"/>
    </row>
    <row r="810" spans="1:8" ht="12.2" customHeight="1" x14ac:dyDescent="0.25">
      <c r="A810" s="9" t="s">
        <v>1663</v>
      </c>
      <c r="B810" s="9" t="s">
        <v>1664</v>
      </c>
      <c r="C810" s="9"/>
      <c r="D810" s="9"/>
      <c r="E810" s="9"/>
      <c r="F810" s="10" t="s">
        <v>202</v>
      </c>
      <c r="G810" s="11">
        <v>4.84</v>
      </c>
      <c r="H810" s="9"/>
    </row>
    <row r="811" spans="1:8" ht="24.4" customHeight="1" x14ac:dyDescent="0.25">
      <c r="A811" s="9" t="s">
        <v>1665</v>
      </c>
      <c r="B811" s="9" t="s">
        <v>1666</v>
      </c>
      <c r="C811" s="9"/>
      <c r="D811" s="9"/>
      <c r="E811" s="9"/>
      <c r="F811" s="10" t="s">
        <v>202</v>
      </c>
      <c r="G811" s="13">
        <v>117.15</v>
      </c>
      <c r="H811" s="9"/>
    </row>
    <row r="812" spans="1:8" ht="24.4" customHeight="1" x14ac:dyDescent="0.25">
      <c r="A812" s="9" t="s">
        <v>1667</v>
      </c>
      <c r="B812" s="9" t="s">
        <v>1668</v>
      </c>
      <c r="C812" s="9"/>
      <c r="D812" s="9"/>
      <c r="E812" s="9"/>
      <c r="F812" s="10" t="s">
        <v>202</v>
      </c>
      <c r="G812" s="13">
        <v>102.98</v>
      </c>
      <c r="H812" s="9"/>
    </row>
    <row r="813" spans="1:8" ht="12.2" customHeight="1" x14ac:dyDescent="0.25">
      <c r="A813" s="6">
        <v>8818</v>
      </c>
      <c r="B813" s="7" t="s">
        <v>1669</v>
      </c>
      <c r="C813" s="7"/>
      <c r="D813" s="7"/>
      <c r="E813" s="7"/>
      <c r="F813" s="8"/>
      <c r="G813" s="7"/>
      <c r="H813" s="7"/>
    </row>
    <row r="814" spans="1:8" ht="36.6" customHeight="1" x14ac:dyDescent="0.25">
      <c r="A814" s="9" t="s">
        <v>1670</v>
      </c>
      <c r="B814" s="9" t="s">
        <v>1671</v>
      </c>
      <c r="C814" s="9"/>
      <c r="D814" s="9"/>
      <c r="E814" s="9"/>
      <c r="F814" s="10" t="s">
        <v>202</v>
      </c>
      <c r="G814" s="12">
        <v>48.53</v>
      </c>
      <c r="H814" s="9"/>
    </row>
    <row r="815" spans="1:8" ht="36.6" customHeight="1" x14ac:dyDescent="0.25">
      <c r="A815" s="9" t="s">
        <v>1672</v>
      </c>
      <c r="B815" s="9" t="s">
        <v>1673</v>
      </c>
      <c r="C815" s="9"/>
      <c r="D815" s="9"/>
      <c r="E815" s="9"/>
      <c r="F815" s="10" t="s">
        <v>202</v>
      </c>
      <c r="G815" s="12">
        <v>53.29</v>
      </c>
      <c r="H815" s="9"/>
    </row>
    <row r="816" spans="1:8" ht="36.6" customHeight="1" x14ac:dyDescent="0.25">
      <c r="A816" s="9" t="s">
        <v>1674</v>
      </c>
      <c r="B816" s="9" t="s">
        <v>1675</v>
      </c>
      <c r="C816" s="9"/>
      <c r="D816" s="9"/>
      <c r="E816" s="9"/>
      <c r="F816" s="10" t="s">
        <v>202</v>
      </c>
      <c r="G816" s="12">
        <v>50.04</v>
      </c>
      <c r="H816" s="9"/>
    </row>
    <row r="817" spans="1:8" ht="36.6" customHeight="1" x14ac:dyDescent="0.25">
      <c r="A817" s="9" t="s">
        <v>1676</v>
      </c>
      <c r="B817" s="9" t="s">
        <v>1677</v>
      </c>
      <c r="C817" s="9"/>
      <c r="D817" s="9"/>
      <c r="E817" s="9"/>
      <c r="F817" s="10" t="s">
        <v>202</v>
      </c>
      <c r="G817" s="12">
        <v>58.02</v>
      </c>
      <c r="H817" s="9"/>
    </row>
    <row r="818" spans="1:8" ht="36.6" customHeight="1" x14ac:dyDescent="0.25">
      <c r="A818" s="9" t="s">
        <v>1678</v>
      </c>
      <c r="B818" s="9" t="s">
        <v>1679</v>
      </c>
      <c r="C818" s="9"/>
      <c r="D818" s="9"/>
      <c r="E818" s="9"/>
      <c r="F818" s="10" t="s">
        <v>202</v>
      </c>
      <c r="G818" s="12">
        <v>58.58</v>
      </c>
      <c r="H818" s="9"/>
    </row>
    <row r="819" spans="1:8" ht="36.6" customHeight="1" x14ac:dyDescent="0.25">
      <c r="A819" s="9" t="s">
        <v>1680</v>
      </c>
      <c r="B819" s="9" t="s">
        <v>1681</v>
      </c>
      <c r="C819" s="9"/>
      <c r="D819" s="9"/>
      <c r="E819" s="9"/>
      <c r="F819" s="10" t="s">
        <v>202</v>
      </c>
      <c r="G819" s="12">
        <v>55.33</v>
      </c>
      <c r="H819" s="9"/>
    </row>
    <row r="820" spans="1:8" ht="36.6" customHeight="1" x14ac:dyDescent="0.25">
      <c r="A820" s="9" t="s">
        <v>1682</v>
      </c>
      <c r="B820" s="9" t="s">
        <v>1683</v>
      </c>
      <c r="C820" s="9"/>
      <c r="D820" s="9"/>
      <c r="E820" s="9"/>
      <c r="F820" s="10" t="s">
        <v>202</v>
      </c>
      <c r="G820" s="12">
        <v>63.31</v>
      </c>
      <c r="H820" s="9"/>
    </row>
    <row r="821" spans="1:8" ht="36.6" customHeight="1" x14ac:dyDescent="0.25">
      <c r="A821" s="9" t="s">
        <v>1684</v>
      </c>
      <c r="B821" s="9" t="s">
        <v>1685</v>
      </c>
      <c r="C821" s="9"/>
      <c r="D821" s="9"/>
      <c r="E821" s="9"/>
      <c r="F821" s="10" t="s">
        <v>202</v>
      </c>
      <c r="G821" s="12">
        <v>75.510000000000005</v>
      </c>
      <c r="H821" s="9"/>
    </row>
    <row r="822" spans="1:8" ht="48.75" customHeight="1" x14ac:dyDescent="0.25">
      <c r="A822" s="9" t="s">
        <v>1686</v>
      </c>
      <c r="B822" s="9" t="s">
        <v>1687</v>
      </c>
      <c r="C822" s="9"/>
      <c r="D822" s="9"/>
      <c r="E822" s="9"/>
      <c r="F822" s="10" t="s">
        <v>202</v>
      </c>
      <c r="G822" s="12">
        <v>50.14</v>
      </c>
      <c r="H822" s="9"/>
    </row>
    <row r="823" spans="1:8" ht="36.6" customHeight="1" x14ac:dyDescent="0.25">
      <c r="A823" s="9" t="s">
        <v>1688</v>
      </c>
      <c r="B823" s="9" t="s">
        <v>1689</v>
      </c>
      <c r="C823" s="9"/>
      <c r="D823" s="9"/>
      <c r="E823" s="9"/>
      <c r="F823" s="10" t="s">
        <v>202</v>
      </c>
      <c r="G823" s="12">
        <v>38.33</v>
      </c>
      <c r="H823" s="9"/>
    </row>
    <row r="824" spans="1:8" ht="36.6" customHeight="1" x14ac:dyDescent="0.25">
      <c r="A824" s="9" t="s">
        <v>1690</v>
      </c>
      <c r="B824" s="9" t="s">
        <v>1691</v>
      </c>
      <c r="C824" s="9"/>
      <c r="D824" s="9"/>
      <c r="E824" s="9"/>
      <c r="F824" s="10" t="s">
        <v>202</v>
      </c>
      <c r="G824" s="12">
        <v>55.77</v>
      </c>
      <c r="H824" s="9"/>
    </row>
    <row r="825" spans="1:8" ht="36.6" customHeight="1" x14ac:dyDescent="0.25">
      <c r="A825" s="9" t="s">
        <v>1692</v>
      </c>
      <c r="B825" s="9" t="s">
        <v>1693</v>
      </c>
      <c r="C825" s="9"/>
      <c r="D825" s="9"/>
      <c r="E825" s="9"/>
      <c r="F825" s="10" t="s">
        <v>202</v>
      </c>
      <c r="G825" s="12">
        <v>52.52</v>
      </c>
      <c r="H825" s="9"/>
    </row>
    <row r="826" spans="1:8" ht="36.6" customHeight="1" x14ac:dyDescent="0.25">
      <c r="A826" s="9" t="s">
        <v>1694</v>
      </c>
      <c r="B826" s="9" t="s">
        <v>1695</v>
      </c>
      <c r="C826" s="9"/>
      <c r="D826" s="9"/>
      <c r="E826" s="9"/>
      <c r="F826" s="10" t="s">
        <v>202</v>
      </c>
      <c r="G826" s="12">
        <v>60.5</v>
      </c>
      <c r="H826" s="9"/>
    </row>
    <row r="827" spans="1:8" ht="36.6" customHeight="1" x14ac:dyDescent="0.25">
      <c r="A827" s="9" t="s">
        <v>1696</v>
      </c>
      <c r="B827" s="9" t="s">
        <v>1697</v>
      </c>
      <c r="C827" s="9"/>
      <c r="D827" s="9"/>
      <c r="E827" s="9"/>
      <c r="F827" s="10" t="s">
        <v>202</v>
      </c>
      <c r="G827" s="12">
        <v>41.5</v>
      </c>
      <c r="H827" s="9"/>
    </row>
    <row r="828" spans="1:8" ht="36.6" customHeight="1" x14ac:dyDescent="0.25">
      <c r="A828" s="9" t="s">
        <v>1698</v>
      </c>
      <c r="B828" s="9" t="s">
        <v>1699</v>
      </c>
      <c r="C828" s="9"/>
      <c r="D828" s="9"/>
      <c r="E828" s="9"/>
      <c r="F828" s="10" t="s">
        <v>202</v>
      </c>
      <c r="G828" s="12">
        <v>60.76</v>
      </c>
      <c r="H828" s="9"/>
    </row>
    <row r="829" spans="1:8" ht="36.6" customHeight="1" x14ac:dyDescent="0.25">
      <c r="A829" s="9" t="s">
        <v>1700</v>
      </c>
      <c r="B829" s="9" t="s">
        <v>1701</v>
      </c>
      <c r="C829" s="9"/>
      <c r="D829" s="9"/>
      <c r="E829" s="9"/>
      <c r="F829" s="10" t="s">
        <v>202</v>
      </c>
      <c r="G829" s="12">
        <v>57.51</v>
      </c>
      <c r="H829" s="9"/>
    </row>
    <row r="830" spans="1:8" ht="36.6" customHeight="1" x14ac:dyDescent="0.25">
      <c r="A830" s="9" t="s">
        <v>1702</v>
      </c>
      <c r="B830" s="9" t="s">
        <v>1703</v>
      </c>
      <c r="C830" s="9"/>
      <c r="D830" s="9"/>
      <c r="E830" s="9"/>
      <c r="F830" s="10" t="s">
        <v>202</v>
      </c>
      <c r="G830" s="12">
        <v>65.489999999999995</v>
      </c>
      <c r="H830" s="9"/>
    </row>
    <row r="831" spans="1:8" ht="36.6" customHeight="1" x14ac:dyDescent="0.25">
      <c r="A831" s="9" t="s">
        <v>1704</v>
      </c>
      <c r="B831" s="9" t="s">
        <v>1705</v>
      </c>
      <c r="C831" s="9"/>
      <c r="D831" s="9"/>
      <c r="E831" s="9"/>
      <c r="F831" s="10" t="s">
        <v>202</v>
      </c>
      <c r="G831" s="12">
        <v>44.68</v>
      </c>
      <c r="H831" s="9"/>
    </row>
    <row r="832" spans="1:8" ht="36.6" customHeight="1" x14ac:dyDescent="0.25">
      <c r="A832" s="9" t="s">
        <v>1706</v>
      </c>
      <c r="B832" s="9" t="s">
        <v>1707</v>
      </c>
      <c r="C832" s="9"/>
      <c r="D832" s="9"/>
      <c r="E832" s="9"/>
      <c r="F832" s="10" t="s">
        <v>202</v>
      </c>
      <c r="G832" s="12">
        <v>82.5</v>
      </c>
      <c r="H832" s="9"/>
    </row>
    <row r="833" spans="1:8" ht="36.6" customHeight="1" x14ac:dyDescent="0.25">
      <c r="A833" s="9" t="s">
        <v>1708</v>
      </c>
      <c r="B833" s="9" t="s">
        <v>1709</v>
      </c>
      <c r="C833" s="9"/>
      <c r="D833" s="9"/>
      <c r="E833" s="9"/>
      <c r="F833" s="10" t="s">
        <v>202</v>
      </c>
      <c r="G833" s="12">
        <v>62.46</v>
      </c>
      <c r="H833" s="9"/>
    </row>
    <row r="834" spans="1:8" ht="12.2" customHeight="1" x14ac:dyDescent="0.25">
      <c r="A834" s="6">
        <v>8819</v>
      </c>
      <c r="B834" s="7" t="s">
        <v>1710</v>
      </c>
      <c r="C834" s="7"/>
      <c r="D834" s="7"/>
      <c r="E834" s="7"/>
      <c r="F834" s="8"/>
      <c r="G834" s="7"/>
      <c r="H834" s="7"/>
    </row>
    <row r="835" spans="1:8" ht="24.4" customHeight="1" x14ac:dyDescent="0.25">
      <c r="A835" s="9" t="s">
        <v>1711</v>
      </c>
      <c r="B835" s="9" t="s">
        <v>1712</v>
      </c>
      <c r="C835" s="9"/>
      <c r="D835" s="9"/>
      <c r="E835" s="9"/>
      <c r="F835" s="10" t="s">
        <v>202</v>
      </c>
      <c r="G835" s="12">
        <v>26.73</v>
      </c>
      <c r="H835" s="9"/>
    </row>
    <row r="836" spans="1:8" ht="36.6" customHeight="1" x14ac:dyDescent="0.25">
      <c r="A836" s="9" t="s">
        <v>1713</v>
      </c>
      <c r="B836" s="9" t="s">
        <v>1714</v>
      </c>
      <c r="C836" s="9"/>
      <c r="D836" s="9"/>
      <c r="E836" s="9"/>
      <c r="F836" s="10" t="s">
        <v>202</v>
      </c>
      <c r="G836" s="12">
        <v>92.82</v>
      </c>
      <c r="H836" s="9"/>
    </row>
    <row r="837" spans="1:8" ht="36.6" customHeight="1" x14ac:dyDescent="0.25">
      <c r="A837" s="9" t="s">
        <v>1715</v>
      </c>
      <c r="B837" s="9" t="s">
        <v>1716</v>
      </c>
      <c r="C837" s="9"/>
      <c r="D837" s="9"/>
      <c r="E837" s="9"/>
      <c r="F837" s="10" t="s">
        <v>202</v>
      </c>
      <c r="G837" s="12">
        <v>92.82</v>
      </c>
      <c r="H837" s="9"/>
    </row>
    <row r="838" spans="1:8" ht="36.6" customHeight="1" x14ac:dyDescent="0.25">
      <c r="A838" s="9" t="s">
        <v>1717</v>
      </c>
      <c r="B838" s="9" t="s">
        <v>1718</v>
      </c>
      <c r="C838" s="9"/>
      <c r="D838" s="9"/>
      <c r="E838" s="9"/>
      <c r="F838" s="10" t="s">
        <v>202</v>
      </c>
      <c r="G838" s="13">
        <v>146.54</v>
      </c>
      <c r="H838" s="9"/>
    </row>
    <row r="839" spans="1:8" ht="36.6" customHeight="1" x14ac:dyDescent="0.25">
      <c r="A839" s="9" t="s">
        <v>1719</v>
      </c>
      <c r="B839" s="9" t="s">
        <v>1720</v>
      </c>
      <c r="C839" s="9"/>
      <c r="D839" s="9"/>
      <c r="E839" s="9"/>
      <c r="F839" s="10" t="s">
        <v>202</v>
      </c>
      <c r="G839" s="13">
        <v>129.78</v>
      </c>
      <c r="H839" s="9"/>
    </row>
    <row r="840" spans="1:8" ht="36.6" customHeight="1" x14ac:dyDescent="0.25">
      <c r="A840" s="9" t="s">
        <v>1721</v>
      </c>
      <c r="B840" s="9" t="s">
        <v>1722</v>
      </c>
      <c r="C840" s="9"/>
      <c r="D840" s="9"/>
      <c r="E840" s="9"/>
      <c r="F840" s="10" t="s">
        <v>202</v>
      </c>
      <c r="G840" s="13">
        <v>126.7</v>
      </c>
      <c r="H840" s="9"/>
    </row>
    <row r="841" spans="1:8" ht="36.6" customHeight="1" x14ac:dyDescent="0.25">
      <c r="A841" s="9" t="s">
        <v>1723</v>
      </c>
      <c r="B841" s="9" t="s">
        <v>1724</v>
      </c>
      <c r="C841" s="9"/>
      <c r="D841" s="9"/>
      <c r="E841" s="9"/>
      <c r="F841" s="10" t="s">
        <v>202</v>
      </c>
      <c r="G841" s="13">
        <v>109.94</v>
      </c>
      <c r="H841" s="9"/>
    </row>
    <row r="842" spans="1:8" ht="12.2" customHeight="1" x14ac:dyDescent="0.25">
      <c r="A842" s="6">
        <v>8820</v>
      </c>
      <c r="B842" s="7" t="s">
        <v>1725</v>
      </c>
      <c r="C842" s="7"/>
      <c r="D842" s="7"/>
      <c r="E842" s="7"/>
      <c r="F842" s="8"/>
      <c r="G842" s="7"/>
      <c r="H842" s="7"/>
    </row>
    <row r="843" spans="1:8" ht="12.2" customHeight="1" x14ac:dyDescent="0.25">
      <c r="A843" s="9" t="s">
        <v>1726</v>
      </c>
      <c r="B843" s="9" t="s">
        <v>1727</v>
      </c>
      <c r="C843" s="9"/>
      <c r="D843" s="9"/>
      <c r="E843" s="9"/>
      <c r="F843" s="10" t="s">
        <v>315</v>
      </c>
      <c r="G843" s="14">
        <v>2681.96</v>
      </c>
      <c r="H843" s="9"/>
    </row>
    <row r="844" spans="1:8" ht="48.75" customHeight="1" x14ac:dyDescent="0.25">
      <c r="A844" s="9" t="s">
        <v>1728</v>
      </c>
      <c r="B844" s="9" t="s">
        <v>1729</v>
      </c>
      <c r="C844" s="9"/>
      <c r="D844" s="9"/>
      <c r="E844" s="9"/>
      <c r="F844" s="10" t="s">
        <v>202</v>
      </c>
      <c r="G844" s="12">
        <v>49.23</v>
      </c>
      <c r="H844" s="9"/>
    </row>
    <row r="845" spans="1:8" ht="48.75" customHeight="1" x14ac:dyDescent="0.25">
      <c r="A845" s="9" t="s">
        <v>1730</v>
      </c>
      <c r="B845" s="9" t="s">
        <v>1731</v>
      </c>
      <c r="C845" s="9"/>
      <c r="D845" s="9"/>
      <c r="E845" s="9"/>
      <c r="F845" s="10" t="s">
        <v>202</v>
      </c>
      <c r="G845" s="12">
        <v>77.75</v>
      </c>
      <c r="H845" s="9"/>
    </row>
    <row r="846" spans="1:8" ht="48.75" customHeight="1" x14ac:dyDescent="0.25">
      <c r="A846" s="9" t="s">
        <v>1732</v>
      </c>
      <c r="B846" s="9" t="s">
        <v>1733</v>
      </c>
      <c r="C846" s="9"/>
      <c r="D846" s="9"/>
      <c r="E846" s="9"/>
      <c r="F846" s="10" t="s">
        <v>202</v>
      </c>
      <c r="G846" s="13">
        <v>132.84</v>
      </c>
      <c r="H846" s="9"/>
    </row>
    <row r="847" spans="1:8" ht="48.75" customHeight="1" x14ac:dyDescent="0.25">
      <c r="A847" s="9" t="s">
        <v>1734</v>
      </c>
      <c r="B847" s="9" t="s">
        <v>1735</v>
      </c>
      <c r="C847" s="9"/>
      <c r="D847" s="9"/>
      <c r="E847" s="9"/>
      <c r="F847" s="10" t="s">
        <v>202</v>
      </c>
      <c r="G847" s="13">
        <v>145.56</v>
      </c>
      <c r="H847" s="9"/>
    </row>
    <row r="848" spans="1:8" ht="48.75" customHeight="1" x14ac:dyDescent="0.25">
      <c r="A848" s="9" t="s">
        <v>1736</v>
      </c>
      <c r="B848" s="9" t="s">
        <v>1737</v>
      </c>
      <c r="C848" s="9"/>
      <c r="D848" s="9"/>
      <c r="E848" s="9"/>
      <c r="F848" s="10" t="s">
        <v>202</v>
      </c>
      <c r="G848" s="12">
        <v>85.84</v>
      </c>
      <c r="H848" s="9"/>
    </row>
    <row r="849" spans="1:8" ht="48.75" customHeight="1" x14ac:dyDescent="0.25">
      <c r="A849" s="9" t="s">
        <v>1738</v>
      </c>
      <c r="B849" s="9" t="s">
        <v>1739</v>
      </c>
      <c r="C849" s="9"/>
      <c r="D849" s="9"/>
      <c r="E849" s="9"/>
      <c r="F849" s="10" t="s">
        <v>202</v>
      </c>
      <c r="G849" s="12">
        <v>61.76</v>
      </c>
      <c r="H849" s="9"/>
    </row>
    <row r="850" spans="1:8" ht="48.75" customHeight="1" x14ac:dyDescent="0.25">
      <c r="A850" s="9" t="s">
        <v>1740</v>
      </c>
      <c r="B850" s="9" t="s">
        <v>1741</v>
      </c>
      <c r="C850" s="9"/>
      <c r="D850" s="9"/>
      <c r="E850" s="9"/>
      <c r="F850" s="10" t="s">
        <v>202</v>
      </c>
      <c r="G850" s="13">
        <v>207.18</v>
      </c>
      <c r="H850" s="9"/>
    </row>
    <row r="851" spans="1:8" ht="12.2" customHeight="1" x14ac:dyDescent="0.25">
      <c r="A851" s="6">
        <v>8821</v>
      </c>
      <c r="B851" s="7" t="s">
        <v>1742</v>
      </c>
      <c r="C851" s="7"/>
      <c r="D851" s="7"/>
      <c r="E851" s="7"/>
      <c r="F851" s="8"/>
      <c r="G851" s="7"/>
      <c r="H851" s="7"/>
    </row>
    <row r="852" spans="1:8" ht="36.6" customHeight="1" x14ac:dyDescent="0.25">
      <c r="A852" s="9" t="s">
        <v>1743</v>
      </c>
      <c r="B852" s="9" t="s">
        <v>1744</v>
      </c>
      <c r="C852" s="9"/>
      <c r="D852" s="9"/>
      <c r="E852" s="9"/>
      <c r="F852" s="10" t="s">
        <v>202</v>
      </c>
      <c r="G852" s="13">
        <v>118.75</v>
      </c>
      <c r="H852" s="9"/>
    </row>
    <row r="853" spans="1:8" ht="36.6" customHeight="1" x14ac:dyDescent="0.25">
      <c r="A853" s="9" t="s">
        <v>1745</v>
      </c>
      <c r="B853" s="9" t="s">
        <v>1746</v>
      </c>
      <c r="C853" s="9"/>
      <c r="D853" s="9"/>
      <c r="E853" s="9"/>
      <c r="F853" s="10" t="s">
        <v>202</v>
      </c>
      <c r="G853" s="13">
        <v>133.79</v>
      </c>
      <c r="H853" s="9"/>
    </row>
    <row r="854" spans="1:8" ht="36.6" customHeight="1" x14ac:dyDescent="0.25">
      <c r="A854" s="9" t="s">
        <v>1747</v>
      </c>
      <c r="B854" s="9" t="s">
        <v>1748</v>
      </c>
      <c r="C854" s="9"/>
      <c r="D854" s="9"/>
      <c r="E854" s="9"/>
      <c r="F854" s="10" t="s">
        <v>202</v>
      </c>
      <c r="G854" s="13">
        <v>139.13999999999999</v>
      </c>
      <c r="H854" s="9"/>
    </row>
    <row r="855" spans="1:8" ht="36.6" customHeight="1" x14ac:dyDescent="0.25">
      <c r="A855" s="9" t="s">
        <v>1749</v>
      </c>
      <c r="B855" s="9" t="s">
        <v>1750</v>
      </c>
      <c r="C855" s="9"/>
      <c r="D855" s="9"/>
      <c r="E855" s="9"/>
      <c r="F855" s="10" t="s">
        <v>202</v>
      </c>
      <c r="G855" s="13">
        <v>146.78</v>
      </c>
      <c r="H855" s="9"/>
    </row>
    <row r="856" spans="1:8" ht="36.6" customHeight="1" x14ac:dyDescent="0.25">
      <c r="A856" s="9" t="s">
        <v>1751</v>
      </c>
      <c r="B856" s="9" t="s">
        <v>1752</v>
      </c>
      <c r="C856" s="9"/>
      <c r="D856" s="9"/>
      <c r="E856" s="9"/>
      <c r="F856" s="10" t="s">
        <v>202</v>
      </c>
      <c r="G856" s="13">
        <v>149.52000000000001</v>
      </c>
      <c r="H856" s="9"/>
    </row>
    <row r="857" spans="1:8" ht="24.4" customHeight="1" x14ac:dyDescent="0.25">
      <c r="A857" s="9" t="s">
        <v>1753</v>
      </c>
      <c r="B857" s="9" t="s">
        <v>1754</v>
      </c>
      <c r="C857" s="9"/>
      <c r="D857" s="9"/>
      <c r="E857" s="9"/>
      <c r="F857" s="10" t="s">
        <v>202</v>
      </c>
      <c r="G857" s="12">
        <v>49.23</v>
      </c>
      <c r="H857" s="9"/>
    </row>
    <row r="858" spans="1:8" ht="24.4" customHeight="1" x14ac:dyDescent="0.25">
      <c r="A858" s="9" t="s">
        <v>1755</v>
      </c>
      <c r="B858" s="9" t="s">
        <v>1756</v>
      </c>
      <c r="C858" s="9"/>
      <c r="D858" s="9"/>
      <c r="E858" s="9"/>
      <c r="F858" s="10" t="s">
        <v>202</v>
      </c>
      <c r="G858" s="12">
        <v>55</v>
      </c>
      <c r="H858" s="9"/>
    </row>
    <row r="859" spans="1:8" ht="36.6" customHeight="1" x14ac:dyDescent="0.25">
      <c r="A859" s="9" t="s">
        <v>1757</v>
      </c>
      <c r="B859" s="9" t="s">
        <v>1758</v>
      </c>
      <c r="C859" s="9"/>
      <c r="D859" s="9"/>
      <c r="E859" s="9"/>
      <c r="F859" s="10" t="s">
        <v>202</v>
      </c>
      <c r="G859" s="13">
        <v>116.24</v>
      </c>
      <c r="H859" s="9"/>
    </row>
    <row r="860" spans="1:8" ht="36.6" customHeight="1" x14ac:dyDescent="0.25">
      <c r="A860" s="9" t="s">
        <v>1759</v>
      </c>
      <c r="B860" s="9" t="s">
        <v>1760</v>
      </c>
      <c r="C860" s="9"/>
      <c r="D860" s="9"/>
      <c r="E860" s="9"/>
      <c r="F860" s="10" t="s">
        <v>202</v>
      </c>
      <c r="G860" s="13">
        <v>118.07</v>
      </c>
      <c r="H860" s="9"/>
    </row>
    <row r="861" spans="1:8" ht="36.6" customHeight="1" x14ac:dyDescent="0.25">
      <c r="A861" s="9" t="s">
        <v>1761</v>
      </c>
      <c r="B861" s="9" t="s">
        <v>1762</v>
      </c>
      <c r="C861" s="9"/>
      <c r="D861" s="9"/>
      <c r="E861" s="9"/>
      <c r="F861" s="10" t="s">
        <v>202</v>
      </c>
      <c r="G861" s="13">
        <v>120.28</v>
      </c>
      <c r="H861" s="9"/>
    </row>
    <row r="862" spans="1:8" ht="24.4" customHeight="1" x14ac:dyDescent="0.25">
      <c r="A862" s="9" t="s">
        <v>1763</v>
      </c>
      <c r="B862" s="9" t="s">
        <v>1764</v>
      </c>
      <c r="C862" s="9"/>
      <c r="D862" s="9"/>
      <c r="E862" s="9"/>
      <c r="F862" s="10" t="s">
        <v>202</v>
      </c>
      <c r="G862" s="12">
        <v>70.069999999999993</v>
      </c>
      <c r="H862" s="9"/>
    </row>
    <row r="863" spans="1:8" ht="36.6" customHeight="1" x14ac:dyDescent="0.25">
      <c r="A863" s="9" t="s">
        <v>1765</v>
      </c>
      <c r="B863" s="9" t="s">
        <v>1766</v>
      </c>
      <c r="C863" s="9"/>
      <c r="D863" s="9"/>
      <c r="E863" s="9"/>
      <c r="F863" s="10" t="s">
        <v>202</v>
      </c>
      <c r="G863" s="13">
        <v>123.87</v>
      </c>
      <c r="H863" s="9"/>
    </row>
    <row r="864" spans="1:8" ht="12.2" customHeight="1" x14ac:dyDescent="0.25">
      <c r="A864" s="6">
        <v>8822</v>
      </c>
      <c r="B864" s="7" t="s">
        <v>1767</v>
      </c>
      <c r="C864" s="7"/>
      <c r="D864" s="7"/>
      <c r="E864" s="7"/>
      <c r="F864" s="8"/>
      <c r="G864" s="7"/>
      <c r="H864" s="7"/>
    </row>
    <row r="865" spans="1:8" ht="48.75" customHeight="1" x14ac:dyDescent="0.25">
      <c r="A865" s="9" t="s">
        <v>1768</v>
      </c>
      <c r="B865" s="9" t="s">
        <v>1769</v>
      </c>
      <c r="C865" s="9"/>
      <c r="D865" s="9"/>
      <c r="E865" s="9"/>
      <c r="F865" s="10" t="s">
        <v>202</v>
      </c>
      <c r="G865" s="12">
        <v>82.74</v>
      </c>
      <c r="H865" s="9"/>
    </row>
    <row r="866" spans="1:8" ht="12.2" customHeight="1" x14ac:dyDescent="0.25">
      <c r="A866" s="6">
        <v>8823</v>
      </c>
      <c r="B866" s="7" t="s">
        <v>1770</v>
      </c>
      <c r="C866" s="7"/>
      <c r="D866" s="7"/>
      <c r="E866" s="7"/>
      <c r="F866" s="8"/>
      <c r="G866" s="7"/>
      <c r="H866" s="7"/>
    </row>
    <row r="867" spans="1:8" ht="48.75" customHeight="1" x14ac:dyDescent="0.25">
      <c r="A867" s="9" t="s">
        <v>1771</v>
      </c>
      <c r="B867" s="9" t="s">
        <v>1772</v>
      </c>
      <c r="C867" s="9"/>
      <c r="D867" s="9"/>
      <c r="E867" s="9"/>
      <c r="F867" s="10" t="s">
        <v>202</v>
      </c>
      <c r="G867" s="13">
        <v>108.5</v>
      </c>
      <c r="H867" s="9"/>
    </row>
    <row r="868" spans="1:8" ht="48.75" customHeight="1" x14ac:dyDescent="0.25">
      <c r="A868" s="9" t="s">
        <v>1773</v>
      </c>
      <c r="B868" s="9" t="s">
        <v>1774</v>
      </c>
      <c r="C868" s="9"/>
      <c r="D868" s="9"/>
      <c r="E868" s="9"/>
      <c r="F868" s="10" t="s">
        <v>202</v>
      </c>
      <c r="G868" s="12">
        <v>95.46</v>
      </c>
      <c r="H868" s="9"/>
    </row>
    <row r="869" spans="1:8" ht="12.2" customHeight="1" x14ac:dyDescent="0.25">
      <c r="A869" s="6">
        <v>8824</v>
      </c>
      <c r="B869" s="7" t="s">
        <v>1775</v>
      </c>
      <c r="C869" s="7"/>
      <c r="D869" s="7"/>
      <c r="E869" s="7"/>
      <c r="F869" s="8"/>
      <c r="G869" s="7"/>
      <c r="H869" s="7"/>
    </row>
    <row r="870" spans="1:8" ht="36.6" customHeight="1" x14ac:dyDescent="0.25">
      <c r="A870" s="9" t="s">
        <v>1776</v>
      </c>
      <c r="B870" s="9" t="s">
        <v>1777</v>
      </c>
      <c r="C870" s="9"/>
      <c r="D870" s="9"/>
      <c r="E870" s="9"/>
      <c r="F870" s="10" t="s">
        <v>202</v>
      </c>
      <c r="G870" s="13">
        <v>280.08</v>
      </c>
      <c r="H870" s="9"/>
    </row>
    <row r="871" spans="1:8" ht="36.6" customHeight="1" x14ac:dyDescent="0.25">
      <c r="A871" s="9" t="s">
        <v>1778</v>
      </c>
      <c r="B871" s="9" t="s">
        <v>1779</v>
      </c>
      <c r="C871" s="9"/>
      <c r="D871" s="9"/>
      <c r="E871" s="9"/>
      <c r="F871" s="10" t="s">
        <v>202</v>
      </c>
      <c r="G871" s="13">
        <v>245.19</v>
      </c>
      <c r="H871" s="9"/>
    </row>
    <row r="872" spans="1:8" ht="36.6" customHeight="1" x14ac:dyDescent="0.25">
      <c r="A872" s="9" t="s">
        <v>1780</v>
      </c>
      <c r="B872" s="9" t="s">
        <v>1781</v>
      </c>
      <c r="C872" s="9"/>
      <c r="D872" s="9"/>
      <c r="E872" s="9"/>
      <c r="F872" s="10" t="s">
        <v>202</v>
      </c>
      <c r="G872" s="13">
        <v>252.11</v>
      </c>
      <c r="H872" s="9"/>
    </row>
    <row r="873" spans="1:8" ht="36.6" customHeight="1" x14ac:dyDescent="0.25">
      <c r="A873" s="9" t="s">
        <v>1782</v>
      </c>
      <c r="B873" s="9" t="s">
        <v>1783</v>
      </c>
      <c r="C873" s="9"/>
      <c r="D873" s="9"/>
      <c r="E873" s="9"/>
      <c r="F873" s="10" t="s">
        <v>202</v>
      </c>
      <c r="G873" s="13">
        <v>248.75</v>
      </c>
      <c r="H873" s="9"/>
    </row>
    <row r="874" spans="1:8" ht="36.6" customHeight="1" x14ac:dyDescent="0.25">
      <c r="A874" s="9" t="s">
        <v>1784</v>
      </c>
      <c r="B874" s="9" t="s">
        <v>1785</v>
      </c>
      <c r="C874" s="9"/>
      <c r="D874" s="9"/>
      <c r="E874" s="9"/>
      <c r="F874" s="10" t="s">
        <v>202</v>
      </c>
      <c r="G874" s="13">
        <v>285.10000000000002</v>
      </c>
      <c r="H874" s="9"/>
    </row>
    <row r="875" spans="1:8" ht="36.6" customHeight="1" x14ac:dyDescent="0.25">
      <c r="A875" s="9" t="s">
        <v>1786</v>
      </c>
      <c r="B875" s="9" t="s">
        <v>1787</v>
      </c>
      <c r="C875" s="9"/>
      <c r="D875" s="9"/>
      <c r="E875" s="9"/>
      <c r="F875" s="10" t="s">
        <v>202</v>
      </c>
      <c r="G875" s="13">
        <v>249.35</v>
      </c>
      <c r="H875" s="9"/>
    </row>
    <row r="876" spans="1:8" ht="36.6" customHeight="1" x14ac:dyDescent="0.25">
      <c r="A876" s="9" t="s">
        <v>1788</v>
      </c>
      <c r="B876" s="9" t="s">
        <v>1789</v>
      </c>
      <c r="C876" s="9"/>
      <c r="D876" s="9"/>
      <c r="E876" s="9"/>
      <c r="F876" s="10" t="s">
        <v>202</v>
      </c>
      <c r="G876" s="13">
        <v>250.66</v>
      </c>
      <c r="H876" s="9"/>
    </row>
    <row r="877" spans="1:8" ht="36.6" customHeight="1" x14ac:dyDescent="0.25">
      <c r="A877" s="9" t="s">
        <v>1790</v>
      </c>
      <c r="B877" s="9" t="s">
        <v>1791</v>
      </c>
      <c r="C877" s="9"/>
      <c r="D877" s="9"/>
      <c r="E877" s="9"/>
      <c r="F877" s="10" t="s">
        <v>202</v>
      </c>
      <c r="G877" s="13">
        <v>247.38</v>
      </c>
      <c r="H877" s="9"/>
    </row>
    <row r="878" spans="1:8" ht="48.75" customHeight="1" x14ac:dyDescent="0.25">
      <c r="A878" s="9" t="s">
        <v>1792</v>
      </c>
      <c r="B878" s="9" t="s">
        <v>58</v>
      </c>
      <c r="C878" s="9"/>
      <c r="D878" s="9"/>
      <c r="E878" s="9"/>
      <c r="F878" s="10" t="s">
        <v>202</v>
      </c>
      <c r="G878" s="12">
        <v>96.97</v>
      </c>
      <c r="H878" s="9"/>
    </row>
    <row r="879" spans="1:8" ht="48.75" customHeight="1" x14ac:dyDescent="0.25">
      <c r="A879" s="9" t="s">
        <v>1793</v>
      </c>
      <c r="B879" s="9" t="s">
        <v>1794</v>
      </c>
      <c r="C879" s="9"/>
      <c r="D879" s="9"/>
      <c r="E879" s="9"/>
      <c r="F879" s="10" t="s">
        <v>202</v>
      </c>
      <c r="G879" s="13">
        <v>125.69</v>
      </c>
      <c r="H879" s="9"/>
    </row>
    <row r="880" spans="1:8" ht="48.75" customHeight="1" x14ac:dyDescent="0.25">
      <c r="A880" s="9" t="s">
        <v>1795</v>
      </c>
      <c r="B880" s="9" t="s">
        <v>1796</v>
      </c>
      <c r="C880" s="9"/>
      <c r="D880" s="9"/>
      <c r="E880" s="9"/>
      <c r="F880" s="10" t="s">
        <v>202</v>
      </c>
      <c r="G880" s="12">
        <v>96.38</v>
      </c>
      <c r="H880" s="9"/>
    </row>
    <row r="881" spans="1:8" ht="48.75" customHeight="1" x14ac:dyDescent="0.25">
      <c r="A881" s="9" t="s">
        <v>1797</v>
      </c>
      <c r="B881" s="9" t="s">
        <v>1798</v>
      </c>
      <c r="C881" s="9"/>
      <c r="D881" s="9"/>
      <c r="E881" s="9"/>
      <c r="F881" s="10" t="s">
        <v>202</v>
      </c>
      <c r="G881" s="13">
        <v>123.68</v>
      </c>
      <c r="H881" s="9"/>
    </row>
    <row r="882" spans="1:8" ht="12.2" customHeight="1" x14ac:dyDescent="0.25">
      <c r="A882" s="6">
        <v>8825</v>
      </c>
      <c r="B882" s="7" t="s">
        <v>1799</v>
      </c>
      <c r="C882" s="7"/>
      <c r="D882" s="7"/>
      <c r="E882" s="7"/>
      <c r="F882" s="8"/>
      <c r="G882" s="7"/>
      <c r="H882" s="7"/>
    </row>
    <row r="883" spans="1:8" ht="24.4" customHeight="1" x14ac:dyDescent="0.25">
      <c r="A883" s="9" t="s">
        <v>1800</v>
      </c>
      <c r="B883" s="9" t="s">
        <v>1801</v>
      </c>
      <c r="C883" s="9"/>
      <c r="D883" s="9"/>
      <c r="E883" s="9"/>
      <c r="F883" s="10" t="s">
        <v>202</v>
      </c>
      <c r="G883" s="12">
        <v>60.06</v>
      </c>
      <c r="H883" s="9"/>
    </row>
    <row r="884" spans="1:8" ht="12.2" customHeight="1" x14ac:dyDescent="0.25">
      <c r="A884" s="6">
        <v>8826</v>
      </c>
      <c r="B884" s="7" t="s">
        <v>1802</v>
      </c>
      <c r="C884" s="7"/>
      <c r="D884" s="7"/>
      <c r="E884" s="7"/>
      <c r="F884" s="8"/>
      <c r="G884" s="7"/>
      <c r="H884" s="7"/>
    </row>
    <row r="885" spans="1:8" ht="36.6" customHeight="1" x14ac:dyDescent="0.25">
      <c r="A885" s="9" t="s">
        <v>1803</v>
      </c>
      <c r="B885" s="9" t="s">
        <v>116</v>
      </c>
      <c r="C885" s="9"/>
      <c r="D885" s="9"/>
      <c r="E885" s="9"/>
      <c r="F885" s="10" t="s">
        <v>233</v>
      </c>
      <c r="G885" s="12">
        <v>31.01</v>
      </c>
      <c r="H885" s="9"/>
    </row>
    <row r="886" spans="1:8" ht="12.2" customHeight="1" x14ac:dyDescent="0.25">
      <c r="A886" s="6">
        <v>8827</v>
      </c>
      <c r="B886" s="7" t="s">
        <v>1804</v>
      </c>
      <c r="C886" s="7"/>
      <c r="D886" s="7"/>
      <c r="E886" s="7"/>
      <c r="F886" s="8"/>
      <c r="G886" s="7"/>
      <c r="H886" s="7"/>
    </row>
    <row r="887" spans="1:8" ht="24.4" customHeight="1" x14ac:dyDescent="0.25">
      <c r="A887" s="9" t="s">
        <v>1805</v>
      </c>
      <c r="B887" s="9" t="s">
        <v>1806</v>
      </c>
      <c r="C887" s="9"/>
      <c r="D887" s="9"/>
      <c r="E887" s="9"/>
      <c r="F887" s="10" t="s">
        <v>233</v>
      </c>
      <c r="G887" s="12">
        <v>19.350000000000001</v>
      </c>
      <c r="H887" s="9"/>
    </row>
    <row r="888" spans="1:8" ht="36.6" customHeight="1" x14ac:dyDescent="0.25">
      <c r="A888" s="9" t="s">
        <v>1807</v>
      </c>
      <c r="B888" s="9" t="s">
        <v>1808</v>
      </c>
      <c r="C888" s="9"/>
      <c r="D888" s="9"/>
      <c r="E888" s="9"/>
      <c r="F888" s="10" t="s">
        <v>233</v>
      </c>
      <c r="G888" s="13">
        <v>182.23</v>
      </c>
      <c r="H888" s="9"/>
    </row>
    <row r="889" spans="1:8" ht="24.4" customHeight="1" x14ac:dyDescent="0.25">
      <c r="A889" s="9" t="s">
        <v>1809</v>
      </c>
      <c r="B889" s="9" t="s">
        <v>1810</v>
      </c>
      <c r="C889" s="9"/>
      <c r="D889" s="9"/>
      <c r="E889" s="9"/>
      <c r="F889" s="10" t="s">
        <v>233</v>
      </c>
      <c r="G889" s="11">
        <v>9.3000000000000007</v>
      </c>
      <c r="H889" s="9"/>
    </row>
    <row r="890" spans="1:8" ht="12.2" customHeight="1" x14ac:dyDescent="0.25">
      <c r="A890" s="6">
        <v>8828</v>
      </c>
      <c r="B890" s="7" t="s">
        <v>1811</v>
      </c>
      <c r="C890" s="7"/>
      <c r="D890" s="7"/>
      <c r="E890" s="7"/>
      <c r="F890" s="8"/>
      <c r="G890" s="7"/>
      <c r="H890" s="7"/>
    </row>
    <row r="891" spans="1:8" ht="36.6" customHeight="1" x14ac:dyDescent="0.25">
      <c r="A891" s="9" t="s">
        <v>1812</v>
      </c>
      <c r="B891" s="9" t="s">
        <v>52</v>
      </c>
      <c r="C891" s="9"/>
      <c r="D891" s="9"/>
      <c r="E891" s="9"/>
      <c r="F891" s="10" t="s">
        <v>202</v>
      </c>
      <c r="G891" s="12">
        <v>93.88</v>
      </c>
      <c r="H891" s="9"/>
    </row>
    <row r="892" spans="1:8" ht="12.2" customHeight="1" x14ac:dyDescent="0.25">
      <c r="A892" s="6">
        <v>8674</v>
      </c>
      <c r="B892" s="7" t="s">
        <v>1813</v>
      </c>
      <c r="C892" s="7"/>
      <c r="D892" s="7"/>
      <c r="E892" s="7"/>
      <c r="F892" s="8"/>
      <c r="G892" s="7"/>
      <c r="H892" s="7"/>
    </row>
    <row r="893" spans="1:8" ht="12.2" customHeight="1" x14ac:dyDescent="0.25">
      <c r="A893" s="6">
        <v>8829</v>
      </c>
      <c r="B893" s="7" t="s">
        <v>1814</v>
      </c>
      <c r="C893" s="7"/>
      <c r="D893" s="7"/>
      <c r="E893" s="7"/>
      <c r="F893" s="8"/>
      <c r="G893" s="7"/>
      <c r="H893" s="7"/>
    </row>
    <row r="894" spans="1:8" ht="36.6" customHeight="1" x14ac:dyDescent="0.25">
      <c r="A894" s="9" t="s">
        <v>1815</v>
      </c>
      <c r="B894" s="9" t="s">
        <v>1816</v>
      </c>
      <c r="C894" s="9"/>
      <c r="D894" s="9"/>
      <c r="E894" s="9"/>
      <c r="F894" s="10" t="s">
        <v>233</v>
      </c>
      <c r="G894" s="12">
        <v>15.26</v>
      </c>
      <c r="H894" s="9"/>
    </row>
    <row r="895" spans="1:8" ht="36.6" customHeight="1" x14ac:dyDescent="0.25">
      <c r="A895" s="9" t="s">
        <v>1817</v>
      </c>
      <c r="B895" s="9" t="s">
        <v>1818</v>
      </c>
      <c r="C895" s="9"/>
      <c r="D895" s="9"/>
      <c r="E895" s="9"/>
      <c r="F895" s="10" t="s">
        <v>233</v>
      </c>
      <c r="G895" s="12">
        <v>15.47</v>
      </c>
      <c r="H895" s="9"/>
    </row>
    <row r="896" spans="1:8" ht="12.2" customHeight="1" x14ac:dyDescent="0.25">
      <c r="A896" s="6">
        <v>8830</v>
      </c>
      <c r="B896" s="7" t="s">
        <v>1819</v>
      </c>
      <c r="C896" s="7"/>
      <c r="D896" s="7"/>
      <c r="E896" s="7"/>
      <c r="F896" s="8"/>
      <c r="G896" s="7"/>
      <c r="H896" s="7"/>
    </row>
    <row r="897" spans="1:8" ht="36.6" customHeight="1" x14ac:dyDescent="0.25">
      <c r="A897" s="9" t="s">
        <v>1820</v>
      </c>
      <c r="B897" s="9" t="s">
        <v>56</v>
      </c>
      <c r="C897" s="9"/>
      <c r="D897" s="9"/>
      <c r="E897" s="9"/>
      <c r="F897" s="10" t="s">
        <v>233</v>
      </c>
      <c r="G897" s="12">
        <v>11.63</v>
      </c>
      <c r="H897" s="9"/>
    </row>
    <row r="898" spans="1:8" ht="12.2" customHeight="1" x14ac:dyDescent="0.25">
      <c r="A898" s="6">
        <v>8831</v>
      </c>
      <c r="B898" s="7" t="s">
        <v>1821</v>
      </c>
      <c r="C898" s="7"/>
      <c r="D898" s="7"/>
      <c r="E898" s="7"/>
      <c r="F898" s="8"/>
      <c r="G898" s="7"/>
      <c r="H898" s="7"/>
    </row>
    <row r="899" spans="1:8" ht="24.4" customHeight="1" x14ac:dyDescent="0.25">
      <c r="A899" s="9" t="s">
        <v>1822</v>
      </c>
      <c r="B899" s="9" t="s">
        <v>1823</v>
      </c>
      <c r="C899" s="9"/>
      <c r="D899" s="9"/>
      <c r="E899" s="9"/>
      <c r="F899" s="10" t="s">
        <v>233</v>
      </c>
      <c r="G899" s="12">
        <v>48.58</v>
      </c>
      <c r="H899" s="9"/>
    </row>
    <row r="900" spans="1:8" ht="24.4" customHeight="1" x14ac:dyDescent="0.25">
      <c r="A900" s="9" t="s">
        <v>1824</v>
      </c>
      <c r="B900" s="9" t="s">
        <v>1825</v>
      </c>
      <c r="C900" s="9"/>
      <c r="D900" s="9"/>
      <c r="E900" s="9"/>
      <c r="F900" s="10" t="s">
        <v>233</v>
      </c>
      <c r="G900" s="12">
        <v>35.67</v>
      </c>
      <c r="H900" s="9"/>
    </row>
    <row r="901" spans="1:8" ht="24.4" customHeight="1" x14ac:dyDescent="0.25">
      <c r="A901" s="9" t="s">
        <v>1826</v>
      </c>
      <c r="B901" s="9" t="s">
        <v>1827</v>
      </c>
      <c r="C901" s="9"/>
      <c r="D901" s="9"/>
      <c r="E901" s="9"/>
      <c r="F901" s="10" t="s">
        <v>233</v>
      </c>
      <c r="G901" s="12">
        <v>40.83</v>
      </c>
      <c r="H901" s="9"/>
    </row>
    <row r="902" spans="1:8" ht="24.4" customHeight="1" x14ac:dyDescent="0.25">
      <c r="A902" s="9" t="s">
        <v>1828</v>
      </c>
      <c r="B902" s="9" t="s">
        <v>1829</v>
      </c>
      <c r="C902" s="9"/>
      <c r="D902" s="9"/>
      <c r="E902" s="9"/>
      <c r="F902" s="10" t="s">
        <v>233</v>
      </c>
      <c r="G902" s="12">
        <v>38.159999999999997</v>
      </c>
      <c r="H902" s="9"/>
    </row>
    <row r="903" spans="1:8" ht="24.4" customHeight="1" x14ac:dyDescent="0.25">
      <c r="A903" s="9" t="s">
        <v>1830</v>
      </c>
      <c r="B903" s="9" t="s">
        <v>1831</v>
      </c>
      <c r="C903" s="9"/>
      <c r="D903" s="9"/>
      <c r="E903" s="9"/>
      <c r="F903" s="10" t="s">
        <v>233</v>
      </c>
      <c r="G903" s="12">
        <v>30.46</v>
      </c>
      <c r="H903" s="9"/>
    </row>
    <row r="904" spans="1:8" ht="24.4" customHeight="1" x14ac:dyDescent="0.25">
      <c r="A904" s="9" t="s">
        <v>1832</v>
      </c>
      <c r="B904" s="9" t="s">
        <v>1833</v>
      </c>
      <c r="C904" s="9"/>
      <c r="D904" s="9"/>
      <c r="E904" s="9"/>
      <c r="F904" s="10" t="s">
        <v>233</v>
      </c>
      <c r="G904" s="12">
        <v>33.54</v>
      </c>
      <c r="H904" s="9"/>
    </row>
    <row r="905" spans="1:8" ht="12.2" customHeight="1" x14ac:dyDescent="0.25">
      <c r="A905" s="6">
        <v>8832</v>
      </c>
      <c r="B905" s="7" t="s">
        <v>1834</v>
      </c>
      <c r="C905" s="7"/>
      <c r="D905" s="7"/>
      <c r="E905" s="7"/>
      <c r="F905" s="8"/>
      <c r="G905" s="7"/>
      <c r="H905" s="7"/>
    </row>
    <row r="906" spans="1:8" ht="36.6" customHeight="1" x14ac:dyDescent="0.25">
      <c r="A906" s="9" t="s">
        <v>1835</v>
      </c>
      <c r="B906" s="9" t="s">
        <v>1836</v>
      </c>
      <c r="C906" s="9"/>
      <c r="D906" s="9"/>
      <c r="E906" s="9"/>
      <c r="F906" s="10" t="s">
        <v>233</v>
      </c>
      <c r="G906" s="12">
        <v>70.66</v>
      </c>
      <c r="H906" s="9"/>
    </row>
    <row r="907" spans="1:8" ht="36.6" customHeight="1" x14ac:dyDescent="0.25">
      <c r="A907" s="9" t="s">
        <v>1837</v>
      </c>
      <c r="B907" s="9" t="s">
        <v>1838</v>
      </c>
      <c r="C907" s="9"/>
      <c r="D907" s="9"/>
      <c r="E907" s="9"/>
      <c r="F907" s="10" t="s">
        <v>233</v>
      </c>
      <c r="G907" s="12">
        <v>41.18</v>
      </c>
      <c r="H907" s="9"/>
    </row>
    <row r="908" spans="1:8" ht="36.6" customHeight="1" x14ac:dyDescent="0.25">
      <c r="A908" s="9" t="s">
        <v>1839</v>
      </c>
      <c r="B908" s="9" t="s">
        <v>1840</v>
      </c>
      <c r="C908" s="9"/>
      <c r="D908" s="9"/>
      <c r="E908" s="9"/>
      <c r="F908" s="10" t="s">
        <v>233</v>
      </c>
      <c r="G908" s="12">
        <v>50.34</v>
      </c>
      <c r="H908" s="9"/>
    </row>
    <row r="909" spans="1:8" ht="12.2" customHeight="1" x14ac:dyDescent="0.25">
      <c r="A909" s="6">
        <v>8833</v>
      </c>
      <c r="B909" s="7" t="s">
        <v>1841</v>
      </c>
      <c r="C909" s="7"/>
      <c r="D909" s="7"/>
      <c r="E909" s="7"/>
      <c r="F909" s="8"/>
      <c r="G909" s="7"/>
      <c r="H909" s="7"/>
    </row>
    <row r="910" spans="1:8" ht="36.6" customHeight="1" x14ac:dyDescent="0.25">
      <c r="A910" s="9" t="s">
        <v>1842</v>
      </c>
      <c r="B910" s="9" t="s">
        <v>1843</v>
      </c>
      <c r="C910" s="9"/>
      <c r="D910" s="9"/>
      <c r="E910" s="9"/>
      <c r="F910" s="10" t="s">
        <v>233</v>
      </c>
      <c r="G910" s="12">
        <v>70.17</v>
      </c>
      <c r="H910" s="9"/>
    </row>
    <row r="911" spans="1:8" ht="36.6" customHeight="1" x14ac:dyDescent="0.25">
      <c r="A911" s="9" t="s">
        <v>1844</v>
      </c>
      <c r="B911" s="9" t="s">
        <v>1845</v>
      </c>
      <c r="C911" s="9"/>
      <c r="D911" s="9"/>
      <c r="E911" s="9"/>
      <c r="F911" s="10" t="s">
        <v>233</v>
      </c>
      <c r="G911" s="12">
        <v>43.35</v>
      </c>
      <c r="H911" s="9"/>
    </row>
    <row r="912" spans="1:8" ht="36.6" customHeight="1" x14ac:dyDescent="0.25">
      <c r="A912" s="9" t="s">
        <v>1846</v>
      </c>
      <c r="B912" s="9" t="s">
        <v>1847</v>
      </c>
      <c r="C912" s="9"/>
      <c r="D912" s="9"/>
      <c r="E912" s="9"/>
      <c r="F912" s="10" t="s">
        <v>233</v>
      </c>
      <c r="G912" s="12">
        <v>50.98</v>
      </c>
      <c r="H912" s="9"/>
    </row>
    <row r="913" spans="1:8" ht="12.2" customHeight="1" x14ac:dyDescent="0.25">
      <c r="A913" s="6">
        <v>8834</v>
      </c>
      <c r="B913" s="7" t="s">
        <v>1848</v>
      </c>
      <c r="C913" s="7"/>
      <c r="D913" s="7"/>
      <c r="E913" s="7"/>
      <c r="F913" s="8"/>
      <c r="G913" s="7"/>
      <c r="H913" s="7"/>
    </row>
    <row r="914" spans="1:8" ht="24.4" customHeight="1" x14ac:dyDescent="0.25">
      <c r="A914" s="9" t="s">
        <v>1849</v>
      </c>
      <c r="B914" s="9" t="s">
        <v>1850</v>
      </c>
      <c r="C914" s="9"/>
      <c r="D914" s="9"/>
      <c r="E914" s="9"/>
      <c r="F914" s="10" t="s">
        <v>233</v>
      </c>
      <c r="G914" s="12">
        <v>17.36</v>
      </c>
      <c r="H914" s="9"/>
    </row>
    <row r="915" spans="1:8" ht="12.2" customHeight="1" x14ac:dyDescent="0.25">
      <c r="A915" s="6">
        <v>8835</v>
      </c>
      <c r="B915" s="7" t="s">
        <v>1851</v>
      </c>
      <c r="C915" s="7"/>
      <c r="D915" s="7"/>
      <c r="E915" s="7"/>
      <c r="F915" s="8"/>
      <c r="G915" s="7"/>
      <c r="H915" s="7"/>
    </row>
    <row r="916" spans="1:8" ht="24.4" customHeight="1" x14ac:dyDescent="0.25">
      <c r="A916" s="9" t="s">
        <v>1852</v>
      </c>
      <c r="B916" s="9" t="s">
        <v>1853</v>
      </c>
      <c r="C916" s="9"/>
      <c r="D916" s="9"/>
      <c r="E916" s="9"/>
      <c r="F916" s="10" t="s">
        <v>233</v>
      </c>
      <c r="G916" s="12">
        <v>18.010000000000002</v>
      </c>
      <c r="H916" s="9"/>
    </row>
    <row r="917" spans="1:8" ht="24.4" customHeight="1" x14ac:dyDescent="0.25">
      <c r="A917" s="9" t="s">
        <v>1854</v>
      </c>
      <c r="B917" s="9" t="s">
        <v>1855</v>
      </c>
      <c r="C917" s="9"/>
      <c r="D917" s="9"/>
      <c r="E917" s="9"/>
      <c r="F917" s="10" t="s">
        <v>233</v>
      </c>
      <c r="G917" s="12">
        <v>15.58</v>
      </c>
      <c r="H917" s="9"/>
    </row>
    <row r="918" spans="1:8" ht="24.4" customHeight="1" x14ac:dyDescent="0.25">
      <c r="A918" s="9" t="s">
        <v>1856</v>
      </c>
      <c r="B918" s="9" t="s">
        <v>1857</v>
      </c>
      <c r="C918" s="9"/>
      <c r="D918" s="9"/>
      <c r="E918" s="9"/>
      <c r="F918" s="10" t="s">
        <v>233</v>
      </c>
      <c r="G918" s="12">
        <v>17.100000000000001</v>
      </c>
      <c r="H918" s="9"/>
    </row>
    <row r="919" spans="1:8" ht="12.2" customHeight="1" x14ac:dyDescent="0.25">
      <c r="A919" s="6">
        <v>8836</v>
      </c>
      <c r="B919" s="7" t="s">
        <v>1858</v>
      </c>
      <c r="C919" s="7"/>
      <c r="D919" s="7"/>
      <c r="E919" s="7"/>
      <c r="F919" s="8"/>
      <c r="G919" s="7"/>
      <c r="H919" s="7"/>
    </row>
    <row r="920" spans="1:8" ht="36.6" customHeight="1" x14ac:dyDescent="0.25">
      <c r="A920" s="9" t="s">
        <v>1859</v>
      </c>
      <c r="B920" s="9" t="s">
        <v>1860</v>
      </c>
      <c r="C920" s="9"/>
      <c r="D920" s="9"/>
      <c r="E920" s="9"/>
      <c r="F920" s="10" t="s">
        <v>233</v>
      </c>
      <c r="G920" s="12">
        <v>34.58</v>
      </c>
      <c r="H920" s="9"/>
    </row>
    <row r="921" spans="1:8" ht="36.6" customHeight="1" x14ac:dyDescent="0.25">
      <c r="A921" s="9" t="s">
        <v>1861</v>
      </c>
      <c r="B921" s="9" t="s">
        <v>1862</v>
      </c>
      <c r="C921" s="9"/>
      <c r="D921" s="9"/>
      <c r="E921" s="9"/>
      <c r="F921" s="10" t="s">
        <v>233</v>
      </c>
      <c r="G921" s="12">
        <v>34.82</v>
      </c>
      <c r="H921" s="9"/>
    </row>
    <row r="922" spans="1:8" ht="12.2" customHeight="1" x14ac:dyDescent="0.25">
      <c r="A922" s="6">
        <v>8837</v>
      </c>
      <c r="B922" s="7" t="s">
        <v>1863</v>
      </c>
      <c r="C922" s="7"/>
      <c r="D922" s="7"/>
      <c r="E922" s="7"/>
      <c r="F922" s="8"/>
      <c r="G922" s="7"/>
      <c r="H922" s="7"/>
    </row>
    <row r="923" spans="1:8" ht="12.2" customHeight="1" x14ac:dyDescent="0.25">
      <c r="A923" s="9" t="s">
        <v>1864</v>
      </c>
      <c r="B923" s="9" t="s">
        <v>1865</v>
      </c>
      <c r="C923" s="9"/>
      <c r="D923" s="9"/>
      <c r="E923" s="9"/>
      <c r="F923" s="10" t="s">
        <v>202</v>
      </c>
      <c r="G923" s="13">
        <v>176.3</v>
      </c>
      <c r="H923" s="9"/>
    </row>
    <row r="924" spans="1:8" ht="12.2" customHeight="1" x14ac:dyDescent="0.25">
      <c r="A924" s="6">
        <v>8838</v>
      </c>
      <c r="B924" s="7" t="s">
        <v>1866</v>
      </c>
      <c r="C924" s="7"/>
      <c r="D924" s="7"/>
      <c r="E924" s="7"/>
      <c r="F924" s="8"/>
      <c r="G924" s="7"/>
      <c r="H924" s="7"/>
    </row>
    <row r="925" spans="1:8" ht="12.2" customHeight="1" x14ac:dyDescent="0.25">
      <c r="A925" s="9" t="s">
        <v>1867</v>
      </c>
      <c r="B925" s="9" t="s">
        <v>76</v>
      </c>
      <c r="C925" s="9"/>
      <c r="D925" s="9"/>
      <c r="E925" s="9"/>
      <c r="F925" s="10" t="s">
        <v>202</v>
      </c>
      <c r="G925" s="13">
        <v>237.47</v>
      </c>
      <c r="H925" s="9"/>
    </row>
    <row r="926" spans="1:8" ht="12.2" customHeight="1" x14ac:dyDescent="0.25">
      <c r="A926" s="9" t="s">
        <v>1868</v>
      </c>
      <c r="B926" s="9" t="s">
        <v>1869</v>
      </c>
      <c r="C926" s="9"/>
      <c r="D926" s="9"/>
      <c r="E926" s="9"/>
      <c r="F926" s="10" t="s">
        <v>202</v>
      </c>
      <c r="G926" s="13">
        <v>281.89</v>
      </c>
      <c r="H926" s="9"/>
    </row>
    <row r="927" spans="1:8" ht="12.2" customHeight="1" x14ac:dyDescent="0.25">
      <c r="A927" s="6">
        <v>8839</v>
      </c>
      <c r="B927" s="7" t="s">
        <v>1870</v>
      </c>
      <c r="C927" s="7"/>
      <c r="D927" s="7"/>
      <c r="E927" s="7"/>
      <c r="F927" s="8"/>
      <c r="G927" s="7"/>
      <c r="H927" s="7"/>
    </row>
    <row r="928" spans="1:8" ht="12.2" customHeight="1" x14ac:dyDescent="0.25">
      <c r="A928" s="9" t="s">
        <v>1871</v>
      </c>
      <c r="B928" s="9" t="s">
        <v>1872</v>
      </c>
      <c r="C928" s="9"/>
      <c r="D928" s="9"/>
      <c r="E928" s="9"/>
      <c r="F928" s="10" t="s">
        <v>202</v>
      </c>
      <c r="G928" s="13">
        <v>319.98</v>
      </c>
      <c r="H928" s="9"/>
    </row>
    <row r="929" spans="1:8" ht="12.2" customHeight="1" x14ac:dyDescent="0.25">
      <c r="A929" s="9" t="s">
        <v>1873</v>
      </c>
      <c r="B929" s="9" t="s">
        <v>1874</v>
      </c>
      <c r="C929" s="9"/>
      <c r="D929" s="9"/>
      <c r="E929" s="9"/>
      <c r="F929" s="10" t="s">
        <v>202</v>
      </c>
      <c r="G929" s="13">
        <v>342.65</v>
      </c>
      <c r="H929" s="9"/>
    </row>
    <row r="930" spans="1:8" ht="12.2" customHeight="1" x14ac:dyDescent="0.25">
      <c r="A930" s="6">
        <v>8840</v>
      </c>
      <c r="B930" s="7" t="s">
        <v>1875</v>
      </c>
      <c r="C930" s="7"/>
      <c r="D930" s="7"/>
      <c r="E930" s="7"/>
      <c r="F930" s="8"/>
      <c r="G930" s="7"/>
      <c r="H930" s="7"/>
    </row>
    <row r="931" spans="1:8" ht="12.2" customHeight="1" x14ac:dyDescent="0.25">
      <c r="A931" s="9" t="s">
        <v>1876</v>
      </c>
      <c r="B931" s="9" t="s">
        <v>1877</v>
      </c>
      <c r="C931" s="9"/>
      <c r="D931" s="9"/>
      <c r="E931" s="9"/>
      <c r="F931" s="10" t="s">
        <v>233</v>
      </c>
      <c r="G931" s="12">
        <v>37.43</v>
      </c>
      <c r="H931" s="9"/>
    </row>
    <row r="932" spans="1:8" ht="12.2" customHeight="1" x14ac:dyDescent="0.25">
      <c r="A932" s="9" t="s">
        <v>1878</v>
      </c>
      <c r="B932" s="9" t="s">
        <v>1879</v>
      </c>
      <c r="C932" s="9"/>
      <c r="D932" s="9"/>
      <c r="E932" s="9"/>
      <c r="F932" s="10" t="s">
        <v>233</v>
      </c>
      <c r="G932" s="12">
        <v>55.33</v>
      </c>
      <c r="H932" s="9"/>
    </row>
    <row r="933" spans="1:8" ht="24.4" customHeight="1" x14ac:dyDescent="0.25">
      <c r="A933" s="9" t="s">
        <v>1880</v>
      </c>
      <c r="B933" s="9" t="s">
        <v>1881</v>
      </c>
      <c r="C933" s="9"/>
      <c r="D933" s="9"/>
      <c r="E933" s="9"/>
      <c r="F933" s="10" t="s">
        <v>233</v>
      </c>
      <c r="G933" s="12">
        <v>52.77</v>
      </c>
      <c r="H933" s="9"/>
    </row>
    <row r="934" spans="1:8" ht="12.2" customHeight="1" x14ac:dyDescent="0.25">
      <c r="A934" s="6">
        <v>8841</v>
      </c>
      <c r="B934" s="7" t="s">
        <v>1882</v>
      </c>
      <c r="C934" s="7"/>
      <c r="D934" s="7"/>
      <c r="E934" s="7"/>
      <c r="F934" s="8"/>
      <c r="G934" s="7"/>
      <c r="H934" s="7"/>
    </row>
    <row r="935" spans="1:8" ht="12.2" customHeight="1" x14ac:dyDescent="0.25">
      <c r="A935" s="9" t="s">
        <v>1883</v>
      </c>
      <c r="B935" s="9" t="s">
        <v>1884</v>
      </c>
      <c r="C935" s="9"/>
      <c r="D935" s="9"/>
      <c r="E935" s="9"/>
      <c r="F935" s="10" t="s">
        <v>202</v>
      </c>
      <c r="G935" s="13">
        <v>176.3</v>
      </c>
      <c r="H935" s="9"/>
    </row>
    <row r="936" spans="1:8" ht="12.2" customHeight="1" x14ac:dyDescent="0.25">
      <c r="A936" s="6">
        <v>8842</v>
      </c>
      <c r="B936" s="7" t="s">
        <v>1885</v>
      </c>
      <c r="C936" s="7"/>
      <c r="D936" s="7"/>
      <c r="E936" s="7"/>
      <c r="F936" s="8"/>
      <c r="G936" s="7"/>
      <c r="H936" s="7"/>
    </row>
    <row r="937" spans="1:8" ht="12.2" customHeight="1" x14ac:dyDescent="0.25">
      <c r="A937" s="9" t="s">
        <v>1886</v>
      </c>
      <c r="B937" s="9" t="s">
        <v>1887</v>
      </c>
      <c r="C937" s="9"/>
      <c r="D937" s="9"/>
      <c r="E937" s="9"/>
      <c r="F937" s="10" t="s">
        <v>202</v>
      </c>
      <c r="G937" s="13">
        <v>101.78</v>
      </c>
      <c r="H937" s="9"/>
    </row>
    <row r="938" spans="1:8" ht="12.2" customHeight="1" x14ac:dyDescent="0.25">
      <c r="A938" s="6">
        <v>8843</v>
      </c>
      <c r="B938" s="7" t="s">
        <v>1888</v>
      </c>
      <c r="C938" s="7"/>
      <c r="D938" s="7"/>
      <c r="E938" s="7"/>
      <c r="F938" s="8"/>
      <c r="G938" s="7"/>
      <c r="H938" s="7"/>
    </row>
    <row r="939" spans="1:8" ht="12.2" customHeight="1" x14ac:dyDescent="0.25">
      <c r="A939" s="9" t="s">
        <v>1889</v>
      </c>
      <c r="B939" s="9" t="s">
        <v>57</v>
      </c>
      <c r="C939" s="9"/>
      <c r="D939" s="9"/>
      <c r="E939" s="9"/>
      <c r="F939" s="10" t="s">
        <v>202</v>
      </c>
      <c r="G939" s="13">
        <v>292.42</v>
      </c>
      <c r="H939" s="9"/>
    </row>
    <row r="940" spans="1:8" ht="12.2" customHeight="1" x14ac:dyDescent="0.25">
      <c r="A940" s="9" t="s">
        <v>1890</v>
      </c>
      <c r="B940" s="9" t="s">
        <v>1891</v>
      </c>
      <c r="C940" s="9"/>
      <c r="D940" s="9"/>
      <c r="E940" s="9"/>
      <c r="F940" s="10" t="s">
        <v>202</v>
      </c>
      <c r="G940" s="13">
        <v>285.22000000000003</v>
      </c>
      <c r="H940" s="9"/>
    </row>
    <row r="941" spans="1:8" ht="12.2" customHeight="1" x14ac:dyDescent="0.25">
      <c r="A941" s="6">
        <v>8844</v>
      </c>
      <c r="B941" s="7" t="s">
        <v>1892</v>
      </c>
      <c r="C941" s="7"/>
      <c r="D941" s="7"/>
      <c r="E941" s="7"/>
      <c r="F941" s="8"/>
      <c r="G941" s="7"/>
      <c r="H941" s="7"/>
    </row>
    <row r="942" spans="1:8" ht="12.2" customHeight="1" x14ac:dyDescent="0.25">
      <c r="A942" s="9" t="s">
        <v>1893</v>
      </c>
      <c r="B942" s="9" t="s">
        <v>1894</v>
      </c>
      <c r="C942" s="9"/>
      <c r="D942" s="9"/>
      <c r="E942" s="9"/>
      <c r="F942" s="10" t="s">
        <v>202</v>
      </c>
      <c r="G942" s="13">
        <v>319.98</v>
      </c>
      <c r="H942" s="9"/>
    </row>
    <row r="943" spans="1:8" ht="12.2" customHeight="1" x14ac:dyDescent="0.25">
      <c r="A943" s="9" t="s">
        <v>1895</v>
      </c>
      <c r="B943" s="9" t="s">
        <v>1896</v>
      </c>
      <c r="C943" s="9"/>
      <c r="D943" s="9"/>
      <c r="E943" s="9"/>
      <c r="F943" s="10" t="s">
        <v>202</v>
      </c>
      <c r="G943" s="13">
        <v>342.65</v>
      </c>
      <c r="H943" s="9"/>
    </row>
    <row r="944" spans="1:8" ht="12.2" customHeight="1" x14ac:dyDescent="0.25">
      <c r="A944" s="6">
        <v>8675</v>
      </c>
      <c r="B944" s="7" t="s">
        <v>1897</v>
      </c>
      <c r="C944" s="7"/>
      <c r="D944" s="7"/>
      <c r="E944" s="7"/>
      <c r="F944" s="8"/>
      <c r="G944" s="7"/>
      <c r="H944" s="7"/>
    </row>
    <row r="945" spans="1:8" ht="12.2" customHeight="1" x14ac:dyDescent="0.25">
      <c r="A945" s="6">
        <v>8845</v>
      </c>
      <c r="B945" s="7" t="s">
        <v>1898</v>
      </c>
      <c r="C945" s="7"/>
      <c r="D945" s="7"/>
      <c r="E945" s="7"/>
      <c r="F945" s="8"/>
      <c r="G945" s="7"/>
      <c r="H945" s="7"/>
    </row>
    <row r="946" spans="1:8" ht="36.6" customHeight="1" x14ac:dyDescent="0.25">
      <c r="A946" s="9" t="s">
        <v>1899</v>
      </c>
      <c r="B946" s="9" t="s">
        <v>1900</v>
      </c>
      <c r="C946" s="9"/>
      <c r="D946" s="9"/>
      <c r="E946" s="9"/>
      <c r="F946" s="10" t="s">
        <v>202</v>
      </c>
      <c r="G946" s="12">
        <v>13.12</v>
      </c>
      <c r="H946" s="9"/>
    </row>
    <row r="947" spans="1:8" ht="36.6" customHeight="1" x14ac:dyDescent="0.25">
      <c r="A947" s="9" t="s">
        <v>1901</v>
      </c>
      <c r="B947" s="9" t="s">
        <v>177</v>
      </c>
      <c r="C947" s="9"/>
      <c r="D947" s="9"/>
      <c r="E947" s="9"/>
      <c r="F947" s="10" t="s">
        <v>202</v>
      </c>
      <c r="G947" s="12">
        <v>12.59</v>
      </c>
      <c r="H947" s="9"/>
    </row>
    <row r="948" spans="1:8" ht="36.6" customHeight="1" x14ac:dyDescent="0.25">
      <c r="A948" s="9" t="s">
        <v>1902</v>
      </c>
      <c r="B948" s="9" t="s">
        <v>1903</v>
      </c>
      <c r="C948" s="9"/>
      <c r="D948" s="9"/>
      <c r="E948" s="9"/>
      <c r="F948" s="10" t="s">
        <v>202</v>
      </c>
      <c r="G948" s="12">
        <v>11.75</v>
      </c>
      <c r="H948" s="9"/>
    </row>
    <row r="949" spans="1:8" ht="36.6" customHeight="1" x14ac:dyDescent="0.25">
      <c r="A949" s="9" t="s">
        <v>1904</v>
      </c>
      <c r="B949" s="9" t="s">
        <v>61</v>
      </c>
      <c r="C949" s="9"/>
      <c r="D949" s="9"/>
      <c r="E949" s="9"/>
      <c r="F949" s="10" t="s">
        <v>202</v>
      </c>
      <c r="G949" s="11">
        <v>8.3800000000000008</v>
      </c>
      <c r="H949" s="9"/>
    </row>
    <row r="950" spans="1:8" ht="24.4" customHeight="1" x14ac:dyDescent="0.25">
      <c r="A950" s="9" t="s">
        <v>1905</v>
      </c>
      <c r="B950" s="9" t="s">
        <v>1906</v>
      </c>
      <c r="C950" s="9"/>
      <c r="D950" s="9"/>
      <c r="E950" s="9"/>
      <c r="F950" s="10" t="s">
        <v>202</v>
      </c>
      <c r="G950" s="12">
        <v>11.45</v>
      </c>
      <c r="H950" s="9"/>
    </row>
    <row r="951" spans="1:8" ht="24.4" customHeight="1" x14ac:dyDescent="0.25">
      <c r="A951" s="9" t="s">
        <v>1907</v>
      </c>
      <c r="B951" s="9" t="s">
        <v>66</v>
      </c>
      <c r="C951" s="9"/>
      <c r="D951" s="9"/>
      <c r="E951" s="9"/>
      <c r="F951" s="10" t="s">
        <v>202</v>
      </c>
      <c r="G951" s="12">
        <v>29.76</v>
      </c>
      <c r="H951" s="9"/>
    </row>
    <row r="952" spans="1:8" ht="12.2" customHeight="1" x14ac:dyDescent="0.25">
      <c r="A952" s="9" t="s">
        <v>1908</v>
      </c>
      <c r="B952" s="9" t="s">
        <v>1909</v>
      </c>
      <c r="C952" s="9"/>
      <c r="D952" s="9"/>
      <c r="E952" s="9"/>
      <c r="F952" s="10" t="s">
        <v>233</v>
      </c>
      <c r="G952" s="12">
        <v>20.25</v>
      </c>
      <c r="H952" s="9"/>
    </row>
    <row r="953" spans="1:8" ht="24.4" customHeight="1" x14ac:dyDescent="0.25">
      <c r="A953" s="9" t="s">
        <v>1910</v>
      </c>
      <c r="B953" s="9" t="s">
        <v>62</v>
      </c>
      <c r="C953" s="9"/>
      <c r="D953" s="9"/>
      <c r="E953" s="9"/>
      <c r="F953" s="10" t="s">
        <v>202</v>
      </c>
      <c r="G953" s="12">
        <v>31.63</v>
      </c>
      <c r="H953" s="9"/>
    </row>
    <row r="954" spans="1:8" ht="36.6" customHeight="1" x14ac:dyDescent="0.25">
      <c r="A954" s="9" t="s">
        <v>1911</v>
      </c>
      <c r="B954" s="9" t="s">
        <v>1912</v>
      </c>
      <c r="C954" s="9"/>
      <c r="D954" s="9"/>
      <c r="E954" s="9"/>
      <c r="F954" s="10" t="s">
        <v>202</v>
      </c>
      <c r="G954" s="12">
        <v>47.07</v>
      </c>
      <c r="H954" s="9"/>
    </row>
    <row r="955" spans="1:8" ht="24.4" customHeight="1" x14ac:dyDescent="0.25">
      <c r="A955" s="9" t="s">
        <v>1913</v>
      </c>
      <c r="B955" s="9" t="s">
        <v>1914</v>
      </c>
      <c r="C955" s="9"/>
      <c r="D955" s="9"/>
      <c r="E955" s="9"/>
      <c r="F955" s="10" t="s">
        <v>202</v>
      </c>
      <c r="G955" s="12">
        <v>27.87</v>
      </c>
      <c r="H955" s="9"/>
    </row>
    <row r="956" spans="1:8" ht="36.6" customHeight="1" x14ac:dyDescent="0.25">
      <c r="A956" s="9" t="s">
        <v>1915</v>
      </c>
      <c r="B956" s="9" t="s">
        <v>1916</v>
      </c>
      <c r="C956" s="9"/>
      <c r="D956" s="9"/>
      <c r="E956" s="9"/>
      <c r="F956" s="10" t="s">
        <v>202</v>
      </c>
      <c r="G956" s="12">
        <v>28.37</v>
      </c>
      <c r="H956" s="9"/>
    </row>
    <row r="957" spans="1:8" ht="36.6" customHeight="1" x14ac:dyDescent="0.25">
      <c r="A957" s="9" t="s">
        <v>1917</v>
      </c>
      <c r="B957" s="9" t="s">
        <v>1918</v>
      </c>
      <c r="C957" s="9"/>
      <c r="D957" s="9"/>
      <c r="E957" s="9"/>
      <c r="F957" s="10" t="s">
        <v>202</v>
      </c>
      <c r="G957" s="12">
        <v>30.17</v>
      </c>
      <c r="H957" s="9"/>
    </row>
    <row r="958" spans="1:8" ht="12.2" customHeight="1" x14ac:dyDescent="0.25">
      <c r="A958" s="6">
        <v>8846</v>
      </c>
      <c r="B958" s="7" t="s">
        <v>1919</v>
      </c>
      <c r="C958" s="7"/>
      <c r="D958" s="7"/>
      <c r="E958" s="7"/>
      <c r="F958" s="8"/>
      <c r="G958" s="7"/>
      <c r="H958" s="7"/>
    </row>
    <row r="959" spans="1:8" ht="24.4" customHeight="1" x14ac:dyDescent="0.25">
      <c r="A959" s="9" t="s">
        <v>1920</v>
      </c>
      <c r="B959" s="9" t="s">
        <v>1921</v>
      </c>
      <c r="C959" s="9"/>
      <c r="D959" s="9"/>
      <c r="E959" s="9"/>
      <c r="F959" s="10" t="s">
        <v>202</v>
      </c>
      <c r="G959" s="12">
        <v>20.88</v>
      </c>
      <c r="H959" s="9"/>
    </row>
    <row r="960" spans="1:8" ht="24.4" customHeight="1" x14ac:dyDescent="0.25">
      <c r="A960" s="9" t="s">
        <v>1922</v>
      </c>
      <c r="B960" s="9" t="s">
        <v>1923</v>
      </c>
      <c r="C960" s="9"/>
      <c r="D960" s="9"/>
      <c r="E960" s="9"/>
      <c r="F960" s="10" t="s">
        <v>202</v>
      </c>
      <c r="G960" s="12">
        <v>23.97</v>
      </c>
      <c r="H960" s="9"/>
    </row>
    <row r="961" spans="1:8" ht="12.2" customHeight="1" x14ac:dyDescent="0.25">
      <c r="A961" s="6">
        <v>8847</v>
      </c>
      <c r="B961" s="7" t="s">
        <v>1924</v>
      </c>
      <c r="C961" s="7"/>
      <c r="D961" s="7"/>
      <c r="E961" s="7"/>
      <c r="F961" s="8"/>
      <c r="G961" s="7"/>
      <c r="H961" s="7"/>
    </row>
    <row r="962" spans="1:8" ht="24.4" customHeight="1" x14ac:dyDescent="0.25">
      <c r="A962" s="9" t="s">
        <v>1925</v>
      </c>
      <c r="B962" s="9" t="s">
        <v>1926</v>
      </c>
      <c r="C962" s="9"/>
      <c r="D962" s="9"/>
      <c r="E962" s="9"/>
      <c r="F962" s="10" t="s">
        <v>202</v>
      </c>
      <c r="G962" s="12">
        <v>19.36</v>
      </c>
      <c r="H962" s="9"/>
    </row>
    <row r="963" spans="1:8" ht="60.95" customHeight="1" x14ac:dyDescent="0.25">
      <c r="A963" s="9" t="s">
        <v>1927</v>
      </c>
      <c r="B963" s="9" t="s">
        <v>1928</v>
      </c>
      <c r="C963" s="9"/>
      <c r="D963" s="9"/>
      <c r="E963" s="9"/>
      <c r="F963" s="10" t="s">
        <v>202</v>
      </c>
      <c r="G963" s="12">
        <v>47.73</v>
      </c>
      <c r="H963" s="9"/>
    </row>
    <row r="964" spans="1:8" ht="12.2" customHeight="1" x14ac:dyDescent="0.25">
      <c r="A964" s="6">
        <v>8848</v>
      </c>
      <c r="B964" s="7" t="s">
        <v>1929</v>
      </c>
      <c r="C964" s="7"/>
      <c r="D964" s="7"/>
      <c r="E964" s="7"/>
      <c r="F964" s="8"/>
      <c r="G964" s="7"/>
      <c r="H964" s="7"/>
    </row>
    <row r="965" spans="1:8" ht="12.2" customHeight="1" x14ac:dyDescent="0.25">
      <c r="A965" s="9" t="s">
        <v>1930</v>
      </c>
      <c r="B965" s="9" t="s">
        <v>1931</v>
      </c>
      <c r="C965" s="9"/>
      <c r="D965" s="9"/>
      <c r="E965" s="9"/>
      <c r="F965" s="10" t="s">
        <v>233</v>
      </c>
      <c r="G965" s="12">
        <v>20.9</v>
      </c>
      <c r="H965" s="9"/>
    </row>
    <row r="966" spans="1:8" ht="12.2" customHeight="1" x14ac:dyDescent="0.25">
      <c r="A966" s="9" t="s">
        <v>1932</v>
      </c>
      <c r="B966" s="9" t="s">
        <v>1933</v>
      </c>
      <c r="C966" s="9"/>
      <c r="D966" s="9"/>
      <c r="E966" s="9"/>
      <c r="F966" s="10" t="s">
        <v>233</v>
      </c>
      <c r="G966" s="12">
        <v>21.49</v>
      </c>
      <c r="H966" s="9"/>
    </row>
    <row r="967" spans="1:8" ht="12.2" customHeight="1" x14ac:dyDescent="0.25">
      <c r="A967" s="9" t="s">
        <v>1934</v>
      </c>
      <c r="B967" s="9" t="s">
        <v>1935</v>
      </c>
      <c r="C967" s="9"/>
      <c r="D967" s="9"/>
      <c r="E967" s="9"/>
      <c r="F967" s="10" t="s">
        <v>233</v>
      </c>
      <c r="G967" s="12">
        <v>32.68</v>
      </c>
      <c r="H967" s="9"/>
    </row>
    <row r="968" spans="1:8" ht="24.4" customHeight="1" x14ac:dyDescent="0.25">
      <c r="A968" s="9" t="s">
        <v>1936</v>
      </c>
      <c r="B968" s="9" t="s">
        <v>1937</v>
      </c>
      <c r="C968" s="9"/>
      <c r="D968" s="9"/>
      <c r="E968" s="9"/>
      <c r="F968" s="10" t="s">
        <v>202</v>
      </c>
      <c r="G968" s="12">
        <v>95.6</v>
      </c>
      <c r="H968" s="9"/>
    </row>
    <row r="969" spans="1:8" ht="36.6" customHeight="1" x14ac:dyDescent="0.25">
      <c r="A969" s="9" t="s">
        <v>1938</v>
      </c>
      <c r="B969" s="9" t="s">
        <v>1939</v>
      </c>
      <c r="C969" s="9"/>
      <c r="D969" s="9"/>
      <c r="E969" s="9"/>
      <c r="F969" s="10" t="s">
        <v>202</v>
      </c>
      <c r="G969" s="13">
        <v>100.24</v>
      </c>
      <c r="H969" s="9"/>
    </row>
    <row r="970" spans="1:8" ht="36.6" customHeight="1" x14ac:dyDescent="0.25">
      <c r="A970" s="9" t="s">
        <v>1940</v>
      </c>
      <c r="B970" s="9" t="s">
        <v>67</v>
      </c>
      <c r="C970" s="9"/>
      <c r="D970" s="9"/>
      <c r="E970" s="9"/>
      <c r="F970" s="10" t="s">
        <v>202</v>
      </c>
      <c r="G970" s="12">
        <v>87.66</v>
      </c>
      <c r="H970" s="9"/>
    </row>
    <row r="971" spans="1:8" ht="36.6" customHeight="1" x14ac:dyDescent="0.25">
      <c r="A971" s="9" t="s">
        <v>1941</v>
      </c>
      <c r="B971" s="9" t="s">
        <v>68</v>
      </c>
      <c r="C971" s="9"/>
      <c r="D971" s="9"/>
      <c r="E971" s="9"/>
      <c r="F971" s="10" t="s">
        <v>202</v>
      </c>
      <c r="G971" s="12">
        <v>81.94</v>
      </c>
      <c r="H971" s="9"/>
    </row>
    <row r="972" spans="1:8" ht="60.95" customHeight="1" x14ac:dyDescent="0.25">
      <c r="A972" s="9" t="s">
        <v>1942</v>
      </c>
      <c r="B972" s="9" t="s">
        <v>1943</v>
      </c>
      <c r="C972" s="9"/>
      <c r="D972" s="9"/>
      <c r="E972" s="9"/>
      <c r="F972" s="10" t="s">
        <v>202</v>
      </c>
      <c r="G972" s="12">
        <v>69.349999999999994</v>
      </c>
      <c r="H972" s="9"/>
    </row>
    <row r="973" spans="1:8" ht="36.6" customHeight="1" x14ac:dyDescent="0.25">
      <c r="A973" s="9" t="s">
        <v>1944</v>
      </c>
      <c r="B973" s="9" t="s">
        <v>1945</v>
      </c>
      <c r="C973" s="9"/>
      <c r="D973" s="9"/>
      <c r="E973" s="9"/>
      <c r="F973" s="10" t="s">
        <v>202</v>
      </c>
      <c r="G973" s="13">
        <v>315.23</v>
      </c>
      <c r="H973" s="9"/>
    </row>
    <row r="974" spans="1:8" ht="24.4" customHeight="1" x14ac:dyDescent="0.25">
      <c r="A974" s="9" t="s">
        <v>1946</v>
      </c>
      <c r="B974" s="9" t="s">
        <v>1947</v>
      </c>
      <c r="C974" s="9"/>
      <c r="D974" s="9"/>
      <c r="E974" s="9"/>
      <c r="F974" s="10" t="s">
        <v>202</v>
      </c>
      <c r="G974" s="13">
        <v>212.54</v>
      </c>
      <c r="H974" s="9"/>
    </row>
    <row r="975" spans="1:8" ht="12.2" customHeight="1" x14ac:dyDescent="0.25">
      <c r="A975" s="6">
        <v>8850</v>
      </c>
      <c r="B975" s="7" t="s">
        <v>1948</v>
      </c>
      <c r="C975" s="7"/>
      <c r="D975" s="7"/>
      <c r="E975" s="7"/>
      <c r="F975" s="8"/>
      <c r="G975" s="7"/>
      <c r="H975" s="7"/>
    </row>
    <row r="976" spans="1:8" ht="24.4" customHeight="1" x14ac:dyDescent="0.25">
      <c r="A976" s="9" t="s">
        <v>1949</v>
      </c>
      <c r="B976" s="9" t="s">
        <v>1950</v>
      </c>
      <c r="C976" s="9"/>
      <c r="D976" s="9"/>
      <c r="E976" s="9"/>
      <c r="F976" s="10" t="s">
        <v>233</v>
      </c>
      <c r="G976" s="12">
        <v>24.28</v>
      </c>
      <c r="H976" s="9"/>
    </row>
    <row r="977" spans="1:8" ht="12.2" customHeight="1" x14ac:dyDescent="0.25">
      <c r="A977" s="6">
        <v>8851</v>
      </c>
      <c r="B977" s="7" t="s">
        <v>1951</v>
      </c>
      <c r="C977" s="7"/>
      <c r="D977" s="7"/>
      <c r="E977" s="7"/>
      <c r="F977" s="8"/>
      <c r="G977" s="7"/>
      <c r="H977" s="7"/>
    </row>
    <row r="978" spans="1:8" ht="36.6" customHeight="1" x14ac:dyDescent="0.25">
      <c r="A978" s="9" t="s">
        <v>1952</v>
      </c>
      <c r="B978" s="9" t="s">
        <v>1953</v>
      </c>
      <c r="C978" s="9"/>
      <c r="D978" s="9"/>
      <c r="E978" s="9"/>
      <c r="F978" s="10" t="s">
        <v>202</v>
      </c>
      <c r="G978" s="12">
        <v>68.290000000000006</v>
      </c>
      <c r="H978" s="9"/>
    </row>
    <row r="979" spans="1:8" ht="36.6" customHeight="1" x14ac:dyDescent="0.25">
      <c r="A979" s="9" t="s">
        <v>1954</v>
      </c>
      <c r="B979" s="9" t="s">
        <v>1955</v>
      </c>
      <c r="C979" s="9"/>
      <c r="D979" s="9"/>
      <c r="E979" s="9"/>
      <c r="F979" s="10" t="s">
        <v>202</v>
      </c>
      <c r="G979" s="12">
        <v>71.34</v>
      </c>
      <c r="H979" s="9"/>
    </row>
    <row r="980" spans="1:8" ht="12.2" customHeight="1" x14ac:dyDescent="0.25">
      <c r="A980" s="6">
        <v>8852</v>
      </c>
      <c r="B980" s="7" t="s">
        <v>1956</v>
      </c>
      <c r="C980" s="7"/>
      <c r="D980" s="7"/>
      <c r="E980" s="7"/>
      <c r="F980" s="8"/>
      <c r="G980" s="7"/>
      <c r="H980" s="7"/>
    </row>
    <row r="981" spans="1:8" ht="36.6" customHeight="1" x14ac:dyDescent="0.25">
      <c r="A981" s="9" t="s">
        <v>1957</v>
      </c>
      <c r="B981" s="9" t="s">
        <v>1958</v>
      </c>
      <c r="C981" s="9"/>
      <c r="D981" s="9"/>
      <c r="E981" s="9"/>
      <c r="F981" s="10" t="s">
        <v>202</v>
      </c>
      <c r="G981" s="12">
        <v>68.31</v>
      </c>
      <c r="H981" s="9"/>
    </row>
    <row r="982" spans="1:8" ht="60.95" customHeight="1" x14ac:dyDescent="0.25">
      <c r="A982" s="9" t="s">
        <v>1959</v>
      </c>
      <c r="B982" s="9" t="s">
        <v>1960</v>
      </c>
      <c r="C982" s="9"/>
      <c r="D982" s="9"/>
      <c r="E982" s="9"/>
      <c r="F982" s="10" t="s">
        <v>202</v>
      </c>
      <c r="G982" s="13">
        <v>252.92</v>
      </c>
      <c r="H982" s="9"/>
    </row>
    <row r="983" spans="1:8" ht="48.75" customHeight="1" x14ac:dyDescent="0.25">
      <c r="A983" s="9" t="s">
        <v>1961</v>
      </c>
      <c r="B983" s="9" t="s">
        <v>1962</v>
      </c>
      <c r="C983" s="9"/>
      <c r="D983" s="9"/>
      <c r="E983" s="9"/>
      <c r="F983" s="10" t="s">
        <v>202</v>
      </c>
      <c r="G983" s="13">
        <v>222.1</v>
      </c>
      <c r="H983" s="9"/>
    </row>
    <row r="984" spans="1:8" ht="60.95" customHeight="1" x14ac:dyDescent="0.25">
      <c r="A984" s="9" t="s">
        <v>1963</v>
      </c>
      <c r="B984" s="9" t="s">
        <v>1964</v>
      </c>
      <c r="C984" s="9"/>
      <c r="D984" s="9"/>
      <c r="E984" s="9"/>
      <c r="F984" s="10" t="s">
        <v>202</v>
      </c>
      <c r="G984" s="13">
        <v>118.25</v>
      </c>
      <c r="H984" s="9"/>
    </row>
    <row r="985" spans="1:8" ht="12.2" customHeight="1" x14ac:dyDescent="0.25">
      <c r="A985" s="6">
        <v>8853</v>
      </c>
      <c r="B985" s="7" t="s">
        <v>1965</v>
      </c>
      <c r="C985" s="7"/>
      <c r="D985" s="7"/>
      <c r="E985" s="7"/>
      <c r="F985" s="8"/>
      <c r="G985" s="7"/>
      <c r="H985" s="7"/>
    </row>
    <row r="986" spans="1:8" ht="24.4" customHeight="1" x14ac:dyDescent="0.25">
      <c r="A986" s="9" t="s">
        <v>1966</v>
      </c>
      <c r="B986" s="9" t="s">
        <v>1967</v>
      </c>
      <c r="C986" s="9"/>
      <c r="D986" s="9"/>
      <c r="E986" s="9"/>
      <c r="F986" s="10" t="s">
        <v>202</v>
      </c>
      <c r="G986" s="12">
        <v>14.94</v>
      </c>
      <c r="H986" s="9"/>
    </row>
    <row r="987" spans="1:8" ht="24.4" customHeight="1" x14ac:dyDescent="0.25">
      <c r="A987" s="9" t="s">
        <v>1968</v>
      </c>
      <c r="B987" s="9" t="s">
        <v>1969</v>
      </c>
      <c r="C987" s="9"/>
      <c r="D987" s="9"/>
      <c r="E987" s="9"/>
      <c r="F987" s="10" t="s">
        <v>202</v>
      </c>
      <c r="G987" s="13">
        <v>118.88</v>
      </c>
      <c r="H987" s="9"/>
    </row>
    <row r="988" spans="1:8" ht="48.75" customHeight="1" x14ac:dyDescent="0.25">
      <c r="A988" s="9" t="s">
        <v>1970</v>
      </c>
      <c r="B988" s="9" t="s">
        <v>1971</v>
      </c>
      <c r="C988" s="9"/>
      <c r="D988" s="9"/>
      <c r="E988" s="9"/>
      <c r="F988" s="10" t="s">
        <v>202</v>
      </c>
      <c r="G988" s="13">
        <v>118.33</v>
      </c>
      <c r="H988" s="9"/>
    </row>
    <row r="989" spans="1:8" ht="48.75" customHeight="1" x14ac:dyDescent="0.25">
      <c r="A989" s="9" t="s">
        <v>1972</v>
      </c>
      <c r="B989" s="9" t="s">
        <v>1973</v>
      </c>
      <c r="C989" s="9"/>
      <c r="D989" s="9"/>
      <c r="E989" s="9"/>
      <c r="F989" s="10" t="s">
        <v>202</v>
      </c>
      <c r="G989" s="13">
        <v>103.35</v>
      </c>
      <c r="H989" s="9"/>
    </row>
    <row r="990" spans="1:8" ht="12.2" customHeight="1" x14ac:dyDescent="0.25">
      <c r="A990" s="6">
        <v>8854</v>
      </c>
      <c r="B990" s="7" t="s">
        <v>1974</v>
      </c>
      <c r="C990" s="7"/>
      <c r="D990" s="7"/>
      <c r="E990" s="7"/>
      <c r="F990" s="8"/>
      <c r="G990" s="7"/>
      <c r="H990" s="7"/>
    </row>
    <row r="991" spans="1:8" ht="24.4" customHeight="1" x14ac:dyDescent="0.25">
      <c r="A991" s="9" t="s">
        <v>1975</v>
      </c>
      <c r="B991" s="9" t="s">
        <v>1976</v>
      </c>
      <c r="C991" s="9"/>
      <c r="D991" s="9"/>
      <c r="E991" s="9"/>
      <c r="F991" s="10" t="s">
        <v>202</v>
      </c>
      <c r="G991" s="12">
        <v>43.43</v>
      </c>
      <c r="H991" s="9"/>
    </row>
    <row r="992" spans="1:8" ht="24.4" customHeight="1" x14ac:dyDescent="0.25">
      <c r="A992" s="9" t="s">
        <v>1977</v>
      </c>
      <c r="B992" s="9" t="s">
        <v>1978</v>
      </c>
      <c r="C992" s="9"/>
      <c r="D992" s="9"/>
      <c r="E992" s="9"/>
      <c r="F992" s="10" t="s">
        <v>202</v>
      </c>
      <c r="G992" s="13">
        <v>164.92</v>
      </c>
      <c r="H992" s="9"/>
    </row>
    <row r="993" spans="1:8" ht="12.2" customHeight="1" x14ac:dyDescent="0.25">
      <c r="A993" s="6">
        <v>8676</v>
      </c>
      <c r="B993" s="7" t="s">
        <v>1979</v>
      </c>
      <c r="C993" s="7"/>
      <c r="D993" s="7"/>
      <c r="E993" s="7"/>
      <c r="F993" s="8"/>
      <c r="G993" s="7"/>
      <c r="H993" s="7"/>
    </row>
    <row r="994" spans="1:8" ht="12.2" customHeight="1" x14ac:dyDescent="0.25">
      <c r="A994" s="6">
        <v>8855</v>
      </c>
      <c r="B994" s="7" t="s">
        <v>1980</v>
      </c>
      <c r="C994" s="7"/>
      <c r="D994" s="7"/>
      <c r="E994" s="7"/>
      <c r="F994" s="8"/>
      <c r="G994" s="7"/>
      <c r="H994" s="7"/>
    </row>
    <row r="995" spans="1:8" ht="48.75" customHeight="1" x14ac:dyDescent="0.25">
      <c r="A995" s="9" t="s">
        <v>1981</v>
      </c>
      <c r="B995" s="9" t="s">
        <v>71</v>
      </c>
      <c r="C995" s="9"/>
      <c r="D995" s="9"/>
      <c r="E995" s="9"/>
      <c r="F995" s="10" t="s">
        <v>202</v>
      </c>
      <c r="G995" s="12">
        <v>66.239999999999995</v>
      </c>
      <c r="H995" s="9"/>
    </row>
    <row r="996" spans="1:8" ht="36.6" customHeight="1" x14ac:dyDescent="0.25">
      <c r="A996" s="9" t="s">
        <v>1982</v>
      </c>
      <c r="B996" s="9" t="s">
        <v>1983</v>
      </c>
      <c r="C996" s="9"/>
      <c r="D996" s="9"/>
      <c r="E996" s="9"/>
      <c r="F996" s="10" t="s">
        <v>202</v>
      </c>
      <c r="G996" s="12">
        <v>54.98</v>
      </c>
      <c r="H996" s="9"/>
    </row>
    <row r="997" spans="1:8" ht="36.6" customHeight="1" x14ac:dyDescent="0.25">
      <c r="A997" s="9" t="s">
        <v>1984</v>
      </c>
      <c r="B997" s="9" t="s">
        <v>1985</v>
      </c>
      <c r="C997" s="9"/>
      <c r="D997" s="9"/>
      <c r="E997" s="9"/>
      <c r="F997" s="10" t="s">
        <v>202</v>
      </c>
      <c r="G997" s="12">
        <v>42.16</v>
      </c>
      <c r="H997" s="9"/>
    </row>
    <row r="998" spans="1:8" ht="36.6" customHeight="1" x14ac:dyDescent="0.25">
      <c r="A998" s="9" t="s">
        <v>1986</v>
      </c>
      <c r="B998" s="9" t="s">
        <v>1987</v>
      </c>
      <c r="C998" s="9"/>
      <c r="D998" s="9"/>
      <c r="E998" s="9"/>
      <c r="F998" s="10" t="s">
        <v>233</v>
      </c>
      <c r="G998" s="12">
        <v>17.87</v>
      </c>
      <c r="H998" s="9"/>
    </row>
    <row r="999" spans="1:8" ht="12.2" customHeight="1" x14ac:dyDescent="0.25">
      <c r="A999" s="6">
        <v>8856</v>
      </c>
      <c r="B999" s="7" t="s">
        <v>1988</v>
      </c>
      <c r="C999" s="7"/>
      <c r="D999" s="7"/>
      <c r="E999" s="7"/>
      <c r="F999" s="8"/>
      <c r="G999" s="7"/>
      <c r="H999" s="7"/>
    </row>
    <row r="1000" spans="1:8" ht="12.2" customHeight="1" x14ac:dyDescent="0.25">
      <c r="A1000" s="9" t="s">
        <v>1989</v>
      </c>
      <c r="B1000" s="9" t="s">
        <v>1990</v>
      </c>
      <c r="C1000" s="9"/>
      <c r="D1000" s="9"/>
      <c r="E1000" s="9"/>
      <c r="F1000" s="10" t="s">
        <v>233</v>
      </c>
      <c r="G1000" s="12">
        <v>16.64</v>
      </c>
      <c r="H1000" s="9"/>
    </row>
    <row r="1001" spans="1:8" ht="12.2" customHeight="1" x14ac:dyDescent="0.25">
      <c r="A1001" s="9" t="s">
        <v>1991</v>
      </c>
      <c r="B1001" s="9" t="s">
        <v>1992</v>
      </c>
      <c r="C1001" s="9"/>
      <c r="D1001" s="9"/>
      <c r="E1001" s="9"/>
      <c r="F1001" s="10" t="s">
        <v>202</v>
      </c>
      <c r="G1001" s="13">
        <v>132.6</v>
      </c>
      <c r="H1001" s="9"/>
    </row>
    <row r="1002" spans="1:8" ht="12.2" customHeight="1" x14ac:dyDescent="0.25">
      <c r="A1002" s="9" t="s">
        <v>1993</v>
      </c>
      <c r="B1002" s="9" t="s">
        <v>1994</v>
      </c>
      <c r="C1002" s="9"/>
      <c r="D1002" s="9"/>
      <c r="E1002" s="9"/>
      <c r="F1002" s="10" t="s">
        <v>202</v>
      </c>
      <c r="G1002" s="12">
        <v>64.099999999999994</v>
      </c>
      <c r="H1002" s="9"/>
    </row>
    <row r="1003" spans="1:8" ht="12.2" customHeight="1" x14ac:dyDescent="0.25">
      <c r="A1003" s="9" t="s">
        <v>1995</v>
      </c>
      <c r="B1003" s="9" t="s">
        <v>1996</v>
      </c>
      <c r="C1003" s="9"/>
      <c r="D1003" s="9"/>
      <c r="E1003" s="9"/>
      <c r="F1003" s="10" t="s">
        <v>202</v>
      </c>
      <c r="G1003" s="12">
        <v>82.39</v>
      </c>
      <c r="H1003" s="9"/>
    </row>
    <row r="1004" spans="1:8" ht="12.2" customHeight="1" x14ac:dyDescent="0.25">
      <c r="A1004" s="6">
        <v>8857</v>
      </c>
      <c r="B1004" s="7" t="s">
        <v>1997</v>
      </c>
      <c r="C1004" s="7"/>
      <c r="D1004" s="7"/>
      <c r="E1004" s="7"/>
      <c r="F1004" s="8"/>
      <c r="G1004" s="7"/>
      <c r="H1004" s="7"/>
    </row>
    <row r="1005" spans="1:8" ht="48.75" customHeight="1" x14ac:dyDescent="0.25">
      <c r="A1005" s="9" t="s">
        <v>1998</v>
      </c>
      <c r="B1005" s="9" t="s">
        <v>1999</v>
      </c>
      <c r="C1005" s="9"/>
      <c r="D1005" s="9"/>
      <c r="E1005" s="9"/>
      <c r="F1005" s="10" t="s">
        <v>202</v>
      </c>
      <c r="G1005" s="12">
        <v>70.45</v>
      </c>
      <c r="H1005" s="9"/>
    </row>
    <row r="1006" spans="1:8" ht="24.4" customHeight="1" x14ac:dyDescent="0.25">
      <c r="A1006" s="9" t="s">
        <v>2000</v>
      </c>
      <c r="B1006" s="9" t="s">
        <v>2001</v>
      </c>
      <c r="C1006" s="9"/>
      <c r="D1006" s="9"/>
      <c r="E1006" s="9"/>
      <c r="F1006" s="10" t="s">
        <v>233</v>
      </c>
      <c r="G1006" s="12">
        <v>16.149999999999999</v>
      </c>
      <c r="H1006" s="9"/>
    </row>
    <row r="1007" spans="1:8" ht="12.2" customHeight="1" x14ac:dyDescent="0.25">
      <c r="A1007" s="6">
        <v>8858</v>
      </c>
      <c r="B1007" s="7" t="s">
        <v>2002</v>
      </c>
      <c r="C1007" s="7"/>
      <c r="D1007" s="7"/>
      <c r="E1007" s="7"/>
      <c r="F1007" s="8"/>
      <c r="G1007" s="7"/>
      <c r="H1007" s="7"/>
    </row>
    <row r="1008" spans="1:8" ht="12.2" customHeight="1" x14ac:dyDescent="0.25">
      <c r="A1008" s="9" t="s">
        <v>2003</v>
      </c>
      <c r="B1008" s="9" t="s">
        <v>2004</v>
      </c>
      <c r="C1008" s="9"/>
      <c r="D1008" s="9"/>
      <c r="E1008" s="9"/>
      <c r="F1008" s="10" t="s">
        <v>233</v>
      </c>
      <c r="G1008" s="11">
        <v>9.25</v>
      </c>
      <c r="H1008" s="9"/>
    </row>
    <row r="1009" spans="1:8" ht="12.2" customHeight="1" x14ac:dyDescent="0.25">
      <c r="A1009" s="6">
        <v>8677</v>
      </c>
      <c r="B1009" s="7" t="s">
        <v>2005</v>
      </c>
      <c r="C1009" s="7"/>
      <c r="D1009" s="7"/>
      <c r="E1009" s="7"/>
      <c r="F1009" s="8"/>
      <c r="G1009" s="7"/>
      <c r="H1009" s="7"/>
    </row>
    <row r="1010" spans="1:8" ht="12.2" customHeight="1" x14ac:dyDescent="0.25">
      <c r="A1010" s="6">
        <v>8859</v>
      </c>
      <c r="B1010" s="7" t="s">
        <v>2006</v>
      </c>
      <c r="C1010" s="7"/>
      <c r="D1010" s="7"/>
      <c r="E1010" s="7"/>
      <c r="F1010" s="8"/>
      <c r="G1010" s="7"/>
      <c r="H1010" s="7"/>
    </row>
    <row r="1011" spans="1:8" ht="24.4" customHeight="1" x14ac:dyDescent="0.25">
      <c r="A1011" s="9" t="s">
        <v>2007</v>
      </c>
      <c r="B1011" s="9" t="s">
        <v>2008</v>
      </c>
      <c r="C1011" s="9"/>
      <c r="D1011" s="9"/>
      <c r="E1011" s="9"/>
      <c r="F1011" s="10" t="s">
        <v>233</v>
      </c>
      <c r="G1011" s="13">
        <v>431.29</v>
      </c>
      <c r="H1011" s="9"/>
    </row>
    <row r="1012" spans="1:8" ht="24.4" customHeight="1" x14ac:dyDescent="0.25">
      <c r="A1012" s="9" t="s">
        <v>2009</v>
      </c>
      <c r="B1012" s="9" t="s">
        <v>2010</v>
      </c>
      <c r="C1012" s="9"/>
      <c r="D1012" s="9"/>
      <c r="E1012" s="9"/>
      <c r="F1012" s="10" t="s">
        <v>233</v>
      </c>
      <c r="G1012" s="13">
        <v>144.97999999999999</v>
      </c>
      <c r="H1012" s="9"/>
    </row>
    <row r="1013" spans="1:8" ht="24.4" customHeight="1" x14ac:dyDescent="0.25">
      <c r="A1013" s="9" t="s">
        <v>2011</v>
      </c>
      <c r="B1013" s="9" t="s">
        <v>2012</v>
      </c>
      <c r="C1013" s="9"/>
      <c r="D1013" s="9"/>
      <c r="E1013" s="9"/>
      <c r="F1013" s="10" t="s">
        <v>233</v>
      </c>
      <c r="G1013" s="13">
        <v>225.15</v>
      </c>
      <c r="H1013" s="9"/>
    </row>
    <row r="1014" spans="1:8" ht="24.4" customHeight="1" x14ac:dyDescent="0.25">
      <c r="A1014" s="9" t="s">
        <v>2013</v>
      </c>
      <c r="B1014" s="9" t="s">
        <v>2014</v>
      </c>
      <c r="C1014" s="9"/>
      <c r="D1014" s="9"/>
      <c r="E1014" s="9"/>
      <c r="F1014" s="10" t="s">
        <v>233</v>
      </c>
      <c r="G1014" s="13">
        <v>223.88</v>
      </c>
      <c r="H1014" s="9"/>
    </row>
    <row r="1015" spans="1:8" ht="24.4" customHeight="1" x14ac:dyDescent="0.25">
      <c r="A1015" s="9" t="s">
        <v>2015</v>
      </c>
      <c r="B1015" s="9" t="s">
        <v>2016</v>
      </c>
      <c r="C1015" s="9"/>
      <c r="D1015" s="9"/>
      <c r="E1015" s="9"/>
      <c r="F1015" s="10" t="s">
        <v>233</v>
      </c>
      <c r="G1015" s="13">
        <v>121.83</v>
      </c>
      <c r="H1015" s="9"/>
    </row>
    <row r="1016" spans="1:8" ht="24.4" customHeight="1" x14ac:dyDescent="0.25">
      <c r="A1016" s="9" t="s">
        <v>2017</v>
      </c>
      <c r="B1016" s="9" t="s">
        <v>2018</v>
      </c>
      <c r="C1016" s="9"/>
      <c r="D1016" s="9"/>
      <c r="E1016" s="9"/>
      <c r="F1016" s="10" t="s">
        <v>233</v>
      </c>
      <c r="G1016" s="13">
        <v>111.1</v>
      </c>
      <c r="H1016" s="9"/>
    </row>
    <row r="1017" spans="1:8" ht="36.6" customHeight="1" x14ac:dyDescent="0.25">
      <c r="A1017" s="9" t="s">
        <v>2019</v>
      </c>
      <c r="B1017" s="9" t="s">
        <v>2020</v>
      </c>
      <c r="C1017" s="9"/>
      <c r="D1017" s="9"/>
      <c r="E1017" s="9"/>
      <c r="F1017" s="10" t="s">
        <v>233</v>
      </c>
      <c r="G1017" s="13">
        <v>694.78</v>
      </c>
      <c r="H1017" s="9"/>
    </row>
    <row r="1018" spans="1:8" ht="48.75" customHeight="1" x14ac:dyDescent="0.25">
      <c r="A1018" s="9" t="s">
        <v>2021</v>
      </c>
      <c r="B1018" s="9" t="s">
        <v>2022</v>
      </c>
      <c r="C1018" s="9"/>
      <c r="D1018" s="9"/>
      <c r="E1018" s="9"/>
      <c r="F1018" s="10" t="s">
        <v>233</v>
      </c>
      <c r="G1018" s="13">
        <v>563.63</v>
      </c>
      <c r="H1018" s="9"/>
    </row>
    <row r="1019" spans="1:8" ht="24.4" customHeight="1" x14ac:dyDescent="0.25">
      <c r="A1019" s="9" t="s">
        <v>2023</v>
      </c>
      <c r="B1019" s="9" t="s">
        <v>2024</v>
      </c>
      <c r="C1019" s="9"/>
      <c r="D1019" s="9"/>
      <c r="E1019" s="9"/>
      <c r="F1019" s="10" t="s">
        <v>233</v>
      </c>
      <c r="G1019" s="13">
        <v>569.83000000000004</v>
      </c>
      <c r="H1019" s="9"/>
    </row>
    <row r="1020" spans="1:8" ht="36.6" customHeight="1" x14ac:dyDescent="0.25">
      <c r="A1020" s="9" t="s">
        <v>2025</v>
      </c>
      <c r="B1020" s="9" t="s">
        <v>2026</v>
      </c>
      <c r="C1020" s="9"/>
      <c r="D1020" s="9"/>
      <c r="E1020" s="9"/>
      <c r="F1020" s="10" t="s">
        <v>233</v>
      </c>
      <c r="G1020" s="13">
        <v>971.19</v>
      </c>
      <c r="H1020" s="9"/>
    </row>
    <row r="1021" spans="1:8" ht="36.6" customHeight="1" x14ac:dyDescent="0.25">
      <c r="A1021" s="9" t="s">
        <v>2027</v>
      </c>
      <c r="B1021" s="9" t="s">
        <v>2028</v>
      </c>
      <c r="C1021" s="9"/>
      <c r="D1021" s="9"/>
      <c r="E1021" s="9"/>
      <c r="F1021" s="10" t="s">
        <v>233</v>
      </c>
      <c r="G1021" s="13">
        <v>821</v>
      </c>
      <c r="H1021" s="9"/>
    </row>
    <row r="1022" spans="1:8" ht="24.4" customHeight="1" x14ac:dyDescent="0.25">
      <c r="A1022" s="9" t="s">
        <v>2029</v>
      </c>
      <c r="B1022" s="9" t="s">
        <v>2030</v>
      </c>
      <c r="C1022" s="9"/>
      <c r="D1022" s="9"/>
      <c r="E1022" s="9"/>
      <c r="F1022" s="10" t="s">
        <v>233</v>
      </c>
      <c r="G1022" s="13">
        <v>470.93</v>
      </c>
      <c r="H1022" s="9"/>
    </row>
    <row r="1023" spans="1:8" ht="12.2" customHeight="1" x14ac:dyDescent="0.25">
      <c r="A1023" s="6">
        <v>8861</v>
      </c>
      <c r="B1023" s="7" t="s">
        <v>2031</v>
      </c>
      <c r="C1023" s="7"/>
      <c r="D1023" s="7"/>
      <c r="E1023" s="7"/>
      <c r="F1023" s="8"/>
      <c r="G1023" s="7"/>
      <c r="H1023" s="7"/>
    </row>
    <row r="1024" spans="1:8" ht="60.95" customHeight="1" x14ac:dyDescent="0.25">
      <c r="A1024" s="9" t="s">
        <v>2032</v>
      </c>
      <c r="B1024" s="9" t="s">
        <v>2033</v>
      </c>
      <c r="C1024" s="9"/>
      <c r="D1024" s="9"/>
      <c r="E1024" s="9"/>
      <c r="F1024" s="10" t="s">
        <v>233</v>
      </c>
      <c r="G1024" s="13">
        <v>332.8</v>
      </c>
      <c r="H1024" s="9"/>
    </row>
    <row r="1025" spans="1:8" ht="73.150000000000006" customHeight="1" x14ac:dyDescent="0.25">
      <c r="A1025" s="9" t="s">
        <v>2034</v>
      </c>
      <c r="B1025" s="9" t="s">
        <v>2035</v>
      </c>
      <c r="C1025" s="9"/>
      <c r="D1025" s="9"/>
      <c r="E1025" s="9"/>
      <c r="F1025" s="10" t="s">
        <v>233</v>
      </c>
      <c r="G1025" s="13">
        <v>710.19</v>
      </c>
      <c r="H1025" s="9"/>
    </row>
    <row r="1026" spans="1:8" ht="60.95" customHeight="1" x14ac:dyDescent="0.25">
      <c r="A1026" s="9" t="s">
        <v>2036</v>
      </c>
      <c r="B1026" s="9" t="s">
        <v>2037</v>
      </c>
      <c r="C1026" s="9"/>
      <c r="D1026" s="9"/>
      <c r="E1026" s="9"/>
      <c r="F1026" s="10" t="s">
        <v>233</v>
      </c>
      <c r="G1026" s="13">
        <v>977.26</v>
      </c>
      <c r="H1026" s="9"/>
    </row>
    <row r="1027" spans="1:8" ht="60.95" customHeight="1" x14ac:dyDescent="0.25">
      <c r="A1027" s="9" t="s">
        <v>2038</v>
      </c>
      <c r="B1027" s="9" t="s">
        <v>2039</v>
      </c>
      <c r="C1027" s="9"/>
      <c r="D1027" s="9"/>
      <c r="E1027" s="9"/>
      <c r="F1027" s="10" t="s">
        <v>202</v>
      </c>
      <c r="G1027" s="13">
        <v>174.35</v>
      </c>
      <c r="H1027" s="9"/>
    </row>
    <row r="1028" spans="1:8" ht="73.150000000000006" customHeight="1" x14ac:dyDescent="0.25">
      <c r="A1028" s="9" t="s">
        <v>2040</v>
      </c>
      <c r="B1028" s="9" t="s">
        <v>2041</v>
      </c>
      <c r="C1028" s="9"/>
      <c r="D1028" s="9"/>
      <c r="E1028" s="9"/>
      <c r="F1028" s="10" t="s">
        <v>216</v>
      </c>
      <c r="G1028" s="14">
        <v>1141.54</v>
      </c>
      <c r="H1028" s="9"/>
    </row>
    <row r="1029" spans="1:8" ht="12.2" customHeight="1" x14ac:dyDescent="0.25">
      <c r="A1029" s="6">
        <v>8862</v>
      </c>
      <c r="B1029" s="7" t="s">
        <v>2042</v>
      </c>
      <c r="C1029" s="7"/>
      <c r="D1029" s="7"/>
      <c r="E1029" s="7"/>
      <c r="F1029" s="8"/>
      <c r="G1029" s="7"/>
      <c r="H1029" s="7"/>
    </row>
    <row r="1030" spans="1:8" ht="24.4" customHeight="1" x14ac:dyDescent="0.25">
      <c r="A1030" s="9" t="s">
        <v>2043</v>
      </c>
      <c r="B1030" s="9" t="s">
        <v>2044</v>
      </c>
      <c r="C1030" s="9"/>
      <c r="D1030" s="9"/>
      <c r="E1030" s="9"/>
      <c r="F1030" s="10" t="s">
        <v>216</v>
      </c>
      <c r="G1030" s="13">
        <v>691.33</v>
      </c>
      <c r="H1030" s="9"/>
    </row>
    <row r="1031" spans="1:8" ht="12.2" customHeight="1" x14ac:dyDescent="0.25">
      <c r="A1031" s="9" t="s">
        <v>2045</v>
      </c>
      <c r="B1031" s="9" t="s">
        <v>2046</v>
      </c>
      <c r="C1031" s="9"/>
      <c r="D1031" s="9"/>
      <c r="E1031" s="9"/>
      <c r="F1031" s="10" t="s">
        <v>1227</v>
      </c>
      <c r="G1031" s="13">
        <v>432.81</v>
      </c>
      <c r="H1031" s="9"/>
    </row>
    <row r="1032" spans="1:8" ht="24.4" customHeight="1" x14ac:dyDescent="0.25">
      <c r="A1032" s="9" t="s">
        <v>2047</v>
      </c>
      <c r="B1032" s="9" t="s">
        <v>2048</v>
      </c>
      <c r="C1032" s="9"/>
      <c r="D1032" s="9"/>
      <c r="E1032" s="9"/>
      <c r="F1032" s="10" t="s">
        <v>280</v>
      </c>
      <c r="G1032" s="14">
        <v>3122.99</v>
      </c>
      <c r="H1032" s="9"/>
    </row>
    <row r="1033" spans="1:8" ht="60.95" customHeight="1" x14ac:dyDescent="0.25">
      <c r="A1033" s="9" t="s">
        <v>2049</v>
      </c>
      <c r="B1033" s="9" t="s">
        <v>2050</v>
      </c>
      <c r="C1033" s="9"/>
      <c r="D1033" s="9"/>
      <c r="E1033" s="9"/>
      <c r="F1033" s="10" t="s">
        <v>216</v>
      </c>
      <c r="G1033" s="13">
        <v>204.75</v>
      </c>
      <c r="H1033" s="9"/>
    </row>
    <row r="1034" spans="1:8" ht="12.2" customHeight="1" x14ac:dyDescent="0.25">
      <c r="A1034" s="6">
        <v>8863</v>
      </c>
      <c r="B1034" s="7" t="s">
        <v>2051</v>
      </c>
      <c r="C1034" s="7"/>
      <c r="D1034" s="7"/>
      <c r="E1034" s="7"/>
      <c r="F1034" s="8"/>
      <c r="G1034" s="7"/>
      <c r="H1034" s="7"/>
    </row>
    <row r="1035" spans="1:8" ht="36.6" customHeight="1" x14ac:dyDescent="0.25">
      <c r="A1035" s="9" t="s">
        <v>2052</v>
      </c>
      <c r="B1035" s="9" t="s">
        <v>2053</v>
      </c>
      <c r="C1035" s="9"/>
      <c r="D1035" s="9"/>
      <c r="E1035" s="9"/>
      <c r="F1035" s="10" t="s">
        <v>1227</v>
      </c>
      <c r="G1035" s="13">
        <v>238.8</v>
      </c>
      <c r="H1035" s="9"/>
    </row>
    <row r="1036" spans="1:8" ht="36.6" customHeight="1" x14ac:dyDescent="0.25">
      <c r="A1036" s="9" t="s">
        <v>2054</v>
      </c>
      <c r="B1036" s="9" t="s">
        <v>2055</v>
      </c>
      <c r="C1036" s="9"/>
      <c r="D1036" s="9"/>
      <c r="E1036" s="9"/>
      <c r="F1036" s="10" t="s">
        <v>1227</v>
      </c>
      <c r="G1036" s="13">
        <v>281.5</v>
      </c>
      <c r="H1036" s="9"/>
    </row>
    <row r="1037" spans="1:8" ht="36.6" customHeight="1" x14ac:dyDescent="0.25">
      <c r="A1037" s="9" t="s">
        <v>2056</v>
      </c>
      <c r="B1037" s="9" t="s">
        <v>2057</v>
      </c>
      <c r="C1037" s="9"/>
      <c r="D1037" s="9"/>
      <c r="E1037" s="9"/>
      <c r="F1037" s="10" t="s">
        <v>1227</v>
      </c>
      <c r="G1037" s="13">
        <v>291.22000000000003</v>
      </c>
      <c r="H1037" s="9"/>
    </row>
    <row r="1038" spans="1:8" ht="12.2" customHeight="1" x14ac:dyDescent="0.25">
      <c r="A1038" s="6">
        <v>8864</v>
      </c>
      <c r="B1038" s="7" t="s">
        <v>2058</v>
      </c>
      <c r="C1038" s="7"/>
      <c r="D1038" s="7"/>
      <c r="E1038" s="7"/>
      <c r="F1038" s="8"/>
      <c r="G1038" s="7"/>
      <c r="H1038" s="7"/>
    </row>
    <row r="1039" spans="1:8" ht="24.4" customHeight="1" x14ac:dyDescent="0.25">
      <c r="A1039" s="9" t="s">
        <v>2059</v>
      </c>
      <c r="B1039" s="9" t="s">
        <v>2060</v>
      </c>
      <c r="C1039" s="9"/>
      <c r="D1039" s="9"/>
      <c r="E1039" s="9"/>
      <c r="F1039" s="10" t="s">
        <v>1227</v>
      </c>
      <c r="G1039" s="12">
        <v>53.56</v>
      </c>
      <c r="H1039" s="9"/>
    </row>
    <row r="1040" spans="1:8" ht="12.2" customHeight="1" x14ac:dyDescent="0.25">
      <c r="A1040" s="9" t="s">
        <v>2061</v>
      </c>
      <c r="B1040" s="9" t="s">
        <v>2062</v>
      </c>
      <c r="C1040" s="9"/>
      <c r="D1040" s="9"/>
      <c r="E1040" s="9"/>
      <c r="F1040" s="10" t="s">
        <v>233</v>
      </c>
      <c r="G1040" s="13">
        <v>182.6</v>
      </c>
      <c r="H1040" s="9"/>
    </row>
    <row r="1041" spans="1:8" ht="12.2" customHeight="1" x14ac:dyDescent="0.25">
      <c r="A1041" s="9" t="s">
        <v>2063</v>
      </c>
      <c r="B1041" s="9" t="s">
        <v>2064</v>
      </c>
      <c r="C1041" s="9"/>
      <c r="D1041" s="9"/>
      <c r="E1041" s="9"/>
      <c r="F1041" s="10" t="s">
        <v>233</v>
      </c>
      <c r="G1041" s="13">
        <v>388.25</v>
      </c>
      <c r="H1041" s="9"/>
    </row>
    <row r="1042" spans="1:8" ht="12.2" customHeight="1" x14ac:dyDescent="0.25">
      <c r="A1042" s="6">
        <v>8678</v>
      </c>
      <c r="B1042" s="7" t="s">
        <v>2065</v>
      </c>
      <c r="C1042" s="7"/>
      <c r="D1042" s="7"/>
      <c r="E1042" s="7"/>
      <c r="F1042" s="8"/>
      <c r="G1042" s="7"/>
      <c r="H1042" s="7"/>
    </row>
    <row r="1043" spans="1:8" ht="12.2" customHeight="1" x14ac:dyDescent="0.25">
      <c r="A1043" s="6">
        <v>8866</v>
      </c>
      <c r="B1043" s="7" t="s">
        <v>2066</v>
      </c>
      <c r="C1043" s="7"/>
      <c r="D1043" s="7"/>
      <c r="E1043" s="7"/>
      <c r="F1043" s="8"/>
      <c r="G1043" s="7"/>
      <c r="H1043" s="7"/>
    </row>
    <row r="1044" spans="1:8" ht="12.2" customHeight="1" x14ac:dyDescent="0.25">
      <c r="A1044" s="9" t="s">
        <v>2067</v>
      </c>
      <c r="B1044" s="9" t="s">
        <v>2068</v>
      </c>
      <c r="C1044" s="9"/>
      <c r="D1044" s="9"/>
      <c r="E1044" s="9"/>
      <c r="F1044" s="10" t="s">
        <v>202</v>
      </c>
      <c r="G1044" s="11">
        <v>2.69</v>
      </c>
      <c r="H1044" s="9"/>
    </row>
    <row r="1045" spans="1:8" ht="24.4" customHeight="1" x14ac:dyDescent="0.25">
      <c r="A1045" s="9" t="s">
        <v>2069</v>
      </c>
      <c r="B1045" s="9" t="s">
        <v>2070</v>
      </c>
      <c r="C1045" s="9"/>
      <c r="D1045" s="9"/>
      <c r="E1045" s="9"/>
      <c r="F1045" s="10" t="s">
        <v>202</v>
      </c>
      <c r="G1045" s="11">
        <v>4.05</v>
      </c>
      <c r="H1045" s="9"/>
    </row>
    <row r="1046" spans="1:8" ht="24.4" customHeight="1" x14ac:dyDescent="0.25">
      <c r="A1046" s="9" t="s">
        <v>2071</v>
      </c>
      <c r="B1046" s="9" t="s">
        <v>2072</v>
      </c>
      <c r="C1046" s="9"/>
      <c r="D1046" s="9"/>
      <c r="E1046" s="9"/>
      <c r="F1046" s="10" t="s">
        <v>202</v>
      </c>
      <c r="G1046" s="11">
        <v>4.5599999999999996</v>
      </c>
      <c r="H1046" s="9"/>
    </row>
    <row r="1047" spans="1:8" ht="12.2" customHeight="1" x14ac:dyDescent="0.25">
      <c r="A1047" s="9" t="s">
        <v>2073</v>
      </c>
      <c r="B1047" s="9" t="s">
        <v>2074</v>
      </c>
      <c r="C1047" s="9"/>
      <c r="D1047" s="9"/>
      <c r="E1047" s="9"/>
      <c r="F1047" s="10" t="s">
        <v>202</v>
      </c>
      <c r="G1047" s="11">
        <v>3.05</v>
      </c>
      <c r="H1047" s="9"/>
    </row>
    <row r="1048" spans="1:8" ht="12.2" customHeight="1" x14ac:dyDescent="0.25">
      <c r="A1048" s="6">
        <v>8867</v>
      </c>
      <c r="B1048" s="7" t="s">
        <v>2075</v>
      </c>
      <c r="C1048" s="7"/>
      <c r="D1048" s="7"/>
      <c r="E1048" s="7"/>
      <c r="F1048" s="8"/>
      <c r="G1048" s="7"/>
      <c r="H1048" s="7"/>
    </row>
    <row r="1049" spans="1:8" ht="36.6" customHeight="1" x14ac:dyDescent="0.25">
      <c r="A1049" s="9" t="s">
        <v>2076</v>
      </c>
      <c r="B1049" s="9" t="s">
        <v>2077</v>
      </c>
      <c r="C1049" s="9"/>
      <c r="D1049" s="9"/>
      <c r="E1049" s="9"/>
      <c r="F1049" s="10" t="s">
        <v>202</v>
      </c>
      <c r="G1049" s="11">
        <v>5.74</v>
      </c>
      <c r="H1049" s="9"/>
    </row>
    <row r="1050" spans="1:8" ht="48.75" customHeight="1" x14ac:dyDescent="0.25">
      <c r="A1050" s="9" t="s">
        <v>2078</v>
      </c>
      <c r="B1050" s="9" t="s">
        <v>2079</v>
      </c>
      <c r="C1050" s="9"/>
      <c r="D1050" s="9"/>
      <c r="E1050" s="9"/>
      <c r="F1050" s="10" t="s">
        <v>202</v>
      </c>
      <c r="G1050" s="11">
        <v>5.12</v>
      </c>
      <c r="H1050" s="9"/>
    </row>
    <row r="1051" spans="1:8" ht="36.6" customHeight="1" x14ac:dyDescent="0.25">
      <c r="A1051" s="9" t="s">
        <v>2080</v>
      </c>
      <c r="B1051" s="9" t="s">
        <v>2081</v>
      </c>
      <c r="C1051" s="9"/>
      <c r="D1051" s="9"/>
      <c r="E1051" s="9"/>
      <c r="F1051" s="10" t="s">
        <v>202</v>
      </c>
      <c r="G1051" s="11">
        <v>7.3</v>
      </c>
      <c r="H1051" s="9"/>
    </row>
    <row r="1052" spans="1:8" ht="12.2" customHeight="1" x14ac:dyDescent="0.25">
      <c r="A1052" s="6">
        <v>8868</v>
      </c>
      <c r="B1052" s="7" t="s">
        <v>2082</v>
      </c>
      <c r="C1052" s="7"/>
      <c r="D1052" s="7"/>
      <c r="E1052" s="7"/>
      <c r="F1052" s="8"/>
      <c r="G1052" s="7"/>
      <c r="H1052" s="7"/>
    </row>
    <row r="1053" spans="1:8" ht="24.4" customHeight="1" x14ac:dyDescent="0.25">
      <c r="A1053" s="9" t="s">
        <v>2083</v>
      </c>
      <c r="B1053" s="9" t="s">
        <v>2084</v>
      </c>
      <c r="C1053" s="9"/>
      <c r="D1053" s="9"/>
      <c r="E1053" s="9"/>
      <c r="F1053" s="10" t="s">
        <v>202</v>
      </c>
      <c r="G1053" s="12">
        <v>16</v>
      </c>
      <c r="H1053" s="9"/>
    </row>
    <row r="1054" spans="1:8" ht="24.4" customHeight="1" x14ac:dyDescent="0.25">
      <c r="A1054" s="9" t="s">
        <v>2085</v>
      </c>
      <c r="B1054" s="9" t="s">
        <v>69</v>
      </c>
      <c r="C1054" s="9"/>
      <c r="D1054" s="9"/>
      <c r="E1054" s="9"/>
      <c r="F1054" s="10" t="s">
        <v>202</v>
      </c>
      <c r="G1054" s="12">
        <v>14.18</v>
      </c>
      <c r="H1054" s="9"/>
    </row>
    <row r="1055" spans="1:8" ht="24.4" customHeight="1" x14ac:dyDescent="0.25">
      <c r="A1055" s="9" t="s">
        <v>2086</v>
      </c>
      <c r="B1055" s="9" t="s">
        <v>63</v>
      </c>
      <c r="C1055" s="9"/>
      <c r="D1055" s="9"/>
      <c r="E1055" s="9"/>
      <c r="F1055" s="10" t="s">
        <v>202</v>
      </c>
      <c r="G1055" s="12">
        <v>19.12</v>
      </c>
      <c r="H1055" s="9"/>
    </row>
    <row r="1056" spans="1:8" ht="24.4" customHeight="1" x14ac:dyDescent="0.25">
      <c r="A1056" s="9" t="s">
        <v>2087</v>
      </c>
      <c r="B1056" s="9" t="s">
        <v>2088</v>
      </c>
      <c r="C1056" s="9"/>
      <c r="D1056" s="9"/>
      <c r="E1056" s="9"/>
      <c r="F1056" s="10" t="s">
        <v>202</v>
      </c>
      <c r="G1056" s="12">
        <v>12.72</v>
      </c>
      <c r="H1056" s="9"/>
    </row>
    <row r="1057" spans="1:8" ht="24.4" customHeight="1" x14ac:dyDescent="0.25">
      <c r="A1057" s="9" t="s">
        <v>2089</v>
      </c>
      <c r="B1057" s="9" t="s">
        <v>2090</v>
      </c>
      <c r="C1057" s="9"/>
      <c r="D1057" s="9"/>
      <c r="E1057" s="9"/>
      <c r="F1057" s="10" t="s">
        <v>202</v>
      </c>
      <c r="G1057" s="12">
        <v>15.72</v>
      </c>
      <c r="H1057" s="9"/>
    </row>
    <row r="1058" spans="1:8" ht="24.4" customHeight="1" x14ac:dyDescent="0.25">
      <c r="A1058" s="9" t="s">
        <v>2091</v>
      </c>
      <c r="B1058" s="9" t="s">
        <v>2092</v>
      </c>
      <c r="C1058" s="9"/>
      <c r="D1058" s="9"/>
      <c r="E1058" s="9"/>
      <c r="F1058" s="10" t="s">
        <v>202</v>
      </c>
      <c r="G1058" s="12">
        <v>11.02</v>
      </c>
      <c r="H1058" s="9"/>
    </row>
    <row r="1059" spans="1:8" ht="36.6" customHeight="1" x14ac:dyDescent="0.25">
      <c r="A1059" s="9" t="s">
        <v>2093</v>
      </c>
      <c r="B1059" s="9" t="s">
        <v>2094</v>
      </c>
      <c r="C1059" s="9"/>
      <c r="D1059" s="9"/>
      <c r="E1059" s="9"/>
      <c r="F1059" s="10" t="s">
        <v>202</v>
      </c>
      <c r="G1059" s="12">
        <v>12.72</v>
      </c>
      <c r="H1059" s="9"/>
    </row>
    <row r="1060" spans="1:8" ht="36.6" customHeight="1" x14ac:dyDescent="0.25">
      <c r="A1060" s="9" t="s">
        <v>2095</v>
      </c>
      <c r="B1060" s="9" t="s">
        <v>2096</v>
      </c>
      <c r="C1060" s="9"/>
      <c r="D1060" s="9"/>
      <c r="E1060" s="9"/>
      <c r="F1060" s="10" t="s">
        <v>202</v>
      </c>
      <c r="G1060" s="12">
        <v>11.02</v>
      </c>
      <c r="H1060" s="9"/>
    </row>
    <row r="1061" spans="1:8" ht="24.4" customHeight="1" x14ac:dyDescent="0.25">
      <c r="A1061" s="9" t="s">
        <v>2097</v>
      </c>
      <c r="B1061" s="9" t="s">
        <v>2098</v>
      </c>
      <c r="C1061" s="9"/>
      <c r="D1061" s="9"/>
      <c r="E1061" s="9"/>
      <c r="F1061" s="10" t="s">
        <v>202</v>
      </c>
      <c r="G1061" s="12">
        <v>30.07</v>
      </c>
      <c r="H1061" s="9"/>
    </row>
    <row r="1062" spans="1:8" ht="24.4" customHeight="1" x14ac:dyDescent="0.25">
      <c r="A1062" s="9" t="s">
        <v>2099</v>
      </c>
      <c r="B1062" s="9" t="s">
        <v>2100</v>
      </c>
      <c r="C1062" s="9"/>
      <c r="D1062" s="9"/>
      <c r="E1062" s="9"/>
      <c r="F1062" s="10" t="s">
        <v>202</v>
      </c>
      <c r="G1062" s="12">
        <v>20.93</v>
      </c>
      <c r="H1062" s="9"/>
    </row>
    <row r="1063" spans="1:8" ht="24.4" customHeight="1" x14ac:dyDescent="0.25">
      <c r="A1063" s="9" t="s">
        <v>2101</v>
      </c>
      <c r="B1063" s="9" t="s">
        <v>72</v>
      </c>
      <c r="C1063" s="9"/>
      <c r="D1063" s="9"/>
      <c r="E1063" s="9"/>
      <c r="F1063" s="10" t="s">
        <v>202</v>
      </c>
      <c r="G1063" s="12">
        <v>26.67</v>
      </c>
      <c r="H1063" s="9"/>
    </row>
    <row r="1064" spans="1:8" ht="24.4" customHeight="1" x14ac:dyDescent="0.25">
      <c r="A1064" s="9" t="s">
        <v>2102</v>
      </c>
      <c r="B1064" s="9" t="s">
        <v>2103</v>
      </c>
      <c r="C1064" s="9"/>
      <c r="D1064" s="9"/>
      <c r="E1064" s="9"/>
      <c r="F1064" s="10" t="s">
        <v>202</v>
      </c>
      <c r="G1064" s="12">
        <v>19.23</v>
      </c>
      <c r="H1064" s="9"/>
    </row>
    <row r="1065" spans="1:8" ht="12.2" customHeight="1" x14ac:dyDescent="0.25">
      <c r="A1065" s="6">
        <v>8869</v>
      </c>
      <c r="B1065" s="7" t="s">
        <v>2104</v>
      </c>
      <c r="C1065" s="7"/>
      <c r="D1065" s="7"/>
      <c r="E1065" s="7"/>
      <c r="F1065" s="8"/>
      <c r="G1065" s="7"/>
      <c r="H1065" s="7"/>
    </row>
    <row r="1066" spans="1:8" ht="24.4" customHeight="1" x14ac:dyDescent="0.25">
      <c r="A1066" s="9" t="s">
        <v>2105</v>
      </c>
      <c r="B1066" s="9" t="s">
        <v>2106</v>
      </c>
      <c r="C1066" s="9"/>
      <c r="D1066" s="9"/>
      <c r="E1066" s="9"/>
      <c r="F1066" s="10" t="s">
        <v>202</v>
      </c>
      <c r="G1066" s="12">
        <v>23.08</v>
      </c>
      <c r="H1066" s="9"/>
    </row>
    <row r="1067" spans="1:8" ht="36.6" customHeight="1" x14ac:dyDescent="0.25">
      <c r="A1067" s="9" t="s">
        <v>2107</v>
      </c>
      <c r="B1067" s="9" t="s">
        <v>2108</v>
      </c>
      <c r="C1067" s="9"/>
      <c r="D1067" s="9"/>
      <c r="E1067" s="9"/>
      <c r="F1067" s="10" t="s">
        <v>202</v>
      </c>
      <c r="G1067" s="12">
        <v>12.16</v>
      </c>
      <c r="H1067" s="9"/>
    </row>
    <row r="1068" spans="1:8" ht="36.6" customHeight="1" x14ac:dyDescent="0.25">
      <c r="A1068" s="9" t="s">
        <v>2109</v>
      </c>
      <c r="B1068" s="9" t="s">
        <v>2110</v>
      </c>
      <c r="C1068" s="9"/>
      <c r="D1068" s="9"/>
      <c r="E1068" s="9"/>
      <c r="F1068" s="10" t="s">
        <v>202</v>
      </c>
      <c r="G1068" s="12">
        <v>23.18</v>
      </c>
      <c r="H1068" s="9"/>
    </row>
    <row r="1069" spans="1:8" ht="24.4" customHeight="1" x14ac:dyDescent="0.25">
      <c r="A1069" s="9" t="s">
        <v>2111</v>
      </c>
      <c r="B1069" s="9" t="s">
        <v>2112</v>
      </c>
      <c r="C1069" s="9"/>
      <c r="D1069" s="9"/>
      <c r="E1069" s="9"/>
      <c r="F1069" s="10" t="s">
        <v>202</v>
      </c>
      <c r="G1069" s="12">
        <v>15.58</v>
      </c>
      <c r="H1069" s="9"/>
    </row>
    <row r="1070" spans="1:8" ht="24.4" customHeight="1" x14ac:dyDescent="0.25">
      <c r="A1070" s="9" t="s">
        <v>2113</v>
      </c>
      <c r="B1070" s="9" t="s">
        <v>2114</v>
      </c>
      <c r="C1070" s="9"/>
      <c r="D1070" s="9"/>
      <c r="E1070" s="9"/>
      <c r="F1070" s="10" t="s">
        <v>233</v>
      </c>
      <c r="G1070" s="11">
        <v>5.41</v>
      </c>
      <c r="H1070" s="9"/>
    </row>
    <row r="1071" spans="1:8" ht="24.4" customHeight="1" x14ac:dyDescent="0.25">
      <c r="A1071" s="9" t="s">
        <v>2115</v>
      </c>
      <c r="B1071" s="9" t="s">
        <v>2116</v>
      </c>
      <c r="C1071" s="9"/>
      <c r="D1071" s="9"/>
      <c r="E1071" s="9"/>
      <c r="F1071" s="10" t="s">
        <v>202</v>
      </c>
      <c r="G1071" s="12">
        <v>13.62</v>
      </c>
      <c r="H1071" s="9"/>
    </row>
    <row r="1072" spans="1:8" ht="36.6" customHeight="1" x14ac:dyDescent="0.25">
      <c r="A1072" s="9" t="s">
        <v>2117</v>
      </c>
      <c r="B1072" s="9" t="s">
        <v>2118</v>
      </c>
      <c r="C1072" s="9"/>
      <c r="D1072" s="9"/>
      <c r="E1072" s="9"/>
      <c r="F1072" s="10" t="s">
        <v>202</v>
      </c>
      <c r="G1072" s="12">
        <v>32.85</v>
      </c>
      <c r="H1072" s="9"/>
    </row>
    <row r="1073" spans="1:8" ht="24.4" customHeight="1" x14ac:dyDescent="0.25">
      <c r="A1073" s="9" t="s">
        <v>2119</v>
      </c>
      <c r="B1073" s="9" t="s">
        <v>2120</v>
      </c>
      <c r="C1073" s="9"/>
      <c r="D1073" s="9"/>
      <c r="E1073" s="9"/>
      <c r="F1073" s="10" t="s">
        <v>202</v>
      </c>
      <c r="G1073" s="12">
        <v>17.78</v>
      </c>
      <c r="H1073" s="9"/>
    </row>
    <row r="1074" spans="1:8" ht="12.2" customHeight="1" x14ac:dyDescent="0.25">
      <c r="A1074" s="6">
        <v>8870</v>
      </c>
      <c r="B1074" s="7" t="s">
        <v>2121</v>
      </c>
      <c r="C1074" s="7"/>
      <c r="D1074" s="7"/>
      <c r="E1074" s="7"/>
      <c r="F1074" s="8"/>
      <c r="G1074" s="7"/>
      <c r="H1074" s="7"/>
    </row>
    <row r="1075" spans="1:8" ht="24.4" customHeight="1" x14ac:dyDescent="0.25">
      <c r="A1075" s="9" t="s">
        <v>2122</v>
      </c>
      <c r="B1075" s="9" t="s">
        <v>64</v>
      </c>
      <c r="C1075" s="9"/>
      <c r="D1075" s="9"/>
      <c r="E1075" s="9"/>
      <c r="F1075" s="10" t="s">
        <v>202</v>
      </c>
      <c r="G1075" s="12">
        <v>14.14</v>
      </c>
      <c r="H1075" s="9"/>
    </row>
    <row r="1076" spans="1:8" ht="36.6" customHeight="1" x14ac:dyDescent="0.25">
      <c r="A1076" s="9" t="s">
        <v>2123</v>
      </c>
      <c r="B1076" s="9" t="s">
        <v>2124</v>
      </c>
      <c r="C1076" s="9"/>
      <c r="D1076" s="9"/>
      <c r="E1076" s="9"/>
      <c r="F1076" s="10" t="s">
        <v>202</v>
      </c>
      <c r="G1076" s="12">
        <v>25.16</v>
      </c>
      <c r="H1076" s="9"/>
    </row>
    <row r="1077" spans="1:8" ht="24.4" customHeight="1" x14ac:dyDescent="0.25">
      <c r="A1077" s="9" t="s">
        <v>2125</v>
      </c>
      <c r="B1077" s="9" t="s">
        <v>2126</v>
      </c>
      <c r="C1077" s="9"/>
      <c r="D1077" s="9"/>
      <c r="E1077" s="9"/>
      <c r="F1077" s="10" t="s">
        <v>202</v>
      </c>
      <c r="G1077" s="12">
        <v>18.55</v>
      </c>
      <c r="H1077" s="9"/>
    </row>
    <row r="1078" spans="1:8" ht="24.4" customHeight="1" x14ac:dyDescent="0.25">
      <c r="A1078" s="9" t="s">
        <v>2127</v>
      </c>
      <c r="B1078" s="9" t="s">
        <v>70</v>
      </c>
      <c r="C1078" s="9"/>
      <c r="D1078" s="9"/>
      <c r="E1078" s="9"/>
      <c r="F1078" s="10" t="s">
        <v>202</v>
      </c>
      <c r="G1078" s="12">
        <v>15.6</v>
      </c>
      <c r="H1078" s="9"/>
    </row>
    <row r="1079" spans="1:8" ht="36.6" customHeight="1" x14ac:dyDescent="0.25">
      <c r="A1079" s="9" t="s">
        <v>2128</v>
      </c>
      <c r="B1079" s="9" t="s">
        <v>2129</v>
      </c>
      <c r="C1079" s="9"/>
      <c r="D1079" s="9"/>
      <c r="E1079" s="9"/>
      <c r="F1079" s="10" t="s">
        <v>202</v>
      </c>
      <c r="G1079" s="12">
        <v>34.83</v>
      </c>
      <c r="H1079" s="9"/>
    </row>
    <row r="1080" spans="1:8" ht="24.4" customHeight="1" x14ac:dyDescent="0.25">
      <c r="A1080" s="9" t="s">
        <v>2130</v>
      </c>
      <c r="B1080" s="9" t="s">
        <v>2131</v>
      </c>
      <c r="C1080" s="9"/>
      <c r="D1080" s="9"/>
      <c r="E1080" s="9"/>
      <c r="F1080" s="10" t="s">
        <v>202</v>
      </c>
      <c r="G1080" s="12">
        <v>20.75</v>
      </c>
      <c r="H1080" s="9"/>
    </row>
    <row r="1081" spans="1:8" ht="12.2" customHeight="1" x14ac:dyDescent="0.25">
      <c r="A1081" s="6">
        <v>8871</v>
      </c>
      <c r="B1081" s="7" t="s">
        <v>2132</v>
      </c>
      <c r="C1081" s="7"/>
      <c r="D1081" s="7"/>
      <c r="E1081" s="7"/>
      <c r="F1081" s="8"/>
      <c r="G1081" s="7"/>
      <c r="H1081" s="7"/>
    </row>
    <row r="1082" spans="1:8" ht="24.4" customHeight="1" x14ac:dyDescent="0.25">
      <c r="A1082" s="9" t="s">
        <v>2133</v>
      </c>
      <c r="B1082" s="9" t="s">
        <v>2134</v>
      </c>
      <c r="C1082" s="9"/>
      <c r="D1082" s="9"/>
      <c r="E1082" s="9"/>
      <c r="F1082" s="10" t="s">
        <v>202</v>
      </c>
      <c r="G1082" s="12">
        <v>14.74</v>
      </c>
      <c r="H1082" s="9"/>
    </row>
    <row r="1083" spans="1:8" ht="24.4" customHeight="1" x14ac:dyDescent="0.25">
      <c r="A1083" s="9" t="s">
        <v>2135</v>
      </c>
      <c r="B1083" s="9" t="s">
        <v>2136</v>
      </c>
      <c r="C1083" s="9"/>
      <c r="D1083" s="9"/>
      <c r="E1083" s="9"/>
      <c r="F1083" s="10" t="s">
        <v>202</v>
      </c>
      <c r="G1083" s="12">
        <v>17.14</v>
      </c>
      <c r="H1083" s="9"/>
    </row>
    <row r="1084" spans="1:8" ht="12.2" customHeight="1" x14ac:dyDescent="0.25">
      <c r="A1084" s="6">
        <v>8872</v>
      </c>
      <c r="B1084" s="7" t="s">
        <v>2137</v>
      </c>
      <c r="C1084" s="7"/>
      <c r="D1084" s="7"/>
      <c r="E1084" s="7"/>
      <c r="F1084" s="8"/>
      <c r="G1084" s="7"/>
      <c r="H1084" s="7"/>
    </row>
    <row r="1085" spans="1:8" ht="24.4" customHeight="1" x14ac:dyDescent="0.25">
      <c r="A1085" s="9" t="s">
        <v>2138</v>
      </c>
      <c r="B1085" s="9" t="s">
        <v>2139</v>
      </c>
      <c r="C1085" s="9"/>
      <c r="D1085" s="9"/>
      <c r="E1085" s="9"/>
      <c r="F1085" s="10" t="s">
        <v>202</v>
      </c>
      <c r="G1085" s="12">
        <v>20.59</v>
      </c>
      <c r="H1085" s="9"/>
    </row>
    <row r="1086" spans="1:8" ht="36.6" customHeight="1" x14ac:dyDescent="0.25">
      <c r="A1086" s="9" t="s">
        <v>2140</v>
      </c>
      <c r="B1086" s="9" t="s">
        <v>2141</v>
      </c>
      <c r="C1086" s="9"/>
      <c r="D1086" s="9"/>
      <c r="E1086" s="9"/>
      <c r="F1086" s="10" t="s">
        <v>202</v>
      </c>
      <c r="G1086" s="12">
        <v>29.77</v>
      </c>
      <c r="H1086" s="9"/>
    </row>
    <row r="1087" spans="1:8" ht="12.2" customHeight="1" x14ac:dyDescent="0.25">
      <c r="A1087" s="6">
        <v>8873</v>
      </c>
      <c r="B1087" s="7" t="s">
        <v>2142</v>
      </c>
      <c r="C1087" s="7"/>
      <c r="D1087" s="7"/>
      <c r="E1087" s="7"/>
      <c r="F1087" s="8"/>
      <c r="G1087" s="7"/>
      <c r="H1087" s="7"/>
    </row>
    <row r="1088" spans="1:8" ht="24.4" customHeight="1" x14ac:dyDescent="0.25">
      <c r="A1088" s="9" t="s">
        <v>2143</v>
      </c>
      <c r="B1088" s="9" t="s">
        <v>2144</v>
      </c>
      <c r="C1088" s="9"/>
      <c r="D1088" s="9"/>
      <c r="E1088" s="9"/>
      <c r="F1088" s="10" t="s">
        <v>202</v>
      </c>
      <c r="G1088" s="12">
        <v>17.96</v>
      </c>
      <c r="H1088" s="9"/>
    </row>
    <row r="1089" spans="1:8" ht="36.6" customHeight="1" x14ac:dyDescent="0.25">
      <c r="A1089" s="9" t="s">
        <v>2145</v>
      </c>
      <c r="B1089" s="9" t="s">
        <v>2146</v>
      </c>
      <c r="C1089" s="9"/>
      <c r="D1089" s="9"/>
      <c r="E1089" s="9"/>
      <c r="F1089" s="10" t="s">
        <v>202</v>
      </c>
      <c r="G1089" s="12">
        <v>28.76</v>
      </c>
      <c r="H1089" s="9"/>
    </row>
    <row r="1090" spans="1:8" ht="12.2" customHeight="1" x14ac:dyDescent="0.25">
      <c r="A1090" s="6">
        <v>8874</v>
      </c>
      <c r="B1090" s="7" t="s">
        <v>2147</v>
      </c>
      <c r="C1090" s="7"/>
      <c r="D1090" s="7"/>
      <c r="E1090" s="7"/>
      <c r="F1090" s="8"/>
      <c r="G1090" s="7"/>
      <c r="H1090" s="7"/>
    </row>
    <row r="1091" spans="1:8" ht="24.4" customHeight="1" x14ac:dyDescent="0.25">
      <c r="A1091" s="9" t="s">
        <v>2148</v>
      </c>
      <c r="B1091" s="9" t="s">
        <v>2149</v>
      </c>
      <c r="C1091" s="9"/>
      <c r="D1091" s="9"/>
      <c r="E1091" s="9"/>
      <c r="F1091" s="10" t="s">
        <v>202</v>
      </c>
      <c r="G1091" s="12">
        <v>27.85</v>
      </c>
      <c r="H1091" s="9"/>
    </row>
    <row r="1092" spans="1:8" ht="36.6" customHeight="1" x14ac:dyDescent="0.25">
      <c r="A1092" s="9" t="s">
        <v>2150</v>
      </c>
      <c r="B1092" s="9" t="s">
        <v>2151</v>
      </c>
      <c r="C1092" s="9"/>
      <c r="D1092" s="9"/>
      <c r="E1092" s="9"/>
      <c r="F1092" s="10" t="s">
        <v>233</v>
      </c>
      <c r="G1092" s="11">
        <v>7.96</v>
      </c>
      <c r="H1092" s="9"/>
    </row>
    <row r="1093" spans="1:8" ht="36.6" customHeight="1" x14ac:dyDescent="0.25">
      <c r="A1093" s="9" t="s">
        <v>2152</v>
      </c>
      <c r="B1093" s="9" t="s">
        <v>2153</v>
      </c>
      <c r="C1093" s="9"/>
      <c r="D1093" s="9"/>
      <c r="E1093" s="9"/>
      <c r="F1093" s="10" t="s">
        <v>202</v>
      </c>
      <c r="G1093" s="12">
        <v>21.9</v>
      </c>
      <c r="H1093" s="9"/>
    </row>
    <row r="1094" spans="1:8" ht="24.4" customHeight="1" x14ac:dyDescent="0.25">
      <c r="A1094" s="9" t="s">
        <v>2154</v>
      </c>
      <c r="B1094" s="9" t="s">
        <v>2155</v>
      </c>
      <c r="C1094" s="9"/>
      <c r="D1094" s="9"/>
      <c r="E1094" s="9"/>
      <c r="F1094" s="10" t="s">
        <v>202</v>
      </c>
      <c r="G1094" s="12">
        <v>20.99</v>
      </c>
      <c r="H1094" s="9"/>
    </row>
    <row r="1095" spans="1:8" ht="24.4" customHeight="1" x14ac:dyDescent="0.25">
      <c r="A1095" s="9" t="s">
        <v>2156</v>
      </c>
      <c r="B1095" s="9" t="s">
        <v>2157</v>
      </c>
      <c r="C1095" s="9"/>
      <c r="D1095" s="9"/>
      <c r="E1095" s="9"/>
      <c r="F1095" s="10" t="s">
        <v>202</v>
      </c>
      <c r="G1095" s="12">
        <v>22.16</v>
      </c>
      <c r="H1095" s="9"/>
    </row>
    <row r="1096" spans="1:8" ht="48.75" customHeight="1" x14ac:dyDescent="0.25">
      <c r="A1096" s="9" t="s">
        <v>2158</v>
      </c>
      <c r="B1096" s="9" t="s">
        <v>2159</v>
      </c>
      <c r="C1096" s="9"/>
      <c r="D1096" s="9"/>
      <c r="E1096" s="9"/>
      <c r="F1096" s="10" t="s">
        <v>233</v>
      </c>
      <c r="G1096" s="11">
        <v>7.19</v>
      </c>
      <c r="H1096" s="9"/>
    </row>
    <row r="1097" spans="1:8" ht="12.2" customHeight="1" x14ac:dyDescent="0.25">
      <c r="A1097" s="6">
        <v>8875</v>
      </c>
      <c r="B1097" s="7" t="s">
        <v>2160</v>
      </c>
      <c r="C1097" s="7"/>
      <c r="D1097" s="7"/>
      <c r="E1097" s="7"/>
      <c r="F1097" s="8"/>
      <c r="G1097" s="7"/>
      <c r="H1097" s="7"/>
    </row>
    <row r="1098" spans="1:8" ht="36.6" customHeight="1" x14ac:dyDescent="0.25">
      <c r="A1098" s="9" t="s">
        <v>2161</v>
      </c>
      <c r="B1098" s="9" t="s">
        <v>73</v>
      </c>
      <c r="C1098" s="9"/>
      <c r="D1098" s="9"/>
      <c r="E1098" s="9"/>
      <c r="F1098" s="10" t="s">
        <v>202</v>
      </c>
      <c r="G1098" s="12">
        <v>23.77</v>
      </c>
      <c r="H1098" s="9"/>
    </row>
    <row r="1099" spans="1:8" ht="24.4" customHeight="1" x14ac:dyDescent="0.25">
      <c r="A1099" s="9" t="s">
        <v>2162</v>
      </c>
      <c r="B1099" s="9" t="s">
        <v>2163</v>
      </c>
      <c r="C1099" s="9"/>
      <c r="D1099" s="9"/>
      <c r="E1099" s="9"/>
      <c r="F1099" s="10" t="s">
        <v>202</v>
      </c>
      <c r="G1099" s="12">
        <v>18.739999999999998</v>
      </c>
      <c r="H1099" s="9"/>
    </row>
    <row r="1100" spans="1:8" ht="36.6" customHeight="1" x14ac:dyDescent="0.25">
      <c r="A1100" s="9" t="s">
        <v>2164</v>
      </c>
      <c r="B1100" s="9" t="s">
        <v>2165</v>
      </c>
      <c r="C1100" s="9"/>
      <c r="D1100" s="9"/>
      <c r="E1100" s="9"/>
      <c r="F1100" s="10" t="s">
        <v>202</v>
      </c>
      <c r="G1100" s="12">
        <v>22.29</v>
      </c>
      <c r="H1100" s="9"/>
    </row>
    <row r="1101" spans="1:8" ht="12.2" customHeight="1" x14ac:dyDescent="0.25">
      <c r="A1101" s="6">
        <v>8876</v>
      </c>
      <c r="B1101" s="7" t="s">
        <v>2166</v>
      </c>
      <c r="C1101" s="7"/>
      <c r="D1101" s="7"/>
      <c r="E1101" s="7"/>
      <c r="F1101" s="8"/>
      <c r="G1101" s="7"/>
      <c r="H1101" s="7"/>
    </row>
    <row r="1102" spans="1:8" ht="24.4" customHeight="1" x14ac:dyDescent="0.25">
      <c r="A1102" s="9" t="s">
        <v>2167</v>
      </c>
      <c r="B1102" s="9" t="s">
        <v>2168</v>
      </c>
      <c r="C1102" s="9"/>
      <c r="D1102" s="9"/>
      <c r="E1102" s="9"/>
      <c r="F1102" s="10" t="s">
        <v>202</v>
      </c>
      <c r="G1102" s="12">
        <v>22.38</v>
      </c>
      <c r="H1102" s="9"/>
    </row>
    <row r="1103" spans="1:8" ht="24.4" customHeight="1" x14ac:dyDescent="0.25">
      <c r="A1103" s="9" t="s">
        <v>2169</v>
      </c>
      <c r="B1103" s="9" t="s">
        <v>2170</v>
      </c>
      <c r="C1103" s="9"/>
      <c r="D1103" s="9"/>
      <c r="E1103" s="9"/>
      <c r="F1103" s="10" t="s">
        <v>233</v>
      </c>
      <c r="G1103" s="11">
        <v>6.58</v>
      </c>
      <c r="H1103" s="9"/>
    </row>
    <row r="1104" spans="1:8" ht="12.2" customHeight="1" x14ac:dyDescent="0.25">
      <c r="A1104" s="6">
        <v>8877</v>
      </c>
      <c r="B1104" s="7" t="s">
        <v>2171</v>
      </c>
      <c r="C1104" s="7"/>
      <c r="D1104" s="7"/>
      <c r="E1104" s="7"/>
      <c r="F1104" s="8"/>
      <c r="G1104" s="7"/>
      <c r="H1104" s="7"/>
    </row>
    <row r="1105" spans="1:8" ht="36.6" customHeight="1" x14ac:dyDescent="0.25">
      <c r="A1105" s="9" t="s">
        <v>2172</v>
      </c>
      <c r="B1105" s="9" t="s">
        <v>2173</v>
      </c>
      <c r="C1105" s="9"/>
      <c r="D1105" s="9"/>
      <c r="E1105" s="9"/>
      <c r="F1105" s="10" t="s">
        <v>202</v>
      </c>
      <c r="G1105" s="12">
        <v>21.73</v>
      </c>
      <c r="H1105" s="9"/>
    </row>
    <row r="1106" spans="1:8" ht="36.6" customHeight="1" x14ac:dyDescent="0.25">
      <c r="A1106" s="9" t="s">
        <v>2174</v>
      </c>
      <c r="B1106" s="9" t="s">
        <v>2175</v>
      </c>
      <c r="C1106" s="9"/>
      <c r="D1106" s="9"/>
      <c r="E1106" s="9"/>
      <c r="F1106" s="10" t="s">
        <v>202</v>
      </c>
      <c r="G1106" s="12">
        <v>28.2</v>
      </c>
      <c r="H1106" s="9"/>
    </row>
    <row r="1107" spans="1:8" ht="12.2" customHeight="1" x14ac:dyDescent="0.25">
      <c r="A1107" s="6">
        <v>8878</v>
      </c>
      <c r="B1107" s="7" t="s">
        <v>2176</v>
      </c>
      <c r="C1107" s="7"/>
      <c r="D1107" s="7"/>
      <c r="E1107" s="7"/>
      <c r="F1107" s="8"/>
      <c r="G1107" s="7"/>
      <c r="H1107" s="7"/>
    </row>
    <row r="1108" spans="1:8" ht="24.4" customHeight="1" x14ac:dyDescent="0.25">
      <c r="A1108" s="9" t="s">
        <v>2177</v>
      </c>
      <c r="B1108" s="9" t="s">
        <v>2178</v>
      </c>
      <c r="C1108" s="9"/>
      <c r="D1108" s="9"/>
      <c r="E1108" s="9"/>
      <c r="F1108" s="10" t="s">
        <v>202</v>
      </c>
      <c r="G1108" s="12">
        <v>31.93</v>
      </c>
      <c r="H1108" s="9"/>
    </row>
    <row r="1109" spans="1:8" ht="24.4" customHeight="1" x14ac:dyDescent="0.25">
      <c r="A1109" s="9" t="s">
        <v>2179</v>
      </c>
      <c r="B1109" s="9" t="s">
        <v>2180</v>
      </c>
      <c r="C1109" s="9"/>
      <c r="D1109" s="9"/>
      <c r="E1109" s="9"/>
      <c r="F1109" s="10" t="s">
        <v>233</v>
      </c>
      <c r="G1109" s="12">
        <v>20.78</v>
      </c>
      <c r="H1109" s="9"/>
    </row>
    <row r="1110" spans="1:8" ht="36.6" customHeight="1" x14ac:dyDescent="0.25">
      <c r="A1110" s="9" t="s">
        <v>2181</v>
      </c>
      <c r="B1110" s="9" t="s">
        <v>2182</v>
      </c>
      <c r="C1110" s="9"/>
      <c r="D1110" s="9"/>
      <c r="E1110" s="9"/>
      <c r="F1110" s="10" t="s">
        <v>202</v>
      </c>
      <c r="G1110" s="12">
        <v>31.93</v>
      </c>
      <c r="H1110" s="9"/>
    </row>
    <row r="1111" spans="1:8" ht="12.2" customHeight="1" x14ac:dyDescent="0.25">
      <c r="A1111" s="6">
        <v>8879</v>
      </c>
      <c r="B1111" s="7" t="s">
        <v>2183</v>
      </c>
      <c r="C1111" s="7"/>
      <c r="D1111" s="7"/>
      <c r="E1111" s="7"/>
      <c r="F1111" s="8"/>
      <c r="G1111" s="7"/>
      <c r="H1111" s="7"/>
    </row>
    <row r="1112" spans="1:8" ht="24.4" customHeight="1" x14ac:dyDescent="0.25">
      <c r="A1112" s="9" t="s">
        <v>2184</v>
      </c>
      <c r="B1112" s="9" t="s">
        <v>2185</v>
      </c>
      <c r="C1112" s="9"/>
      <c r="D1112" s="9"/>
      <c r="E1112" s="9"/>
      <c r="F1112" s="10" t="s">
        <v>202</v>
      </c>
      <c r="G1112" s="12">
        <v>27.48</v>
      </c>
      <c r="H1112" s="9"/>
    </row>
    <row r="1113" spans="1:8" ht="24.4" customHeight="1" x14ac:dyDescent="0.25">
      <c r="A1113" s="9" t="s">
        <v>2186</v>
      </c>
      <c r="B1113" s="9" t="s">
        <v>2187</v>
      </c>
      <c r="C1113" s="9"/>
      <c r="D1113" s="9"/>
      <c r="E1113" s="9"/>
      <c r="F1113" s="10" t="s">
        <v>202</v>
      </c>
      <c r="G1113" s="12">
        <v>40.200000000000003</v>
      </c>
      <c r="H1113" s="9"/>
    </row>
    <row r="1114" spans="1:8" ht="24.4" customHeight="1" x14ac:dyDescent="0.25">
      <c r="A1114" s="9" t="s">
        <v>2188</v>
      </c>
      <c r="B1114" s="9" t="s">
        <v>2189</v>
      </c>
      <c r="C1114" s="9"/>
      <c r="D1114" s="9"/>
      <c r="E1114" s="9"/>
      <c r="F1114" s="10" t="s">
        <v>202</v>
      </c>
      <c r="G1114" s="12">
        <v>38.56</v>
      </c>
      <c r="H1114" s="9"/>
    </row>
    <row r="1115" spans="1:8" ht="12.2" customHeight="1" x14ac:dyDescent="0.25">
      <c r="A1115" s="6">
        <v>8880</v>
      </c>
      <c r="B1115" s="7" t="s">
        <v>2190</v>
      </c>
      <c r="C1115" s="7"/>
      <c r="D1115" s="7"/>
      <c r="E1115" s="7"/>
      <c r="F1115" s="8"/>
      <c r="G1115" s="7"/>
      <c r="H1115" s="7"/>
    </row>
    <row r="1116" spans="1:8" ht="36.6" customHeight="1" x14ac:dyDescent="0.25">
      <c r="A1116" s="9" t="s">
        <v>2191</v>
      </c>
      <c r="B1116" s="9" t="s">
        <v>2192</v>
      </c>
      <c r="C1116" s="9"/>
      <c r="D1116" s="9"/>
      <c r="E1116" s="9"/>
      <c r="F1116" s="10" t="s">
        <v>202</v>
      </c>
      <c r="G1116" s="12">
        <v>26.29</v>
      </c>
      <c r="H1116" s="9"/>
    </row>
    <row r="1117" spans="1:8" ht="24.4" customHeight="1" x14ac:dyDescent="0.25">
      <c r="A1117" s="9" t="s">
        <v>2193</v>
      </c>
      <c r="B1117" s="9" t="s">
        <v>2194</v>
      </c>
      <c r="C1117" s="9"/>
      <c r="D1117" s="9"/>
      <c r="E1117" s="9"/>
      <c r="F1117" s="10" t="s">
        <v>202</v>
      </c>
      <c r="G1117" s="12">
        <v>45.83</v>
      </c>
      <c r="H1117" s="9"/>
    </row>
    <row r="1118" spans="1:8" ht="36.6" customHeight="1" x14ac:dyDescent="0.25">
      <c r="A1118" s="9" t="s">
        <v>2195</v>
      </c>
      <c r="B1118" s="9" t="s">
        <v>2196</v>
      </c>
      <c r="C1118" s="9"/>
      <c r="D1118" s="9"/>
      <c r="E1118" s="9"/>
      <c r="F1118" s="10" t="s">
        <v>202</v>
      </c>
      <c r="G1118" s="12">
        <v>89.78</v>
      </c>
      <c r="H1118" s="9"/>
    </row>
    <row r="1119" spans="1:8" ht="36.6" customHeight="1" x14ac:dyDescent="0.25">
      <c r="A1119" s="9" t="s">
        <v>2197</v>
      </c>
      <c r="B1119" s="9" t="s">
        <v>2198</v>
      </c>
      <c r="C1119" s="9"/>
      <c r="D1119" s="9"/>
      <c r="E1119" s="9"/>
      <c r="F1119" s="10" t="s">
        <v>202</v>
      </c>
      <c r="G1119" s="12">
        <v>12.16</v>
      </c>
      <c r="H1119" s="9"/>
    </row>
    <row r="1120" spans="1:8" ht="24.4" customHeight="1" x14ac:dyDescent="0.25">
      <c r="A1120" s="9" t="s">
        <v>2199</v>
      </c>
      <c r="B1120" s="9" t="s">
        <v>2200</v>
      </c>
      <c r="C1120" s="9"/>
      <c r="D1120" s="9"/>
      <c r="E1120" s="9"/>
      <c r="F1120" s="10" t="s">
        <v>202</v>
      </c>
      <c r="G1120" s="12">
        <v>19.54</v>
      </c>
      <c r="H1120" s="9"/>
    </row>
    <row r="1121" spans="1:8" ht="12.2" customHeight="1" x14ac:dyDescent="0.25">
      <c r="A1121" s="6">
        <v>8881</v>
      </c>
      <c r="B1121" s="7" t="s">
        <v>2201</v>
      </c>
      <c r="C1121" s="7"/>
      <c r="D1121" s="7"/>
      <c r="E1121" s="7"/>
      <c r="F1121" s="8"/>
      <c r="G1121" s="7"/>
      <c r="H1121" s="7"/>
    </row>
    <row r="1122" spans="1:8" ht="24.4" customHeight="1" x14ac:dyDescent="0.25">
      <c r="A1122" s="9" t="s">
        <v>2202</v>
      </c>
      <c r="B1122" s="9" t="s">
        <v>2203</v>
      </c>
      <c r="C1122" s="9"/>
      <c r="D1122" s="9"/>
      <c r="E1122" s="9"/>
      <c r="F1122" s="10" t="s">
        <v>202</v>
      </c>
      <c r="G1122" s="12">
        <v>18.97</v>
      </c>
      <c r="H1122" s="9"/>
    </row>
    <row r="1123" spans="1:8" ht="24.4" customHeight="1" x14ac:dyDescent="0.25">
      <c r="A1123" s="9" t="s">
        <v>2204</v>
      </c>
      <c r="B1123" s="9" t="s">
        <v>2205</v>
      </c>
      <c r="C1123" s="9"/>
      <c r="D1123" s="9"/>
      <c r="E1123" s="9"/>
      <c r="F1123" s="10" t="s">
        <v>202</v>
      </c>
      <c r="G1123" s="12">
        <v>31.36</v>
      </c>
      <c r="H1123" s="9"/>
    </row>
    <row r="1124" spans="1:8" ht="36.6" customHeight="1" x14ac:dyDescent="0.25">
      <c r="A1124" s="9" t="s">
        <v>2206</v>
      </c>
      <c r="B1124" s="9" t="s">
        <v>2207</v>
      </c>
      <c r="C1124" s="9"/>
      <c r="D1124" s="9"/>
      <c r="E1124" s="9"/>
      <c r="F1124" s="10" t="s">
        <v>202</v>
      </c>
      <c r="G1124" s="12">
        <v>18.309999999999999</v>
      </c>
      <c r="H1124" s="9"/>
    </row>
    <row r="1125" spans="1:8" ht="12.2" customHeight="1" x14ac:dyDescent="0.25">
      <c r="A1125" s="6">
        <v>8882</v>
      </c>
      <c r="B1125" s="7" t="s">
        <v>2208</v>
      </c>
      <c r="C1125" s="7"/>
      <c r="D1125" s="7"/>
      <c r="E1125" s="7"/>
      <c r="F1125" s="8"/>
      <c r="G1125" s="7"/>
      <c r="H1125" s="7"/>
    </row>
    <row r="1126" spans="1:8" ht="24.4" customHeight="1" x14ac:dyDescent="0.25">
      <c r="A1126" s="9" t="s">
        <v>2209</v>
      </c>
      <c r="B1126" s="9" t="s">
        <v>2210</v>
      </c>
      <c r="C1126" s="9"/>
      <c r="D1126" s="9"/>
      <c r="E1126" s="9"/>
      <c r="F1126" s="10" t="s">
        <v>202</v>
      </c>
      <c r="G1126" s="12">
        <v>23.36</v>
      </c>
      <c r="H1126" s="9"/>
    </row>
    <row r="1127" spans="1:8" ht="24.4" customHeight="1" x14ac:dyDescent="0.25">
      <c r="A1127" s="9" t="s">
        <v>2211</v>
      </c>
      <c r="B1127" s="9" t="s">
        <v>65</v>
      </c>
      <c r="C1127" s="9"/>
      <c r="D1127" s="9"/>
      <c r="E1127" s="9"/>
      <c r="F1127" s="10" t="s">
        <v>202</v>
      </c>
      <c r="G1127" s="12">
        <v>26.35</v>
      </c>
      <c r="H1127" s="9"/>
    </row>
    <row r="1128" spans="1:8" ht="24.4" customHeight="1" x14ac:dyDescent="0.25">
      <c r="A1128" s="9" t="s">
        <v>2212</v>
      </c>
      <c r="B1128" s="9" t="s">
        <v>2213</v>
      </c>
      <c r="C1128" s="9"/>
      <c r="D1128" s="9"/>
      <c r="E1128" s="9"/>
      <c r="F1128" s="10" t="s">
        <v>202</v>
      </c>
      <c r="G1128" s="12">
        <v>17.41</v>
      </c>
      <c r="H1128" s="9"/>
    </row>
    <row r="1129" spans="1:8" ht="24.4" customHeight="1" x14ac:dyDescent="0.25">
      <c r="A1129" s="9" t="s">
        <v>2214</v>
      </c>
      <c r="B1129" s="9" t="s">
        <v>2215</v>
      </c>
      <c r="C1129" s="9"/>
      <c r="D1129" s="9"/>
      <c r="E1129" s="9"/>
      <c r="F1129" s="10" t="s">
        <v>202</v>
      </c>
      <c r="G1129" s="12">
        <v>20.93</v>
      </c>
      <c r="H1129" s="9"/>
    </row>
    <row r="1130" spans="1:8" ht="12.2" customHeight="1" x14ac:dyDescent="0.25">
      <c r="A1130" s="6">
        <v>8883</v>
      </c>
      <c r="B1130" s="7" t="s">
        <v>2216</v>
      </c>
      <c r="C1130" s="7"/>
      <c r="D1130" s="7"/>
      <c r="E1130" s="7"/>
      <c r="F1130" s="8"/>
      <c r="G1130" s="7"/>
      <c r="H1130" s="7"/>
    </row>
    <row r="1131" spans="1:8" ht="24.4" customHeight="1" x14ac:dyDescent="0.25">
      <c r="A1131" s="9" t="s">
        <v>2217</v>
      </c>
      <c r="B1131" s="9" t="s">
        <v>2218</v>
      </c>
      <c r="C1131" s="9"/>
      <c r="D1131" s="9"/>
      <c r="E1131" s="9"/>
      <c r="F1131" s="10" t="s">
        <v>202</v>
      </c>
      <c r="G1131" s="12">
        <v>11.18</v>
      </c>
      <c r="H1131" s="9"/>
    </row>
    <row r="1132" spans="1:8" ht="24.4" customHeight="1" x14ac:dyDescent="0.25">
      <c r="A1132" s="9" t="s">
        <v>2219</v>
      </c>
      <c r="B1132" s="9" t="s">
        <v>2220</v>
      </c>
      <c r="C1132" s="9"/>
      <c r="D1132" s="9"/>
      <c r="E1132" s="9"/>
      <c r="F1132" s="10" t="s">
        <v>202</v>
      </c>
      <c r="G1132" s="12">
        <v>29.16</v>
      </c>
      <c r="H1132" s="9"/>
    </row>
    <row r="1133" spans="1:8" ht="24.4" customHeight="1" x14ac:dyDescent="0.25">
      <c r="A1133" s="9" t="s">
        <v>2221</v>
      </c>
      <c r="B1133" s="9" t="s">
        <v>2222</v>
      </c>
      <c r="C1133" s="9"/>
      <c r="D1133" s="9"/>
      <c r="E1133" s="9"/>
      <c r="F1133" s="10" t="s">
        <v>202</v>
      </c>
      <c r="G1133" s="12">
        <v>19.38</v>
      </c>
      <c r="H1133" s="9"/>
    </row>
    <row r="1134" spans="1:8" ht="24.4" customHeight="1" x14ac:dyDescent="0.25">
      <c r="A1134" s="9" t="s">
        <v>2223</v>
      </c>
      <c r="B1134" s="9" t="s">
        <v>2224</v>
      </c>
      <c r="C1134" s="9"/>
      <c r="D1134" s="9"/>
      <c r="E1134" s="9"/>
      <c r="F1134" s="10" t="s">
        <v>202</v>
      </c>
      <c r="G1134" s="12">
        <v>32.909999999999997</v>
      </c>
      <c r="H1134" s="9"/>
    </row>
    <row r="1135" spans="1:8" ht="12.2" customHeight="1" x14ac:dyDescent="0.25">
      <c r="A1135" s="6">
        <v>8884</v>
      </c>
      <c r="B1135" s="7" t="s">
        <v>2225</v>
      </c>
      <c r="C1135" s="7"/>
      <c r="D1135" s="7"/>
      <c r="E1135" s="7"/>
      <c r="F1135" s="8"/>
      <c r="G1135" s="7"/>
      <c r="H1135" s="7"/>
    </row>
    <row r="1136" spans="1:8" ht="36.6" customHeight="1" x14ac:dyDescent="0.25">
      <c r="A1136" s="9" t="s">
        <v>2226</v>
      </c>
      <c r="B1136" s="9" t="s">
        <v>2227</v>
      </c>
      <c r="C1136" s="9"/>
      <c r="D1136" s="9"/>
      <c r="E1136" s="9"/>
      <c r="F1136" s="10" t="s">
        <v>233</v>
      </c>
      <c r="G1136" s="12">
        <v>10.039999999999999</v>
      </c>
      <c r="H1136" s="9"/>
    </row>
    <row r="1137" spans="1:8" ht="24.4" customHeight="1" x14ac:dyDescent="0.25">
      <c r="A1137" s="9" t="s">
        <v>2228</v>
      </c>
      <c r="B1137" s="9" t="s">
        <v>2229</v>
      </c>
      <c r="C1137" s="9"/>
      <c r="D1137" s="9"/>
      <c r="E1137" s="9"/>
      <c r="F1137" s="10" t="s">
        <v>202</v>
      </c>
      <c r="G1137" s="12">
        <v>42.16</v>
      </c>
      <c r="H1137" s="9"/>
    </row>
    <row r="1138" spans="1:8" ht="24.4" customHeight="1" x14ac:dyDescent="0.25">
      <c r="A1138" s="9" t="s">
        <v>2230</v>
      </c>
      <c r="B1138" s="9" t="s">
        <v>2231</v>
      </c>
      <c r="C1138" s="9"/>
      <c r="D1138" s="9"/>
      <c r="E1138" s="9"/>
      <c r="F1138" s="10" t="s">
        <v>202</v>
      </c>
      <c r="G1138" s="12">
        <v>63.11</v>
      </c>
      <c r="H1138" s="9"/>
    </row>
    <row r="1139" spans="1:8" ht="12.2" customHeight="1" x14ac:dyDescent="0.25">
      <c r="A1139" s="6">
        <v>8885</v>
      </c>
      <c r="B1139" s="7" t="s">
        <v>2232</v>
      </c>
      <c r="C1139" s="7"/>
      <c r="D1139" s="7"/>
      <c r="E1139" s="7"/>
      <c r="F1139" s="8"/>
      <c r="G1139" s="7"/>
      <c r="H1139" s="7"/>
    </row>
    <row r="1140" spans="1:8" ht="24.4" customHeight="1" x14ac:dyDescent="0.25">
      <c r="A1140" s="9" t="s">
        <v>2233</v>
      </c>
      <c r="B1140" s="9" t="s">
        <v>2234</v>
      </c>
      <c r="C1140" s="9"/>
      <c r="D1140" s="9"/>
      <c r="E1140" s="9"/>
      <c r="F1140" s="10" t="s">
        <v>233</v>
      </c>
      <c r="G1140" s="11">
        <v>3.27</v>
      </c>
      <c r="H1140" s="9"/>
    </row>
    <row r="1141" spans="1:8" ht="24.4" customHeight="1" x14ac:dyDescent="0.25">
      <c r="A1141" s="9" t="s">
        <v>2235</v>
      </c>
      <c r="B1141" s="9" t="s">
        <v>2236</v>
      </c>
      <c r="C1141" s="9"/>
      <c r="D1141" s="9"/>
      <c r="E1141" s="9"/>
      <c r="F1141" s="10" t="s">
        <v>233</v>
      </c>
      <c r="G1141" s="11">
        <v>4.45</v>
      </c>
      <c r="H1141" s="9"/>
    </row>
    <row r="1142" spans="1:8" ht="24.4" customHeight="1" x14ac:dyDescent="0.25">
      <c r="A1142" s="9" t="s">
        <v>2237</v>
      </c>
      <c r="B1142" s="9" t="s">
        <v>2238</v>
      </c>
      <c r="C1142" s="9"/>
      <c r="D1142" s="9"/>
      <c r="E1142" s="9"/>
      <c r="F1142" s="10" t="s">
        <v>202</v>
      </c>
      <c r="G1142" s="12">
        <v>10.67</v>
      </c>
      <c r="H1142" s="9"/>
    </row>
    <row r="1143" spans="1:8" ht="24.4" customHeight="1" x14ac:dyDescent="0.25">
      <c r="A1143" s="9" t="s">
        <v>2239</v>
      </c>
      <c r="B1143" s="9" t="s">
        <v>2240</v>
      </c>
      <c r="C1143" s="9"/>
      <c r="D1143" s="9"/>
      <c r="E1143" s="9"/>
      <c r="F1143" s="10" t="s">
        <v>202</v>
      </c>
      <c r="G1143" s="12">
        <v>10.67</v>
      </c>
      <c r="H1143" s="9"/>
    </row>
    <row r="1144" spans="1:8" ht="24.4" customHeight="1" x14ac:dyDescent="0.25">
      <c r="A1144" s="9" t="s">
        <v>2241</v>
      </c>
      <c r="B1144" s="9" t="s">
        <v>2242</v>
      </c>
      <c r="C1144" s="9"/>
      <c r="D1144" s="9"/>
      <c r="E1144" s="9"/>
      <c r="F1144" s="10" t="s">
        <v>202</v>
      </c>
      <c r="G1144" s="12">
        <v>21.7</v>
      </c>
      <c r="H1144" s="9"/>
    </row>
    <row r="1145" spans="1:8" ht="36.6" customHeight="1" x14ac:dyDescent="0.25">
      <c r="A1145" s="9" t="s">
        <v>2243</v>
      </c>
      <c r="B1145" s="9" t="s">
        <v>2244</v>
      </c>
      <c r="C1145" s="9"/>
      <c r="D1145" s="9"/>
      <c r="E1145" s="9"/>
      <c r="F1145" s="10" t="s">
        <v>233</v>
      </c>
      <c r="G1145" s="12">
        <v>10.039999999999999</v>
      </c>
      <c r="H1145" s="9"/>
    </row>
    <row r="1146" spans="1:8" ht="36.6" customHeight="1" x14ac:dyDescent="0.25">
      <c r="A1146" s="9" t="s">
        <v>2245</v>
      </c>
      <c r="B1146" s="9" t="s">
        <v>2246</v>
      </c>
      <c r="C1146" s="9"/>
      <c r="D1146" s="9"/>
      <c r="E1146" s="9"/>
      <c r="F1146" s="10" t="s">
        <v>202</v>
      </c>
      <c r="G1146" s="11">
        <v>9.93</v>
      </c>
      <c r="H1146" s="9"/>
    </row>
    <row r="1147" spans="1:8" ht="24.4" customHeight="1" x14ac:dyDescent="0.25">
      <c r="A1147" s="9" t="s">
        <v>2247</v>
      </c>
      <c r="B1147" s="9" t="s">
        <v>2248</v>
      </c>
      <c r="C1147" s="9"/>
      <c r="D1147" s="9"/>
      <c r="E1147" s="9"/>
      <c r="F1147" s="10" t="s">
        <v>233</v>
      </c>
      <c r="G1147" s="12">
        <v>18.690000000000001</v>
      </c>
      <c r="H1147" s="9"/>
    </row>
    <row r="1148" spans="1:8" ht="36.6" customHeight="1" x14ac:dyDescent="0.25">
      <c r="A1148" s="9" t="s">
        <v>2249</v>
      </c>
      <c r="B1148" s="9" t="s">
        <v>2250</v>
      </c>
      <c r="C1148" s="9"/>
      <c r="D1148" s="9"/>
      <c r="E1148" s="9"/>
      <c r="F1148" s="10" t="s">
        <v>1227</v>
      </c>
      <c r="G1148" s="13">
        <v>245.8</v>
      </c>
      <c r="H1148" s="9"/>
    </row>
    <row r="1149" spans="1:8" ht="12.2" customHeight="1" x14ac:dyDescent="0.25">
      <c r="A1149" s="6">
        <v>8679</v>
      </c>
      <c r="B1149" s="7" t="s">
        <v>2251</v>
      </c>
      <c r="C1149" s="7"/>
      <c r="D1149" s="7"/>
      <c r="E1149" s="7"/>
      <c r="F1149" s="8"/>
      <c r="G1149" s="7"/>
      <c r="H1149" s="7"/>
    </row>
    <row r="1150" spans="1:8" ht="12.2" customHeight="1" x14ac:dyDescent="0.25">
      <c r="A1150" s="6">
        <v>8886</v>
      </c>
      <c r="B1150" s="7" t="s">
        <v>2252</v>
      </c>
      <c r="C1150" s="7"/>
      <c r="D1150" s="7"/>
      <c r="E1150" s="7"/>
      <c r="F1150" s="8"/>
      <c r="G1150" s="7"/>
      <c r="H1150" s="7"/>
    </row>
    <row r="1151" spans="1:8" ht="60.95" customHeight="1" x14ac:dyDescent="0.25">
      <c r="A1151" s="9" t="s">
        <v>2253</v>
      </c>
      <c r="B1151" s="9" t="s">
        <v>2254</v>
      </c>
      <c r="C1151" s="9"/>
      <c r="D1151" s="9"/>
      <c r="E1151" s="9"/>
      <c r="F1151" s="10" t="s">
        <v>216</v>
      </c>
      <c r="G1151" s="13">
        <v>455.79</v>
      </c>
      <c r="H1151" s="9"/>
    </row>
    <row r="1152" spans="1:8" ht="60.95" customHeight="1" x14ac:dyDescent="0.25">
      <c r="A1152" s="9" t="s">
        <v>2255</v>
      </c>
      <c r="B1152" s="9" t="s">
        <v>2256</v>
      </c>
      <c r="C1152" s="9"/>
      <c r="D1152" s="9"/>
      <c r="E1152" s="9"/>
      <c r="F1152" s="10" t="s">
        <v>216</v>
      </c>
      <c r="G1152" s="13">
        <v>481.17</v>
      </c>
      <c r="H1152" s="9"/>
    </row>
    <row r="1153" spans="1:8" ht="60.95" customHeight="1" x14ac:dyDescent="0.25">
      <c r="A1153" s="9" t="s">
        <v>2257</v>
      </c>
      <c r="B1153" s="9" t="s">
        <v>2258</v>
      </c>
      <c r="C1153" s="9"/>
      <c r="D1153" s="9"/>
      <c r="E1153" s="9"/>
      <c r="F1153" s="10" t="s">
        <v>216</v>
      </c>
      <c r="G1153" s="13">
        <v>893.4</v>
      </c>
      <c r="H1153" s="9"/>
    </row>
    <row r="1154" spans="1:8" ht="12.2" customHeight="1" x14ac:dyDescent="0.25">
      <c r="A1154" s="6">
        <v>8887</v>
      </c>
      <c r="B1154" s="7" t="s">
        <v>2259</v>
      </c>
      <c r="C1154" s="7"/>
      <c r="D1154" s="7"/>
      <c r="E1154" s="7"/>
      <c r="F1154" s="8"/>
      <c r="G1154" s="7"/>
      <c r="H1154" s="7"/>
    </row>
    <row r="1155" spans="1:8" ht="48.75" customHeight="1" x14ac:dyDescent="0.25">
      <c r="A1155" s="9" t="s">
        <v>2260</v>
      </c>
      <c r="B1155" s="9" t="s">
        <v>140</v>
      </c>
      <c r="C1155" s="9"/>
      <c r="D1155" s="9"/>
      <c r="E1155" s="9"/>
      <c r="F1155" s="10" t="s">
        <v>216</v>
      </c>
      <c r="G1155" s="13">
        <v>306.76</v>
      </c>
      <c r="H1155" s="9"/>
    </row>
    <row r="1156" spans="1:8" ht="48.75" customHeight="1" x14ac:dyDescent="0.25">
      <c r="A1156" s="9" t="s">
        <v>2261</v>
      </c>
      <c r="B1156" s="9" t="s">
        <v>2262</v>
      </c>
      <c r="C1156" s="9"/>
      <c r="D1156" s="9"/>
      <c r="E1156" s="9"/>
      <c r="F1156" s="10" t="s">
        <v>216</v>
      </c>
      <c r="G1156" s="13">
        <v>384.74</v>
      </c>
      <c r="H1156" s="9"/>
    </row>
    <row r="1157" spans="1:8" ht="73.150000000000006" customHeight="1" x14ac:dyDescent="0.25">
      <c r="A1157" s="9" t="s">
        <v>2263</v>
      </c>
      <c r="B1157" s="9" t="s">
        <v>141</v>
      </c>
      <c r="C1157" s="9"/>
      <c r="D1157" s="9"/>
      <c r="E1157" s="9"/>
      <c r="F1157" s="10" t="s">
        <v>216</v>
      </c>
      <c r="G1157" s="13">
        <v>412.65</v>
      </c>
      <c r="H1157" s="9"/>
    </row>
    <row r="1158" spans="1:8" ht="73.150000000000006" customHeight="1" x14ac:dyDescent="0.25">
      <c r="A1158" s="9" t="s">
        <v>2264</v>
      </c>
      <c r="B1158" s="9" t="s">
        <v>2265</v>
      </c>
      <c r="C1158" s="9"/>
      <c r="D1158" s="9"/>
      <c r="E1158" s="9"/>
      <c r="F1158" s="10" t="s">
        <v>1227</v>
      </c>
      <c r="G1158" s="13">
        <v>457.69</v>
      </c>
      <c r="H1158" s="9"/>
    </row>
    <row r="1159" spans="1:8" ht="73.150000000000006" customHeight="1" x14ac:dyDescent="0.25">
      <c r="A1159" s="9" t="s">
        <v>2266</v>
      </c>
      <c r="B1159" s="9" t="s">
        <v>2267</v>
      </c>
      <c r="C1159" s="9"/>
      <c r="D1159" s="9"/>
      <c r="E1159" s="9"/>
      <c r="F1159" s="10" t="s">
        <v>1227</v>
      </c>
      <c r="G1159" s="13">
        <v>352.67</v>
      </c>
      <c r="H1159" s="9"/>
    </row>
    <row r="1160" spans="1:8" ht="73.150000000000006" customHeight="1" x14ac:dyDescent="0.25">
      <c r="A1160" s="9" t="s">
        <v>2268</v>
      </c>
      <c r="B1160" s="9" t="s">
        <v>2269</v>
      </c>
      <c r="C1160" s="9"/>
      <c r="D1160" s="9"/>
      <c r="E1160" s="9"/>
      <c r="F1160" s="10" t="s">
        <v>1227</v>
      </c>
      <c r="G1160" s="13">
        <v>351.74</v>
      </c>
      <c r="H1160" s="9"/>
    </row>
    <row r="1161" spans="1:8" ht="12.2" customHeight="1" x14ac:dyDescent="0.25">
      <c r="A1161" s="6">
        <v>8888</v>
      </c>
      <c r="B1161" s="7" t="s">
        <v>2270</v>
      </c>
      <c r="C1161" s="7"/>
      <c r="D1161" s="7"/>
      <c r="E1161" s="7"/>
      <c r="F1161" s="8"/>
      <c r="G1161" s="7"/>
      <c r="H1161" s="7"/>
    </row>
    <row r="1162" spans="1:8" ht="60.95" customHeight="1" x14ac:dyDescent="0.25">
      <c r="A1162" s="9" t="s">
        <v>2271</v>
      </c>
      <c r="B1162" s="9" t="s">
        <v>2272</v>
      </c>
      <c r="C1162" s="9"/>
      <c r="D1162" s="9"/>
      <c r="E1162" s="9"/>
      <c r="F1162" s="10" t="s">
        <v>216</v>
      </c>
      <c r="G1162" s="13">
        <v>810.49</v>
      </c>
      <c r="H1162" s="9"/>
    </row>
    <row r="1163" spans="1:8" ht="48.75" customHeight="1" x14ac:dyDescent="0.25">
      <c r="A1163" s="9" t="s">
        <v>2273</v>
      </c>
      <c r="B1163" s="9" t="s">
        <v>2274</v>
      </c>
      <c r="C1163" s="9"/>
      <c r="D1163" s="9"/>
      <c r="E1163" s="9"/>
      <c r="F1163" s="10" t="s">
        <v>1227</v>
      </c>
      <c r="G1163" s="13">
        <v>401.52</v>
      </c>
      <c r="H1163" s="9"/>
    </row>
    <row r="1164" spans="1:8" ht="73.150000000000006" customHeight="1" x14ac:dyDescent="0.25">
      <c r="A1164" s="9" t="s">
        <v>2275</v>
      </c>
      <c r="B1164" s="9" t="s">
        <v>142</v>
      </c>
      <c r="C1164" s="9"/>
      <c r="D1164" s="9"/>
      <c r="E1164" s="9"/>
      <c r="F1164" s="10" t="s">
        <v>1227</v>
      </c>
      <c r="G1164" s="13">
        <v>616.4</v>
      </c>
      <c r="H1164" s="9"/>
    </row>
    <row r="1165" spans="1:8" ht="60.95" customHeight="1" x14ac:dyDescent="0.25">
      <c r="A1165" s="9" t="s">
        <v>2276</v>
      </c>
      <c r="B1165" s="9" t="s">
        <v>2277</v>
      </c>
      <c r="C1165" s="9"/>
      <c r="D1165" s="9"/>
      <c r="E1165" s="9"/>
      <c r="F1165" s="10" t="s">
        <v>1227</v>
      </c>
      <c r="G1165" s="13">
        <v>569.22</v>
      </c>
      <c r="H1165" s="9"/>
    </row>
    <row r="1166" spans="1:8" ht="60.95" customHeight="1" x14ac:dyDescent="0.25">
      <c r="A1166" s="9" t="s">
        <v>2278</v>
      </c>
      <c r="B1166" s="9" t="s">
        <v>2279</v>
      </c>
      <c r="C1166" s="9"/>
      <c r="D1166" s="9"/>
      <c r="E1166" s="9"/>
      <c r="F1166" s="10" t="s">
        <v>1227</v>
      </c>
      <c r="G1166" s="13">
        <v>444.12</v>
      </c>
      <c r="H1166" s="9"/>
    </row>
    <row r="1167" spans="1:8" ht="60.95" customHeight="1" x14ac:dyDescent="0.25">
      <c r="A1167" s="9" t="s">
        <v>2280</v>
      </c>
      <c r="B1167" s="9" t="s">
        <v>2281</v>
      </c>
      <c r="C1167" s="9"/>
      <c r="D1167" s="9"/>
      <c r="E1167" s="9"/>
      <c r="F1167" s="10" t="s">
        <v>1227</v>
      </c>
      <c r="G1167" s="13">
        <v>133.52000000000001</v>
      </c>
      <c r="H1167" s="9"/>
    </row>
    <row r="1168" spans="1:8" ht="60.95" customHeight="1" x14ac:dyDescent="0.25">
      <c r="A1168" s="9" t="s">
        <v>2282</v>
      </c>
      <c r="B1168" s="9" t="s">
        <v>2283</v>
      </c>
      <c r="C1168" s="9"/>
      <c r="D1168" s="9"/>
      <c r="E1168" s="9"/>
      <c r="F1168" s="10" t="s">
        <v>1227</v>
      </c>
      <c r="G1168" s="13">
        <v>161.31</v>
      </c>
      <c r="H1168" s="9"/>
    </row>
    <row r="1169" spans="1:8" ht="12.2" customHeight="1" x14ac:dyDescent="0.25">
      <c r="A1169" s="6">
        <v>8889</v>
      </c>
      <c r="B1169" s="7" t="s">
        <v>2284</v>
      </c>
      <c r="C1169" s="7"/>
      <c r="D1169" s="7"/>
      <c r="E1169" s="7"/>
      <c r="F1169" s="8"/>
      <c r="G1169" s="7"/>
      <c r="H1169" s="7"/>
    </row>
    <row r="1170" spans="1:8" ht="36.6" customHeight="1" x14ac:dyDescent="0.25">
      <c r="A1170" s="9" t="s">
        <v>2285</v>
      </c>
      <c r="B1170" s="9" t="s">
        <v>2286</v>
      </c>
      <c r="C1170" s="9"/>
      <c r="D1170" s="9"/>
      <c r="E1170" s="9"/>
      <c r="F1170" s="10" t="s">
        <v>216</v>
      </c>
      <c r="G1170" s="13">
        <v>489.9</v>
      </c>
      <c r="H1170" s="9"/>
    </row>
    <row r="1171" spans="1:8" ht="48.75" customHeight="1" x14ac:dyDescent="0.25">
      <c r="A1171" s="9" t="s">
        <v>2287</v>
      </c>
      <c r="B1171" s="9" t="s">
        <v>2288</v>
      </c>
      <c r="C1171" s="9"/>
      <c r="D1171" s="9"/>
      <c r="E1171" s="9"/>
      <c r="F1171" s="10" t="s">
        <v>216</v>
      </c>
      <c r="G1171" s="13">
        <v>295.14</v>
      </c>
      <c r="H1171" s="9"/>
    </row>
    <row r="1172" spans="1:8" ht="36.6" customHeight="1" x14ac:dyDescent="0.25">
      <c r="A1172" s="9" t="s">
        <v>2289</v>
      </c>
      <c r="B1172" s="9" t="s">
        <v>2290</v>
      </c>
      <c r="C1172" s="9"/>
      <c r="D1172" s="9"/>
      <c r="E1172" s="9"/>
      <c r="F1172" s="10" t="s">
        <v>216</v>
      </c>
      <c r="G1172" s="13">
        <v>215.31</v>
      </c>
      <c r="H1172" s="9"/>
    </row>
    <row r="1173" spans="1:8" ht="36.6" customHeight="1" x14ac:dyDescent="0.25">
      <c r="A1173" s="9" t="s">
        <v>2291</v>
      </c>
      <c r="B1173" s="9" t="s">
        <v>2292</v>
      </c>
      <c r="C1173" s="9"/>
      <c r="D1173" s="9"/>
      <c r="E1173" s="9"/>
      <c r="F1173" s="10" t="s">
        <v>216</v>
      </c>
      <c r="G1173" s="13">
        <v>101.04</v>
      </c>
      <c r="H1173" s="9"/>
    </row>
    <row r="1174" spans="1:8" ht="36.6" customHeight="1" x14ac:dyDescent="0.25">
      <c r="A1174" s="9" t="s">
        <v>2293</v>
      </c>
      <c r="B1174" s="9" t="s">
        <v>151</v>
      </c>
      <c r="C1174" s="9"/>
      <c r="D1174" s="9"/>
      <c r="E1174" s="9"/>
      <c r="F1174" s="10" t="s">
        <v>216</v>
      </c>
      <c r="G1174" s="12">
        <v>43.78</v>
      </c>
      <c r="H1174" s="9"/>
    </row>
    <row r="1175" spans="1:8" ht="48.75" customHeight="1" x14ac:dyDescent="0.25">
      <c r="A1175" s="9" t="s">
        <v>2294</v>
      </c>
      <c r="B1175" s="9" t="s">
        <v>2295</v>
      </c>
      <c r="C1175" s="9"/>
      <c r="D1175" s="9"/>
      <c r="E1175" s="9"/>
      <c r="F1175" s="10" t="s">
        <v>216</v>
      </c>
      <c r="G1175" s="13">
        <v>126.69</v>
      </c>
      <c r="H1175" s="9"/>
    </row>
    <row r="1176" spans="1:8" ht="48.75" customHeight="1" x14ac:dyDescent="0.25">
      <c r="A1176" s="9" t="s">
        <v>2296</v>
      </c>
      <c r="B1176" s="9" t="s">
        <v>2297</v>
      </c>
      <c r="C1176" s="9"/>
      <c r="D1176" s="9"/>
      <c r="E1176" s="9"/>
      <c r="F1176" s="10" t="s">
        <v>216</v>
      </c>
      <c r="G1176" s="13">
        <v>344.82</v>
      </c>
      <c r="H1176" s="9"/>
    </row>
    <row r="1177" spans="1:8" ht="36.6" customHeight="1" x14ac:dyDescent="0.25">
      <c r="A1177" s="9" t="s">
        <v>2298</v>
      </c>
      <c r="B1177" s="9" t="s">
        <v>2299</v>
      </c>
      <c r="C1177" s="9"/>
      <c r="D1177" s="9"/>
      <c r="E1177" s="9"/>
      <c r="F1177" s="10" t="s">
        <v>216</v>
      </c>
      <c r="G1177" s="12">
        <v>77.47</v>
      </c>
      <c r="H1177" s="9"/>
    </row>
    <row r="1178" spans="1:8" ht="36.6" customHeight="1" x14ac:dyDescent="0.25">
      <c r="A1178" s="9" t="s">
        <v>2300</v>
      </c>
      <c r="B1178" s="9" t="s">
        <v>2301</v>
      </c>
      <c r="C1178" s="9"/>
      <c r="D1178" s="9"/>
      <c r="E1178" s="9"/>
      <c r="F1178" s="10" t="s">
        <v>216</v>
      </c>
      <c r="G1178" s="12">
        <v>79.900000000000006</v>
      </c>
      <c r="H1178" s="9"/>
    </row>
    <row r="1179" spans="1:8" ht="48.75" customHeight="1" x14ac:dyDescent="0.25">
      <c r="A1179" s="9" t="s">
        <v>2302</v>
      </c>
      <c r="B1179" s="9" t="s">
        <v>2303</v>
      </c>
      <c r="C1179" s="9"/>
      <c r="D1179" s="9"/>
      <c r="E1179" s="9"/>
      <c r="F1179" s="10" t="s">
        <v>216</v>
      </c>
      <c r="G1179" s="13">
        <v>156.08000000000001</v>
      </c>
      <c r="H1179" s="9"/>
    </row>
    <row r="1180" spans="1:8" ht="36.6" customHeight="1" x14ac:dyDescent="0.25">
      <c r="A1180" s="9" t="s">
        <v>2304</v>
      </c>
      <c r="B1180" s="9" t="s">
        <v>2305</v>
      </c>
      <c r="C1180" s="9"/>
      <c r="D1180" s="9"/>
      <c r="E1180" s="9"/>
      <c r="F1180" s="10" t="s">
        <v>216</v>
      </c>
      <c r="G1180" s="12">
        <v>92.29</v>
      </c>
      <c r="H1180" s="9"/>
    </row>
    <row r="1181" spans="1:8" ht="24.4" customHeight="1" x14ac:dyDescent="0.25">
      <c r="A1181" s="9" t="s">
        <v>2306</v>
      </c>
      <c r="B1181" s="9" t="s">
        <v>2307</v>
      </c>
      <c r="C1181" s="9"/>
      <c r="D1181" s="9"/>
      <c r="E1181" s="9"/>
      <c r="F1181" s="10" t="s">
        <v>216</v>
      </c>
      <c r="G1181" s="12">
        <v>75.599999999999994</v>
      </c>
      <c r="H1181" s="9"/>
    </row>
    <row r="1182" spans="1:8" ht="24.4" customHeight="1" x14ac:dyDescent="0.25">
      <c r="A1182" s="9" t="s">
        <v>2308</v>
      </c>
      <c r="B1182" s="9" t="s">
        <v>2309</v>
      </c>
      <c r="C1182" s="9"/>
      <c r="D1182" s="9"/>
      <c r="E1182" s="9"/>
      <c r="F1182" s="10" t="s">
        <v>216</v>
      </c>
      <c r="G1182" s="12">
        <v>70.08</v>
      </c>
      <c r="H1182" s="9"/>
    </row>
    <row r="1183" spans="1:8" ht="12.2" customHeight="1" x14ac:dyDescent="0.25">
      <c r="A1183" s="6">
        <v>8890</v>
      </c>
      <c r="B1183" s="7" t="s">
        <v>2310</v>
      </c>
      <c r="C1183" s="7"/>
      <c r="D1183" s="7"/>
      <c r="E1183" s="7"/>
      <c r="F1183" s="8"/>
      <c r="G1183" s="7"/>
      <c r="H1183" s="7"/>
    </row>
    <row r="1184" spans="1:8" ht="24.4" customHeight="1" x14ac:dyDescent="0.25">
      <c r="A1184" s="9" t="s">
        <v>2311</v>
      </c>
      <c r="B1184" s="9" t="s">
        <v>2312</v>
      </c>
      <c r="C1184" s="9"/>
      <c r="D1184" s="9"/>
      <c r="E1184" s="9"/>
      <c r="F1184" s="10" t="s">
        <v>216</v>
      </c>
      <c r="G1184" s="12">
        <v>56.51</v>
      </c>
      <c r="H1184" s="9"/>
    </row>
    <row r="1185" spans="1:8" ht="12.2" customHeight="1" x14ac:dyDescent="0.25">
      <c r="A1185" s="6">
        <v>8891</v>
      </c>
      <c r="B1185" s="7" t="s">
        <v>2313</v>
      </c>
      <c r="C1185" s="7"/>
      <c r="D1185" s="7"/>
      <c r="E1185" s="7"/>
      <c r="F1185" s="8"/>
      <c r="G1185" s="7"/>
      <c r="H1185" s="7"/>
    </row>
    <row r="1186" spans="1:8" ht="36.6" customHeight="1" x14ac:dyDescent="0.25">
      <c r="A1186" s="9" t="s">
        <v>2314</v>
      </c>
      <c r="B1186" s="9" t="s">
        <v>2315</v>
      </c>
      <c r="C1186" s="9"/>
      <c r="D1186" s="9"/>
      <c r="E1186" s="9"/>
      <c r="F1186" s="10" t="s">
        <v>1227</v>
      </c>
      <c r="G1186" s="12">
        <v>50.16</v>
      </c>
      <c r="H1186" s="9"/>
    </row>
    <row r="1187" spans="1:8" ht="12.2" customHeight="1" x14ac:dyDescent="0.25">
      <c r="A1187" s="9" t="s">
        <v>2316</v>
      </c>
      <c r="B1187" s="9" t="s">
        <v>2317</v>
      </c>
      <c r="C1187" s="9"/>
      <c r="D1187" s="9"/>
      <c r="E1187" s="9"/>
      <c r="F1187" s="10" t="s">
        <v>1227</v>
      </c>
      <c r="G1187" s="12">
        <v>71.81</v>
      </c>
      <c r="H1187" s="9"/>
    </row>
    <row r="1188" spans="1:8" ht="12.2" customHeight="1" x14ac:dyDescent="0.25">
      <c r="A1188" s="9" t="s">
        <v>2318</v>
      </c>
      <c r="B1188" s="9" t="s">
        <v>2319</v>
      </c>
      <c r="C1188" s="9"/>
      <c r="D1188" s="9"/>
      <c r="E1188" s="9"/>
      <c r="F1188" s="10" t="s">
        <v>1227</v>
      </c>
      <c r="G1188" s="13">
        <v>100.37</v>
      </c>
      <c r="H1188" s="9"/>
    </row>
    <row r="1189" spans="1:8" ht="36.6" customHeight="1" x14ac:dyDescent="0.25">
      <c r="A1189" s="9" t="s">
        <v>2320</v>
      </c>
      <c r="B1189" s="9" t="s">
        <v>2321</v>
      </c>
      <c r="C1189" s="9"/>
      <c r="D1189" s="9"/>
      <c r="E1189" s="9"/>
      <c r="F1189" s="10" t="s">
        <v>216</v>
      </c>
      <c r="G1189" s="13">
        <v>223.12</v>
      </c>
      <c r="H1189" s="9"/>
    </row>
    <row r="1190" spans="1:8" ht="12.2" customHeight="1" x14ac:dyDescent="0.25">
      <c r="A1190" s="9" t="s">
        <v>2322</v>
      </c>
      <c r="B1190" s="9" t="s">
        <v>2323</v>
      </c>
      <c r="C1190" s="9"/>
      <c r="D1190" s="9"/>
      <c r="E1190" s="9"/>
      <c r="F1190" s="10" t="s">
        <v>1227</v>
      </c>
      <c r="G1190" s="12">
        <v>93.55</v>
      </c>
      <c r="H1190" s="9"/>
    </row>
    <row r="1191" spans="1:8" ht="24.4" customHeight="1" x14ac:dyDescent="0.25">
      <c r="A1191" s="9" t="s">
        <v>2324</v>
      </c>
      <c r="B1191" s="9" t="s">
        <v>2325</v>
      </c>
      <c r="C1191" s="9"/>
      <c r="D1191" s="9"/>
      <c r="E1191" s="9"/>
      <c r="F1191" s="10" t="s">
        <v>1227</v>
      </c>
      <c r="G1191" s="12">
        <v>88.12</v>
      </c>
      <c r="H1191" s="9"/>
    </row>
    <row r="1192" spans="1:8" ht="12.2" customHeight="1" x14ac:dyDescent="0.25">
      <c r="A1192" s="6">
        <v>8892</v>
      </c>
      <c r="B1192" s="7" t="s">
        <v>2326</v>
      </c>
      <c r="C1192" s="7"/>
      <c r="D1192" s="7"/>
      <c r="E1192" s="7"/>
      <c r="F1192" s="8"/>
      <c r="G1192" s="7"/>
      <c r="H1192" s="7"/>
    </row>
    <row r="1193" spans="1:8" ht="36.6" customHeight="1" x14ac:dyDescent="0.25">
      <c r="A1193" s="9" t="s">
        <v>2327</v>
      </c>
      <c r="B1193" s="9" t="s">
        <v>2328</v>
      </c>
      <c r="C1193" s="9"/>
      <c r="D1193" s="9"/>
      <c r="E1193" s="9"/>
      <c r="F1193" s="10" t="s">
        <v>1227</v>
      </c>
      <c r="G1193" s="13">
        <v>169.92</v>
      </c>
      <c r="H1193" s="9"/>
    </row>
    <row r="1194" spans="1:8" ht="36.6" customHeight="1" x14ac:dyDescent="0.25">
      <c r="A1194" s="9" t="s">
        <v>2329</v>
      </c>
      <c r="B1194" s="9" t="s">
        <v>2330</v>
      </c>
      <c r="C1194" s="9"/>
      <c r="D1194" s="9"/>
      <c r="E1194" s="9"/>
      <c r="F1194" s="10" t="s">
        <v>1227</v>
      </c>
      <c r="G1194" s="13">
        <v>215.49</v>
      </c>
      <c r="H1194" s="9"/>
    </row>
    <row r="1195" spans="1:8" ht="12.2" customHeight="1" x14ac:dyDescent="0.25">
      <c r="A1195" s="6">
        <v>8893</v>
      </c>
      <c r="B1195" s="7" t="s">
        <v>2331</v>
      </c>
      <c r="C1195" s="7"/>
      <c r="D1195" s="7"/>
      <c r="E1195" s="7"/>
      <c r="F1195" s="8"/>
      <c r="G1195" s="7"/>
      <c r="H1195" s="7"/>
    </row>
    <row r="1196" spans="1:8" ht="36.6" customHeight="1" x14ac:dyDescent="0.25">
      <c r="A1196" s="9" t="s">
        <v>2332</v>
      </c>
      <c r="B1196" s="9" t="s">
        <v>2333</v>
      </c>
      <c r="C1196" s="9"/>
      <c r="D1196" s="9"/>
      <c r="E1196" s="9"/>
      <c r="F1196" s="10" t="s">
        <v>216</v>
      </c>
      <c r="G1196" s="13">
        <v>732.39</v>
      </c>
      <c r="H1196" s="9"/>
    </row>
    <row r="1197" spans="1:8" ht="48.75" customHeight="1" x14ac:dyDescent="0.25">
      <c r="A1197" s="9" t="s">
        <v>2334</v>
      </c>
      <c r="B1197" s="9" t="s">
        <v>137</v>
      </c>
      <c r="C1197" s="9"/>
      <c r="D1197" s="9"/>
      <c r="E1197" s="9"/>
      <c r="F1197" s="10" t="s">
        <v>216</v>
      </c>
      <c r="G1197" s="13">
        <v>532.77</v>
      </c>
      <c r="H1197" s="9"/>
    </row>
    <row r="1198" spans="1:8" ht="109.7" customHeight="1" x14ac:dyDescent="0.25">
      <c r="A1198" s="9" t="s">
        <v>2335</v>
      </c>
      <c r="B1198" s="9" t="s">
        <v>139</v>
      </c>
      <c r="C1198" s="9"/>
      <c r="D1198" s="9"/>
      <c r="E1198" s="9"/>
      <c r="F1198" s="10" t="s">
        <v>216</v>
      </c>
      <c r="G1198" s="13">
        <v>597.42999999999995</v>
      </c>
      <c r="H1198" s="9"/>
    </row>
    <row r="1199" spans="1:8" ht="48.75" customHeight="1" x14ac:dyDescent="0.25">
      <c r="A1199" s="9" t="s">
        <v>2336</v>
      </c>
      <c r="B1199" s="9" t="s">
        <v>2337</v>
      </c>
      <c r="C1199" s="9"/>
      <c r="D1199" s="9"/>
      <c r="E1199" s="9"/>
      <c r="F1199" s="10" t="s">
        <v>216</v>
      </c>
      <c r="G1199" s="13">
        <v>226.06</v>
      </c>
      <c r="H1199" s="9"/>
    </row>
    <row r="1200" spans="1:8" ht="60.95" customHeight="1" x14ac:dyDescent="0.25">
      <c r="A1200" s="9" t="s">
        <v>2338</v>
      </c>
      <c r="B1200" s="9" t="s">
        <v>2339</v>
      </c>
      <c r="C1200" s="9"/>
      <c r="D1200" s="9"/>
      <c r="E1200" s="9"/>
      <c r="F1200" s="10" t="s">
        <v>216</v>
      </c>
      <c r="G1200" s="13">
        <v>580.49</v>
      </c>
      <c r="H1200" s="9"/>
    </row>
    <row r="1201" spans="1:8" ht="60.95" customHeight="1" x14ac:dyDescent="0.25">
      <c r="A1201" s="9" t="s">
        <v>2340</v>
      </c>
      <c r="B1201" s="9" t="s">
        <v>2341</v>
      </c>
      <c r="C1201" s="9"/>
      <c r="D1201" s="9"/>
      <c r="E1201" s="9"/>
      <c r="F1201" s="10" t="s">
        <v>216</v>
      </c>
      <c r="G1201" s="13">
        <v>725.06</v>
      </c>
      <c r="H1201" s="9"/>
    </row>
    <row r="1202" spans="1:8" ht="12.2" customHeight="1" x14ac:dyDescent="0.25">
      <c r="A1202" s="6">
        <v>8894</v>
      </c>
      <c r="B1202" s="7" t="s">
        <v>2342</v>
      </c>
      <c r="C1202" s="7"/>
      <c r="D1202" s="7"/>
      <c r="E1202" s="7"/>
      <c r="F1202" s="8"/>
      <c r="G1202" s="7"/>
      <c r="H1202" s="7"/>
    </row>
    <row r="1203" spans="1:8" ht="48.75" customHeight="1" x14ac:dyDescent="0.25">
      <c r="A1203" s="9" t="s">
        <v>2343</v>
      </c>
      <c r="B1203" s="9" t="s">
        <v>2344</v>
      </c>
      <c r="C1203" s="9"/>
      <c r="D1203" s="9"/>
      <c r="E1203" s="9"/>
      <c r="F1203" s="10" t="s">
        <v>216</v>
      </c>
      <c r="G1203" s="13">
        <v>975.46</v>
      </c>
      <c r="H1203" s="9"/>
    </row>
    <row r="1204" spans="1:8" ht="48.75" customHeight="1" x14ac:dyDescent="0.25">
      <c r="A1204" s="9" t="s">
        <v>2345</v>
      </c>
      <c r="B1204" s="9" t="s">
        <v>2346</v>
      </c>
      <c r="C1204" s="9"/>
      <c r="D1204" s="9"/>
      <c r="E1204" s="9"/>
      <c r="F1204" s="10" t="s">
        <v>216</v>
      </c>
      <c r="G1204" s="14">
        <v>1251.95</v>
      </c>
      <c r="H1204" s="9"/>
    </row>
    <row r="1205" spans="1:8" ht="24.4" customHeight="1" x14ac:dyDescent="0.25">
      <c r="A1205" s="9" t="s">
        <v>2347</v>
      </c>
      <c r="B1205" s="9" t="s">
        <v>2348</v>
      </c>
      <c r="C1205" s="9"/>
      <c r="D1205" s="9"/>
      <c r="E1205" s="9"/>
      <c r="F1205" s="10" t="s">
        <v>1227</v>
      </c>
      <c r="G1205" s="13">
        <v>470.2</v>
      </c>
      <c r="H1205" s="9"/>
    </row>
    <row r="1206" spans="1:8" ht="12.2" customHeight="1" x14ac:dyDescent="0.25">
      <c r="A1206" s="6">
        <v>8895</v>
      </c>
      <c r="B1206" s="7" t="s">
        <v>2349</v>
      </c>
      <c r="C1206" s="7"/>
      <c r="D1206" s="7"/>
      <c r="E1206" s="7"/>
      <c r="F1206" s="8"/>
      <c r="G1206" s="7"/>
      <c r="H1206" s="7"/>
    </row>
    <row r="1207" spans="1:8" ht="48.75" customHeight="1" x14ac:dyDescent="0.25">
      <c r="A1207" s="9" t="s">
        <v>2350</v>
      </c>
      <c r="B1207" s="9" t="s">
        <v>2351</v>
      </c>
      <c r="C1207" s="9"/>
      <c r="D1207" s="9"/>
      <c r="E1207" s="9"/>
      <c r="F1207" s="10" t="s">
        <v>216</v>
      </c>
      <c r="G1207" s="13">
        <v>370.59</v>
      </c>
      <c r="H1207" s="9"/>
    </row>
    <row r="1208" spans="1:8" ht="24.4" customHeight="1" x14ac:dyDescent="0.25">
      <c r="A1208" s="9" t="s">
        <v>2352</v>
      </c>
      <c r="B1208" s="9" t="s">
        <v>2353</v>
      </c>
      <c r="C1208" s="9"/>
      <c r="D1208" s="9"/>
      <c r="E1208" s="9"/>
      <c r="F1208" s="10" t="s">
        <v>1227</v>
      </c>
      <c r="G1208" s="13">
        <v>153.4</v>
      </c>
      <c r="H1208" s="9"/>
    </row>
    <row r="1209" spans="1:8" ht="36.6" customHeight="1" x14ac:dyDescent="0.25">
      <c r="A1209" s="9" t="s">
        <v>2354</v>
      </c>
      <c r="B1209" s="9" t="s">
        <v>2355</v>
      </c>
      <c r="C1209" s="9"/>
      <c r="D1209" s="9"/>
      <c r="E1209" s="9"/>
      <c r="F1209" s="10" t="s">
        <v>216</v>
      </c>
      <c r="G1209" s="13">
        <v>255.7</v>
      </c>
      <c r="H1209" s="9"/>
    </row>
    <row r="1210" spans="1:8" ht="12.2" customHeight="1" x14ac:dyDescent="0.25">
      <c r="A1210" s="6">
        <v>8896</v>
      </c>
      <c r="B1210" s="7" t="s">
        <v>2356</v>
      </c>
      <c r="C1210" s="7"/>
      <c r="D1210" s="7"/>
      <c r="E1210" s="7"/>
      <c r="F1210" s="8"/>
      <c r="G1210" s="7"/>
      <c r="H1210" s="7"/>
    </row>
    <row r="1211" spans="1:8" ht="12.2" customHeight="1" x14ac:dyDescent="0.25">
      <c r="A1211" s="9" t="s">
        <v>2357</v>
      </c>
      <c r="B1211" s="9" t="s">
        <v>144</v>
      </c>
      <c r="C1211" s="9"/>
      <c r="D1211" s="9"/>
      <c r="E1211" s="9"/>
      <c r="F1211" s="10" t="s">
        <v>1227</v>
      </c>
      <c r="G1211" s="13">
        <v>746.54</v>
      </c>
      <c r="H1211" s="9"/>
    </row>
    <row r="1212" spans="1:8" ht="12.2" customHeight="1" x14ac:dyDescent="0.25">
      <c r="A1212" s="9" t="s">
        <v>2358</v>
      </c>
      <c r="B1212" s="9" t="s">
        <v>2359</v>
      </c>
      <c r="C1212" s="9"/>
      <c r="D1212" s="9"/>
      <c r="E1212" s="9"/>
      <c r="F1212" s="10" t="s">
        <v>1227</v>
      </c>
      <c r="G1212" s="13">
        <v>868.3</v>
      </c>
      <c r="H1212" s="9"/>
    </row>
    <row r="1213" spans="1:8" ht="12.2" customHeight="1" x14ac:dyDescent="0.25">
      <c r="A1213" s="9" t="s">
        <v>2360</v>
      </c>
      <c r="B1213" s="9" t="s">
        <v>2361</v>
      </c>
      <c r="C1213" s="9"/>
      <c r="D1213" s="9"/>
      <c r="E1213" s="9"/>
      <c r="F1213" s="10" t="s">
        <v>1227</v>
      </c>
      <c r="G1213" s="13">
        <v>821.13</v>
      </c>
      <c r="H1213" s="9"/>
    </row>
    <row r="1214" spans="1:8" ht="12.2" customHeight="1" x14ac:dyDescent="0.25">
      <c r="A1214" s="9" t="s">
        <v>2362</v>
      </c>
      <c r="B1214" s="9" t="s">
        <v>2363</v>
      </c>
      <c r="C1214" s="9"/>
      <c r="D1214" s="9"/>
      <c r="E1214" s="9"/>
      <c r="F1214" s="10" t="s">
        <v>1227</v>
      </c>
      <c r="G1214" s="13">
        <v>734.2</v>
      </c>
      <c r="H1214" s="9"/>
    </row>
    <row r="1215" spans="1:8" ht="12.2" customHeight="1" x14ac:dyDescent="0.25">
      <c r="A1215" s="9" t="s">
        <v>2364</v>
      </c>
      <c r="B1215" s="9" t="s">
        <v>2365</v>
      </c>
      <c r="C1215" s="9"/>
      <c r="D1215" s="9"/>
      <c r="E1215" s="9"/>
      <c r="F1215" s="10" t="s">
        <v>1227</v>
      </c>
      <c r="G1215" s="13">
        <v>166.78</v>
      </c>
      <c r="H1215" s="9"/>
    </row>
    <row r="1216" spans="1:8" ht="12.2" customHeight="1" x14ac:dyDescent="0.25">
      <c r="A1216" s="6">
        <v>8897</v>
      </c>
      <c r="B1216" s="7" t="s">
        <v>2366</v>
      </c>
      <c r="C1216" s="7"/>
      <c r="D1216" s="7"/>
      <c r="E1216" s="7"/>
      <c r="F1216" s="8"/>
      <c r="G1216" s="7"/>
      <c r="H1216" s="7"/>
    </row>
    <row r="1217" spans="1:8" ht="36.6" customHeight="1" x14ac:dyDescent="0.25">
      <c r="A1217" s="9" t="s">
        <v>2367</v>
      </c>
      <c r="B1217" s="9" t="s">
        <v>150</v>
      </c>
      <c r="C1217" s="9"/>
      <c r="D1217" s="9"/>
      <c r="E1217" s="9"/>
      <c r="F1217" s="10" t="s">
        <v>216</v>
      </c>
      <c r="G1217" s="13">
        <v>151.58000000000001</v>
      </c>
      <c r="H1217" s="9"/>
    </row>
    <row r="1218" spans="1:8" ht="12.2" customHeight="1" x14ac:dyDescent="0.25">
      <c r="A1218" s="6">
        <v>8898</v>
      </c>
      <c r="B1218" s="7" t="s">
        <v>2368</v>
      </c>
      <c r="C1218" s="7"/>
      <c r="D1218" s="7"/>
      <c r="E1218" s="7"/>
      <c r="F1218" s="8"/>
      <c r="G1218" s="7"/>
      <c r="H1218" s="7"/>
    </row>
    <row r="1219" spans="1:8" ht="24.4" customHeight="1" x14ac:dyDescent="0.25">
      <c r="A1219" s="9" t="s">
        <v>2369</v>
      </c>
      <c r="B1219" s="9" t="s">
        <v>2370</v>
      </c>
      <c r="C1219" s="9"/>
      <c r="D1219" s="9"/>
      <c r="E1219" s="9"/>
      <c r="F1219" s="10" t="s">
        <v>216</v>
      </c>
      <c r="G1219" s="12">
        <v>20.22</v>
      </c>
      <c r="H1219" s="9"/>
    </row>
    <row r="1220" spans="1:8" ht="24.4" customHeight="1" x14ac:dyDescent="0.25">
      <c r="A1220" s="9" t="s">
        <v>2371</v>
      </c>
      <c r="B1220" s="9" t="s">
        <v>149</v>
      </c>
      <c r="C1220" s="9"/>
      <c r="D1220" s="9"/>
      <c r="E1220" s="9"/>
      <c r="F1220" s="10" t="s">
        <v>216</v>
      </c>
      <c r="G1220" s="13">
        <v>107.19</v>
      </c>
      <c r="H1220" s="9"/>
    </row>
    <row r="1221" spans="1:8" ht="36.6" customHeight="1" x14ac:dyDescent="0.25">
      <c r="A1221" s="9" t="s">
        <v>2372</v>
      </c>
      <c r="B1221" s="9" t="s">
        <v>2373</v>
      </c>
      <c r="C1221" s="9"/>
      <c r="D1221" s="9"/>
      <c r="E1221" s="9"/>
      <c r="F1221" s="10" t="s">
        <v>216</v>
      </c>
      <c r="G1221" s="13">
        <v>235.99</v>
      </c>
      <c r="H1221" s="9"/>
    </row>
    <row r="1222" spans="1:8" ht="24.4" customHeight="1" x14ac:dyDescent="0.25">
      <c r="A1222" s="9" t="s">
        <v>2374</v>
      </c>
      <c r="B1222" s="9" t="s">
        <v>2375</v>
      </c>
      <c r="C1222" s="9"/>
      <c r="D1222" s="9"/>
      <c r="E1222" s="9"/>
      <c r="F1222" s="10" t="s">
        <v>216</v>
      </c>
      <c r="G1222" s="13">
        <v>237.82</v>
      </c>
      <c r="H1222" s="9"/>
    </row>
    <row r="1223" spans="1:8" ht="12.2" customHeight="1" x14ac:dyDescent="0.25">
      <c r="A1223" s="6">
        <v>8899</v>
      </c>
      <c r="B1223" s="7" t="s">
        <v>2376</v>
      </c>
      <c r="C1223" s="7"/>
      <c r="D1223" s="7"/>
      <c r="E1223" s="7"/>
      <c r="F1223" s="8"/>
      <c r="G1223" s="7"/>
      <c r="H1223" s="7"/>
    </row>
    <row r="1224" spans="1:8" ht="12.2" customHeight="1" x14ac:dyDescent="0.25">
      <c r="A1224" s="9" t="s">
        <v>2377</v>
      </c>
      <c r="B1224" s="9" t="s">
        <v>138</v>
      </c>
      <c r="C1224" s="9"/>
      <c r="D1224" s="9"/>
      <c r="E1224" s="9"/>
      <c r="F1224" s="10" t="s">
        <v>1227</v>
      </c>
      <c r="G1224" s="12">
        <v>44.15</v>
      </c>
      <c r="H1224" s="9"/>
    </row>
    <row r="1225" spans="1:8" ht="12.2" customHeight="1" x14ac:dyDescent="0.25">
      <c r="A1225" s="9" t="s">
        <v>2378</v>
      </c>
      <c r="B1225" s="9" t="s">
        <v>2379</v>
      </c>
      <c r="C1225" s="9"/>
      <c r="D1225" s="9"/>
      <c r="E1225" s="9"/>
      <c r="F1225" s="10" t="s">
        <v>1227</v>
      </c>
      <c r="G1225" s="13">
        <v>129.59</v>
      </c>
      <c r="H1225" s="9"/>
    </row>
    <row r="1226" spans="1:8" ht="60.95" customHeight="1" x14ac:dyDescent="0.25">
      <c r="A1226" s="9" t="s">
        <v>2380</v>
      </c>
      <c r="B1226" s="9" t="s">
        <v>2381</v>
      </c>
      <c r="C1226" s="9"/>
      <c r="D1226" s="9"/>
      <c r="E1226" s="9"/>
      <c r="F1226" s="10" t="s">
        <v>1227</v>
      </c>
      <c r="G1226" s="14">
        <v>1153.74</v>
      </c>
      <c r="H1226" s="9"/>
    </row>
    <row r="1227" spans="1:8" ht="12.2" customHeight="1" x14ac:dyDescent="0.25">
      <c r="A1227" s="9" t="s">
        <v>2382</v>
      </c>
      <c r="B1227" s="9" t="s">
        <v>2383</v>
      </c>
      <c r="C1227" s="9"/>
      <c r="D1227" s="9"/>
      <c r="E1227" s="9"/>
      <c r="F1227" s="10" t="s">
        <v>1227</v>
      </c>
      <c r="G1227" s="12">
        <v>15.22</v>
      </c>
      <c r="H1227" s="9"/>
    </row>
    <row r="1228" spans="1:8" ht="36.6" customHeight="1" x14ac:dyDescent="0.25">
      <c r="A1228" s="9" t="s">
        <v>2384</v>
      </c>
      <c r="B1228" s="9" t="s">
        <v>2385</v>
      </c>
      <c r="C1228" s="9"/>
      <c r="D1228" s="9"/>
      <c r="E1228" s="9"/>
      <c r="F1228" s="10" t="s">
        <v>216</v>
      </c>
      <c r="G1228" s="12">
        <v>30.05</v>
      </c>
      <c r="H1228" s="9"/>
    </row>
    <row r="1229" spans="1:8" ht="12.2" customHeight="1" x14ac:dyDescent="0.25">
      <c r="A1229" s="9" t="s">
        <v>2386</v>
      </c>
      <c r="B1229" s="9" t="s">
        <v>2387</v>
      </c>
      <c r="C1229" s="9"/>
      <c r="D1229" s="9"/>
      <c r="E1229" s="9"/>
      <c r="F1229" s="10" t="s">
        <v>1227</v>
      </c>
      <c r="G1229" s="12">
        <v>49.19</v>
      </c>
      <c r="H1229" s="9"/>
    </row>
    <row r="1230" spans="1:8" ht="12.2" customHeight="1" x14ac:dyDescent="0.25">
      <c r="A1230" s="9" t="s">
        <v>2388</v>
      </c>
      <c r="B1230" s="9" t="s">
        <v>2389</v>
      </c>
      <c r="C1230" s="9"/>
      <c r="D1230" s="9"/>
      <c r="E1230" s="9"/>
      <c r="F1230" s="10" t="s">
        <v>1227</v>
      </c>
      <c r="G1230" s="12">
        <v>39.200000000000003</v>
      </c>
      <c r="H1230" s="9"/>
    </row>
    <row r="1231" spans="1:8" ht="12.2" customHeight="1" x14ac:dyDescent="0.25">
      <c r="A1231" s="9" t="s">
        <v>2390</v>
      </c>
      <c r="B1231" s="9" t="s">
        <v>2391</v>
      </c>
      <c r="C1231" s="9"/>
      <c r="D1231" s="9"/>
      <c r="E1231" s="9"/>
      <c r="F1231" s="10" t="s">
        <v>1227</v>
      </c>
      <c r="G1231" s="13">
        <v>187.49</v>
      </c>
      <c r="H1231" s="9"/>
    </row>
    <row r="1232" spans="1:8" ht="12.2" customHeight="1" x14ac:dyDescent="0.25">
      <c r="A1232" s="9" t="s">
        <v>2392</v>
      </c>
      <c r="B1232" s="9" t="s">
        <v>146</v>
      </c>
      <c r="C1232" s="9"/>
      <c r="D1232" s="9"/>
      <c r="E1232" s="9"/>
      <c r="F1232" s="10" t="s">
        <v>1227</v>
      </c>
      <c r="G1232" s="12">
        <v>64.47</v>
      </c>
      <c r="H1232" s="9"/>
    </row>
    <row r="1233" spans="1:8" ht="12.2" customHeight="1" x14ac:dyDescent="0.25">
      <c r="A1233" s="9" t="s">
        <v>2393</v>
      </c>
      <c r="B1233" s="9" t="s">
        <v>2394</v>
      </c>
      <c r="C1233" s="9"/>
      <c r="D1233" s="9"/>
      <c r="E1233" s="9"/>
      <c r="F1233" s="10" t="s">
        <v>1227</v>
      </c>
      <c r="G1233" s="12">
        <v>53.4</v>
      </c>
      <c r="H1233" s="9"/>
    </row>
    <row r="1234" spans="1:8" ht="36.6" customHeight="1" x14ac:dyDescent="0.25">
      <c r="A1234" s="9" t="s">
        <v>2395</v>
      </c>
      <c r="B1234" s="9" t="s">
        <v>2396</v>
      </c>
      <c r="C1234" s="9"/>
      <c r="D1234" s="9"/>
      <c r="E1234" s="9"/>
      <c r="F1234" s="10" t="s">
        <v>216</v>
      </c>
      <c r="G1234" s="12">
        <v>43.33</v>
      </c>
      <c r="H1234" s="9"/>
    </row>
    <row r="1235" spans="1:8" ht="36.6" customHeight="1" x14ac:dyDescent="0.25">
      <c r="A1235" s="9" t="s">
        <v>2397</v>
      </c>
      <c r="B1235" s="9" t="s">
        <v>2398</v>
      </c>
      <c r="C1235" s="9"/>
      <c r="D1235" s="9"/>
      <c r="E1235" s="9"/>
      <c r="F1235" s="10" t="s">
        <v>216</v>
      </c>
      <c r="G1235" s="12">
        <v>92.15</v>
      </c>
      <c r="H1235" s="9"/>
    </row>
    <row r="1236" spans="1:8" ht="12.2" customHeight="1" x14ac:dyDescent="0.25">
      <c r="A1236" s="9" t="s">
        <v>2399</v>
      </c>
      <c r="B1236" s="9" t="s">
        <v>147</v>
      </c>
      <c r="C1236" s="9"/>
      <c r="D1236" s="9"/>
      <c r="E1236" s="9"/>
      <c r="F1236" s="10" t="s">
        <v>1227</v>
      </c>
      <c r="G1236" s="12">
        <v>56.85</v>
      </c>
      <c r="H1236" s="9"/>
    </row>
    <row r="1237" spans="1:8" ht="24.4" customHeight="1" x14ac:dyDescent="0.25">
      <c r="A1237" s="9" t="s">
        <v>2400</v>
      </c>
      <c r="B1237" s="9" t="s">
        <v>2401</v>
      </c>
      <c r="C1237" s="9"/>
      <c r="D1237" s="9"/>
      <c r="E1237" s="9"/>
      <c r="F1237" s="10" t="s">
        <v>216</v>
      </c>
      <c r="G1237" s="11">
        <v>4.18</v>
      </c>
      <c r="H1237" s="9"/>
    </row>
    <row r="1238" spans="1:8" ht="36.6" customHeight="1" x14ac:dyDescent="0.25">
      <c r="A1238" s="9" t="s">
        <v>2402</v>
      </c>
      <c r="B1238" s="9" t="s">
        <v>2403</v>
      </c>
      <c r="C1238" s="9"/>
      <c r="D1238" s="9"/>
      <c r="E1238" s="9"/>
      <c r="F1238" s="10" t="s">
        <v>216</v>
      </c>
      <c r="G1238" s="12">
        <v>50.81</v>
      </c>
      <c r="H1238" s="9"/>
    </row>
    <row r="1239" spans="1:8" ht="24.4" customHeight="1" x14ac:dyDescent="0.25">
      <c r="A1239" s="9" t="s">
        <v>2404</v>
      </c>
      <c r="B1239" s="9" t="s">
        <v>2405</v>
      </c>
      <c r="C1239" s="9"/>
      <c r="D1239" s="9"/>
      <c r="E1239" s="9"/>
      <c r="F1239" s="10" t="s">
        <v>1227</v>
      </c>
      <c r="G1239" s="12">
        <v>55.31</v>
      </c>
      <c r="H1239" s="9"/>
    </row>
    <row r="1240" spans="1:8" ht="36.6" customHeight="1" x14ac:dyDescent="0.25">
      <c r="A1240" s="9" t="s">
        <v>2406</v>
      </c>
      <c r="B1240" s="9" t="s">
        <v>2407</v>
      </c>
      <c r="C1240" s="9"/>
      <c r="D1240" s="9"/>
      <c r="E1240" s="9"/>
      <c r="F1240" s="10" t="s">
        <v>1227</v>
      </c>
      <c r="G1240" s="12">
        <v>66.739999999999995</v>
      </c>
      <c r="H1240" s="9"/>
    </row>
    <row r="1241" spans="1:8" ht="36.6" customHeight="1" x14ac:dyDescent="0.25">
      <c r="A1241" s="9" t="s">
        <v>2408</v>
      </c>
      <c r="B1241" s="9" t="s">
        <v>2409</v>
      </c>
      <c r="C1241" s="9"/>
      <c r="D1241" s="9"/>
      <c r="E1241" s="9"/>
      <c r="F1241" s="10" t="s">
        <v>1227</v>
      </c>
      <c r="G1241" s="12">
        <v>98.77</v>
      </c>
      <c r="H1241" s="9"/>
    </row>
    <row r="1242" spans="1:8" ht="24.4" customHeight="1" x14ac:dyDescent="0.25">
      <c r="A1242" s="9" t="s">
        <v>2410</v>
      </c>
      <c r="B1242" s="9" t="s">
        <v>2411</v>
      </c>
      <c r="C1242" s="9"/>
      <c r="D1242" s="9"/>
      <c r="E1242" s="9"/>
      <c r="F1242" s="10" t="s">
        <v>1227</v>
      </c>
      <c r="G1242" s="12">
        <v>22.38</v>
      </c>
      <c r="H1242" s="9"/>
    </row>
    <row r="1243" spans="1:8" ht="24.4" customHeight="1" x14ac:dyDescent="0.25">
      <c r="A1243" s="9" t="s">
        <v>2412</v>
      </c>
      <c r="B1243" s="9" t="s">
        <v>2413</v>
      </c>
      <c r="C1243" s="9"/>
      <c r="D1243" s="9"/>
      <c r="E1243" s="9"/>
      <c r="F1243" s="10" t="s">
        <v>1227</v>
      </c>
      <c r="G1243" s="12">
        <v>47.53</v>
      </c>
      <c r="H1243" s="9"/>
    </row>
    <row r="1244" spans="1:8" ht="12.2" customHeight="1" x14ac:dyDescent="0.25">
      <c r="A1244" s="6">
        <v>8900</v>
      </c>
      <c r="B1244" s="7" t="s">
        <v>2414</v>
      </c>
      <c r="C1244" s="7"/>
      <c r="D1244" s="7"/>
      <c r="E1244" s="7"/>
      <c r="F1244" s="8"/>
      <c r="G1244" s="7"/>
      <c r="H1244" s="7"/>
    </row>
    <row r="1245" spans="1:8" ht="12.2" customHeight="1" x14ac:dyDescent="0.25">
      <c r="A1245" s="9" t="s">
        <v>2415</v>
      </c>
      <c r="B1245" s="9" t="s">
        <v>2416</v>
      </c>
      <c r="C1245" s="9"/>
      <c r="D1245" s="9"/>
      <c r="E1245" s="9"/>
      <c r="F1245" s="10" t="s">
        <v>1227</v>
      </c>
      <c r="G1245" s="12">
        <v>60.37</v>
      </c>
      <c r="H1245" s="9"/>
    </row>
    <row r="1246" spans="1:8" ht="24.4" customHeight="1" x14ac:dyDescent="0.25">
      <c r="A1246" s="9" t="s">
        <v>2417</v>
      </c>
      <c r="B1246" s="9" t="s">
        <v>2418</v>
      </c>
      <c r="C1246" s="9"/>
      <c r="D1246" s="9"/>
      <c r="E1246" s="9"/>
      <c r="F1246" s="10" t="s">
        <v>1227</v>
      </c>
      <c r="G1246" s="12">
        <v>63.75</v>
      </c>
      <c r="H1246" s="9"/>
    </row>
    <row r="1247" spans="1:8" ht="24.4" customHeight="1" x14ac:dyDescent="0.25">
      <c r="A1247" s="9" t="s">
        <v>2419</v>
      </c>
      <c r="B1247" s="9" t="s">
        <v>2420</v>
      </c>
      <c r="C1247" s="9"/>
      <c r="D1247" s="9"/>
      <c r="E1247" s="9"/>
      <c r="F1247" s="10" t="s">
        <v>1227</v>
      </c>
      <c r="G1247" s="13">
        <v>196.77</v>
      </c>
      <c r="H1247" s="9"/>
    </row>
    <row r="1248" spans="1:8" ht="24.4" customHeight="1" x14ac:dyDescent="0.25">
      <c r="A1248" s="9" t="s">
        <v>2421</v>
      </c>
      <c r="B1248" s="9" t="s">
        <v>2422</v>
      </c>
      <c r="C1248" s="9"/>
      <c r="D1248" s="9"/>
      <c r="E1248" s="9"/>
      <c r="F1248" s="10" t="s">
        <v>1227</v>
      </c>
      <c r="G1248" s="12">
        <v>75.41</v>
      </c>
      <c r="H1248" s="9"/>
    </row>
    <row r="1249" spans="1:8" ht="24.4" customHeight="1" x14ac:dyDescent="0.25">
      <c r="A1249" s="9" t="s">
        <v>2423</v>
      </c>
      <c r="B1249" s="9" t="s">
        <v>145</v>
      </c>
      <c r="C1249" s="9"/>
      <c r="D1249" s="9"/>
      <c r="E1249" s="9"/>
      <c r="F1249" s="10" t="s">
        <v>1227</v>
      </c>
      <c r="G1249" s="12">
        <v>62.4</v>
      </c>
      <c r="H1249" s="9"/>
    </row>
    <row r="1250" spans="1:8" ht="12.2" customHeight="1" x14ac:dyDescent="0.25">
      <c r="A1250" s="6">
        <v>8901</v>
      </c>
      <c r="B1250" s="7" t="s">
        <v>2424</v>
      </c>
      <c r="C1250" s="7"/>
      <c r="D1250" s="7"/>
      <c r="E1250" s="7"/>
      <c r="F1250" s="8"/>
      <c r="G1250" s="7"/>
      <c r="H1250" s="7"/>
    </row>
    <row r="1251" spans="1:8" ht="36.6" customHeight="1" x14ac:dyDescent="0.25">
      <c r="A1251" s="9" t="s">
        <v>2425</v>
      </c>
      <c r="B1251" s="9" t="s">
        <v>148</v>
      </c>
      <c r="C1251" s="9"/>
      <c r="D1251" s="9"/>
      <c r="E1251" s="9"/>
      <c r="F1251" s="10" t="s">
        <v>1227</v>
      </c>
      <c r="G1251" s="13">
        <v>598.63</v>
      </c>
      <c r="H1251" s="9"/>
    </row>
    <row r="1252" spans="1:8" ht="48.75" customHeight="1" x14ac:dyDescent="0.25">
      <c r="A1252" s="9" t="s">
        <v>2426</v>
      </c>
      <c r="B1252" s="9" t="s">
        <v>2427</v>
      </c>
      <c r="C1252" s="9"/>
      <c r="D1252" s="9"/>
      <c r="E1252" s="9"/>
      <c r="F1252" s="10" t="s">
        <v>216</v>
      </c>
      <c r="G1252" s="13">
        <v>324.83999999999997</v>
      </c>
      <c r="H1252" s="9"/>
    </row>
    <row r="1253" spans="1:8" ht="48.75" customHeight="1" x14ac:dyDescent="0.25">
      <c r="A1253" s="9" t="s">
        <v>2428</v>
      </c>
      <c r="B1253" s="9" t="s">
        <v>2429</v>
      </c>
      <c r="C1253" s="9"/>
      <c r="D1253" s="9"/>
      <c r="E1253" s="9"/>
      <c r="F1253" s="10" t="s">
        <v>216</v>
      </c>
      <c r="G1253" s="13">
        <v>223.54</v>
      </c>
      <c r="H1253" s="9"/>
    </row>
    <row r="1254" spans="1:8" ht="48.75" customHeight="1" x14ac:dyDescent="0.25">
      <c r="A1254" s="9" t="s">
        <v>2430</v>
      </c>
      <c r="B1254" s="9" t="s">
        <v>2431</v>
      </c>
      <c r="C1254" s="9"/>
      <c r="D1254" s="9"/>
      <c r="E1254" s="9"/>
      <c r="F1254" s="10" t="s">
        <v>216</v>
      </c>
      <c r="G1254" s="13">
        <v>233.62</v>
      </c>
      <c r="H1254" s="9"/>
    </row>
    <row r="1255" spans="1:8" ht="48.75" customHeight="1" x14ac:dyDescent="0.25">
      <c r="A1255" s="9" t="s">
        <v>2432</v>
      </c>
      <c r="B1255" s="9" t="s">
        <v>2433</v>
      </c>
      <c r="C1255" s="9"/>
      <c r="D1255" s="9"/>
      <c r="E1255" s="9"/>
      <c r="F1255" s="10" t="s">
        <v>216</v>
      </c>
      <c r="G1255" s="13">
        <v>264.73</v>
      </c>
      <c r="H1255" s="9"/>
    </row>
    <row r="1256" spans="1:8" ht="48.75" customHeight="1" x14ac:dyDescent="0.25">
      <c r="A1256" s="9" t="s">
        <v>2434</v>
      </c>
      <c r="B1256" s="9" t="s">
        <v>2435</v>
      </c>
      <c r="C1256" s="9"/>
      <c r="D1256" s="9"/>
      <c r="E1256" s="9"/>
      <c r="F1256" s="10" t="s">
        <v>216</v>
      </c>
      <c r="G1256" s="13">
        <v>135.03</v>
      </c>
      <c r="H1256" s="9"/>
    </row>
    <row r="1257" spans="1:8" ht="48.75" customHeight="1" x14ac:dyDescent="0.25">
      <c r="A1257" s="9" t="s">
        <v>2436</v>
      </c>
      <c r="B1257" s="9" t="s">
        <v>157</v>
      </c>
      <c r="C1257" s="9"/>
      <c r="D1257" s="9"/>
      <c r="E1257" s="9"/>
      <c r="F1257" s="10" t="s">
        <v>216</v>
      </c>
      <c r="G1257" s="13">
        <v>179.49</v>
      </c>
      <c r="H1257" s="9"/>
    </row>
    <row r="1258" spans="1:8" ht="48.75" customHeight="1" x14ac:dyDescent="0.25">
      <c r="A1258" s="9" t="s">
        <v>2437</v>
      </c>
      <c r="B1258" s="9" t="s">
        <v>158</v>
      </c>
      <c r="C1258" s="9"/>
      <c r="D1258" s="9"/>
      <c r="E1258" s="9"/>
      <c r="F1258" s="10" t="s">
        <v>216</v>
      </c>
      <c r="G1258" s="13">
        <v>226.84</v>
      </c>
      <c r="H1258" s="9"/>
    </row>
    <row r="1259" spans="1:8" ht="48.75" customHeight="1" x14ac:dyDescent="0.25">
      <c r="A1259" s="9" t="s">
        <v>2438</v>
      </c>
      <c r="B1259" s="9" t="s">
        <v>2439</v>
      </c>
      <c r="C1259" s="9"/>
      <c r="D1259" s="9"/>
      <c r="E1259" s="9"/>
      <c r="F1259" s="10" t="s">
        <v>216</v>
      </c>
      <c r="G1259" s="13">
        <v>218.8</v>
      </c>
      <c r="H1259" s="9"/>
    </row>
    <row r="1260" spans="1:8" ht="12.2" customHeight="1" x14ac:dyDescent="0.25">
      <c r="A1260" s="6">
        <v>8680</v>
      </c>
      <c r="B1260" s="7" t="s">
        <v>2440</v>
      </c>
      <c r="C1260" s="7"/>
      <c r="D1260" s="7"/>
      <c r="E1260" s="7"/>
      <c r="F1260" s="8"/>
      <c r="G1260" s="7"/>
      <c r="H1260" s="7"/>
    </row>
    <row r="1261" spans="1:8" ht="12.2" customHeight="1" x14ac:dyDescent="0.25">
      <c r="A1261" s="6">
        <v>8902</v>
      </c>
      <c r="B1261" s="7" t="s">
        <v>2441</v>
      </c>
      <c r="C1261" s="7"/>
      <c r="D1261" s="7"/>
      <c r="E1261" s="7"/>
      <c r="F1261" s="8"/>
      <c r="G1261" s="7"/>
      <c r="H1261" s="7"/>
    </row>
    <row r="1262" spans="1:8" ht="12.2" customHeight="1" x14ac:dyDescent="0.25">
      <c r="A1262" s="9" t="s">
        <v>2442</v>
      </c>
      <c r="B1262" s="9" t="s">
        <v>2443</v>
      </c>
      <c r="C1262" s="9"/>
      <c r="D1262" s="9"/>
      <c r="E1262" s="9"/>
      <c r="F1262" s="10" t="s">
        <v>202</v>
      </c>
      <c r="G1262" s="14">
        <v>1264.69</v>
      </c>
      <c r="H1262" s="9"/>
    </row>
    <row r="1263" spans="1:8" ht="12.2" customHeight="1" x14ac:dyDescent="0.25">
      <c r="A1263" s="6">
        <v>8903</v>
      </c>
      <c r="B1263" s="7" t="s">
        <v>2444</v>
      </c>
      <c r="C1263" s="7"/>
      <c r="D1263" s="7"/>
      <c r="E1263" s="7"/>
      <c r="F1263" s="8"/>
      <c r="G1263" s="7"/>
      <c r="H1263" s="7"/>
    </row>
    <row r="1264" spans="1:8" ht="12.2" customHeight="1" x14ac:dyDescent="0.25">
      <c r="A1264" s="9" t="s">
        <v>2445</v>
      </c>
      <c r="B1264" s="9" t="s">
        <v>2446</v>
      </c>
      <c r="C1264" s="9"/>
      <c r="D1264" s="9"/>
      <c r="E1264" s="9"/>
      <c r="F1264" s="10" t="s">
        <v>202</v>
      </c>
      <c r="G1264" s="13">
        <v>223.55</v>
      </c>
      <c r="H1264" s="9"/>
    </row>
    <row r="1265" spans="1:8" ht="24.4" customHeight="1" x14ac:dyDescent="0.25">
      <c r="A1265" s="9" t="s">
        <v>2447</v>
      </c>
      <c r="B1265" s="9" t="s">
        <v>2448</v>
      </c>
      <c r="C1265" s="9"/>
      <c r="D1265" s="9"/>
      <c r="E1265" s="9"/>
      <c r="F1265" s="10" t="s">
        <v>202</v>
      </c>
      <c r="G1265" s="13">
        <v>248.71</v>
      </c>
      <c r="H1265" s="9"/>
    </row>
    <row r="1266" spans="1:8" ht="12.2" customHeight="1" x14ac:dyDescent="0.25">
      <c r="A1266" s="6">
        <v>8904</v>
      </c>
      <c r="B1266" s="7" t="s">
        <v>2449</v>
      </c>
      <c r="C1266" s="7"/>
      <c r="D1266" s="7"/>
      <c r="E1266" s="7"/>
      <c r="F1266" s="8"/>
      <c r="G1266" s="7"/>
      <c r="H1266" s="7"/>
    </row>
    <row r="1267" spans="1:8" ht="24.4" customHeight="1" x14ac:dyDescent="0.25">
      <c r="A1267" s="9" t="s">
        <v>2450</v>
      </c>
      <c r="B1267" s="9" t="s">
        <v>2451</v>
      </c>
      <c r="C1267" s="9"/>
      <c r="D1267" s="9"/>
      <c r="E1267" s="9"/>
      <c r="F1267" s="10" t="s">
        <v>202</v>
      </c>
      <c r="G1267" s="13">
        <v>332</v>
      </c>
      <c r="H1267" s="9"/>
    </row>
    <row r="1268" spans="1:8" ht="24.4" customHeight="1" x14ac:dyDescent="0.25">
      <c r="A1268" s="9" t="s">
        <v>2452</v>
      </c>
      <c r="B1268" s="9" t="s">
        <v>143</v>
      </c>
      <c r="C1268" s="9"/>
      <c r="D1268" s="9"/>
      <c r="E1268" s="9"/>
      <c r="F1268" s="10" t="s">
        <v>202</v>
      </c>
      <c r="G1268" s="13">
        <v>354.66</v>
      </c>
      <c r="H1268" s="9"/>
    </row>
    <row r="1269" spans="1:8" ht="60.95" customHeight="1" x14ac:dyDescent="0.25">
      <c r="A1269" s="9" t="s">
        <v>2453</v>
      </c>
      <c r="B1269" s="9" t="s">
        <v>2454</v>
      </c>
      <c r="C1269" s="9"/>
      <c r="D1269" s="9"/>
      <c r="E1269" s="9"/>
      <c r="F1269" s="10" t="s">
        <v>202</v>
      </c>
      <c r="G1269" s="13">
        <v>332.71</v>
      </c>
      <c r="H1269" s="9"/>
    </row>
    <row r="1270" spans="1:8" ht="60.95" customHeight="1" x14ac:dyDescent="0.25">
      <c r="A1270" s="9" t="s">
        <v>2455</v>
      </c>
      <c r="B1270" s="9" t="s">
        <v>2456</v>
      </c>
      <c r="C1270" s="9"/>
      <c r="D1270" s="9"/>
      <c r="E1270" s="9"/>
      <c r="F1270" s="10" t="s">
        <v>202</v>
      </c>
      <c r="G1270" s="13">
        <v>358.04</v>
      </c>
      <c r="H1270" s="9"/>
    </row>
    <row r="1271" spans="1:8" ht="12.2" customHeight="1" x14ac:dyDescent="0.25">
      <c r="A1271" s="6">
        <v>8905</v>
      </c>
      <c r="B1271" s="7" t="s">
        <v>2457</v>
      </c>
      <c r="C1271" s="7"/>
      <c r="D1271" s="7"/>
      <c r="E1271" s="7"/>
      <c r="F1271" s="8"/>
      <c r="G1271" s="7"/>
      <c r="H1271" s="7"/>
    </row>
    <row r="1272" spans="1:8" ht="24.4" customHeight="1" x14ac:dyDescent="0.25">
      <c r="A1272" s="9" t="s">
        <v>2458</v>
      </c>
      <c r="B1272" s="9" t="s">
        <v>2459</v>
      </c>
      <c r="C1272" s="9"/>
      <c r="D1272" s="9"/>
      <c r="E1272" s="9"/>
      <c r="F1272" s="10" t="s">
        <v>202</v>
      </c>
      <c r="G1272" s="13">
        <v>452.72</v>
      </c>
      <c r="H1272" s="9"/>
    </row>
    <row r="1273" spans="1:8" ht="24.4" customHeight="1" x14ac:dyDescent="0.25">
      <c r="A1273" s="9" t="s">
        <v>2460</v>
      </c>
      <c r="B1273" s="9" t="s">
        <v>2461</v>
      </c>
      <c r="C1273" s="9"/>
      <c r="D1273" s="9"/>
      <c r="E1273" s="9"/>
      <c r="F1273" s="10" t="s">
        <v>202</v>
      </c>
      <c r="G1273" s="13">
        <v>464.4</v>
      </c>
      <c r="H1273" s="9"/>
    </row>
    <row r="1274" spans="1:8" ht="12.2" customHeight="1" x14ac:dyDescent="0.25">
      <c r="A1274" s="6">
        <v>8906</v>
      </c>
      <c r="B1274" s="7" t="s">
        <v>2462</v>
      </c>
      <c r="C1274" s="7"/>
      <c r="D1274" s="7"/>
      <c r="E1274" s="7"/>
      <c r="F1274" s="8"/>
      <c r="G1274" s="7"/>
      <c r="H1274" s="7"/>
    </row>
    <row r="1275" spans="1:8" ht="24.4" customHeight="1" x14ac:dyDescent="0.25">
      <c r="A1275" s="9" t="s">
        <v>2463</v>
      </c>
      <c r="B1275" s="9" t="s">
        <v>2464</v>
      </c>
      <c r="C1275" s="9"/>
      <c r="D1275" s="9"/>
      <c r="E1275" s="9"/>
      <c r="F1275" s="10" t="s">
        <v>216</v>
      </c>
      <c r="G1275" s="13">
        <v>106.54</v>
      </c>
      <c r="H1275" s="9"/>
    </row>
    <row r="1276" spans="1:8" ht="12.2" customHeight="1" x14ac:dyDescent="0.25">
      <c r="A1276" s="6">
        <v>8907</v>
      </c>
      <c r="B1276" s="7" t="s">
        <v>2465</v>
      </c>
      <c r="C1276" s="7"/>
      <c r="D1276" s="7"/>
      <c r="E1276" s="7"/>
      <c r="F1276" s="8"/>
      <c r="G1276" s="7"/>
      <c r="H1276" s="7"/>
    </row>
    <row r="1277" spans="1:8" ht="36.6" customHeight="1" x14ac:dyDescent="0.25">
      <c r="A1277" s="9" t="s">
        <v>2466</v>
      </c>
      <c r="B1277" s="9" t="s">
        <v>2467</v>
      </c>
      <c r="C1277" s="9"/>
      <c r="D1277" s="9"/>
      <c r="E1277" s="9"/>
      <c r="F1277" s="10" t="s">
        <v>233</v>
      </c>
      <c r="G1277" s="12">
        <v>47.79</v>
      </c>
      <c r="H1277" s="9"/>
    </row>
    <row r="1278" spans="1:8" ht="36.6" customHeight="1" x14ac:dyDescent="0.25">
      <c r="A1278" s="9" t="s">
        <v>2468</v>
      </c>
      <c r="B1278" s="9" t="s">
        <v>2469</v>
      </c>
      <c r="C1278" s="9"/>
      <c r="D1278" s="9"/>
      <c r="E1278" s="9"/>
      <c r="F1278" s="10" t="s">
        <v>233</v>
      </c>
      <c r="G1278" s="12">
        <v>40.299999999999997</v>
      </c>
      <c r="H1278" s="9"/>
    </row>
    <row r="1279" spans="1:8" ht="12.2" customHeight="1" x14ac:dyDescent="0.25">
      <c r="A1279" s="9" t="s">
        <v>2470</v>
      </c>
      <c r="B1279" s="9" t="s">
        <v>2471</v>
      </c>
      <c r="C1279" s="9"/>
      <c r="D1279" s="9"/>
      <c r="E1279" s="9"/>
      <c r="F1279" s="10" t="s">
        <v>233</v>
      </c>
      <c r="G1279" s="12">
        <v>13.01</v>
      </c>
      <c r="H1279" s="9"/>
    </row>
    <row r="1280" spans="1:8" ht="48.75" customHeight="1" x14ac:dyDescent="0.25">
      <c r="A1280" s="9" t="s">
        <v>2472</v>
      </c>
      <c r="B1280" s="9" t="s">
        <v>2473</v>
      </c>
      <c r="C1280" s="9"/>
      <c r="D1280" s="9"/>
      <c r="E1280" s="9"/>
      <c r="F1280" s="10" t="s">
        <v>233</v>
      </c>
      <c r="G1280" s="13">
        <v>184.11</v>
      </c>
      <c r="H1280" s="9"/>
    </row>
    <row r="1281" spans="1:8" ht="48.75" customHeight="1" x14ac:dyDescent="0.25">
      <c r="A1281" s="9" t="s">
        <v>2474</v>
      </c>
      <c r="B1281" s="9" t="s">
        <v>2475</v>
      </c>
      <c r="C1281" s="9"/>
      <c r="D1281" s="9"/>
      <c r="E1281" s="9"/>
      <c r="F1281" s="10" t="s">
        <v>233</v>
      </c>
      <c r="G1281" s="13">
        <v>167.21</v>
      </c>
      <c r="H1281" s="9"/>
    </row>
    <row r="1282" spans="1:8" ht="48.75" customHeight="1" x14ac:dyDescent="0.25">
      <c r="A1282" s="9" t="s">
        <v>2476</v>
      </c>
      <c r="B1282" s="9" t="s">
        <v>2477</v>
      </c>
      <c r="C1282" s="9"/>
      <c r="D1282" s="9"/>
      <c r="E1282" s="9"/>
      <c r="F1282" s="10" t="s">
        <v>233</v>
      </c>
      <c r="G1282" s="13">
        <v>172.04</v>
      </c>
      <c r="H1282" s="9"/>
    </row>
    <row r="1283" spans="1:8" ht="12.2" customHeight="1" x14ac:dyDescent="0.25">
      <c r="A1283" s="6">
        <v>8908</v>
      </c>
      <c r="B1283" s="7" t="s">
        <v>2478</v>
      </c>
      <c r="C1283" s="7"/>
      <c r="D1283" s="7"/>
      <c r="E1283" s="7"/>
      <c r="F1283" s="8"/>
      <c r="G1283" s="7"/>
      <c r="H1283" s="7"/>
    </row>
    <row r="1284" spans="1:8" ht="12.2" customHeight="1" x14ac:dyDescent="0.25">
      <c r="A1284" s="9" t="s">
        <v>2479</v>
      </c>
      <c r="B1284" s="9" t="s">
        <v>2480</v>
      </c>
      <c r="C1284" s="9"/>
      <c r="D1284" s="9"/>
      <c r="E1284" s="9"/>
      <c r="F1284" s="10" t="s">
        <v>233</v>
      </c>
      <c r="G1284" s="12">
        <v>36.19</v>
      </c>
      <c r="H1284" s="9"/>
    </row>
    <row r="1285" spans="1:8" ht="12.2" customHeight="1" x14ac:dyDescent="0.25">
      <c r="A1285" s="9" t="s">
        <v>2481</v>
      </c>
      <c r="B1285" s="9" t="s">
        <v>2482</v>
      </c>
      <c r="C1285" s="9"/>
      <c r="D1285" s="9"/>
      <c r="E1285" s="9"/>
      <c r="F1285" s="10" t="s">
        <v>233</v>
      </c>
      <c r="G1285" s="12">
        <v>28.18</v>
      </c>
      <c r="H1285" s="9"/>
    </row>
    <row r="1286" spans="1:8" ht="12.2" customHeight="1" x14ac:dyDescent="0.25">
      <c r="A1286" s="9" t="s">
        <v>2483</v>
      </c>
      <c r="B1286" s="9" t="s">
        <v>2484</v>
      </c>
      <c r="C1286" s="9"/>
      <c r="D1286" s="9"/>
      <c r="E1286" s="9"/>
      <c r="F1286" s="10" t="s">
        <v>233</v>
      </c>
      <c r="G1286" s="12">
        <v>13.11</v>
      </c>
      <c r="H1286" s="9"/>
    </row>
    <row r="1287" spans="1:8" ht="12.2" customHeight="1" x14ac:dyDescent="0.25">
      <c r="A1287" s="6">
        <v>8909</v>
      </c>
      <c r="B1287" s="7" t="s">
        <v>2485</v>
      </c>
      <c r="C1287" s="7"/>
      <c r="D1287" s="7"/>
      <c r="E1287" s="7"/>
      <c r="F1287" s="8"/>
      <c r="G1287" s="7"/>
      <c r="H1287" s="7"/>
    </row>
    <row r="1288" spans="1:8" ht="24.4" customHeight="1" x14ac:dyDescent="0.25">
      <c r="A1288" s="9" t="s">
        <v>2486</v>
      </c>
      <c r="B1288" s="9" t="s">
        <v>2487</v>
      </c>
      <c r="C1288" s="9"/>
      <c r="D1288" s="9"/>
      <c r="E1288" s="9"/>
      <c r="F1288" s="10" t="s">
        <v>202</v>
      </c>
      <c r="G1288" s="13">
        <v>297</v>
      </c>
      <c r="H1288" s="9"/>
    </row>
    <row r="1289" spans="1:8" ht="12.2" customHeight="1" x14ac:dyDescent="0.25">
      <c r="A1289" s="9" t="s">
        <v>2488</v>
      </c>
      <c r="B1289" s="9" t="s">
        <v>2489</v>
      </c>
      <c r="C1289" s="9"/>
      <c r="D1289" s="9"/>
      <c r="E1289" s="9"/>
      <c r="F1289" s="10" t="s">
        <v>202</v>
      </c>
      <c r="G1289" s="13">
        <v>282.41000000000003</v>
      </c>
      <c r="H1289" s="9"/>
    </row>
    <row r="1290" spans="1:8" ht="12.2" customHeight="1" x14ac:dyDescent="0.25">
      <c r="A1290" s="6">
        <v>8910</v>
      </c>
      <c r="B1290" s="7" t="s">
        <v>2490</v>
      </c>
      <c r="C1290" s="7"/>
      <c r="D1290" s="7"/>
      <c r="E1290" s="7"/>
      <c r="F1290" s="8"/>
      <c r="G1290" s="7"/>
      <c r="H1290" s="7"/>
    </row>
    <row r="1291" spans="1:8" ht="24.4" customHeight="1" x14ac:dyDescent="0.25">
      <c r="A1291" s="9" t="s">
        <v>2491</v>
      </c>
      <c r="B1291" s="9" t="s">
        <v>2492</v>
      </c>
      <c r="C1291" s="9"/>
      <c r="D1291" s="9"/>
      <c r="E1291" s="9"/>
      <c r="F1291" s="10" t="s">
        <v>202</v>
      </c>
      <c r="G1291" s="13">
        <v>207.6</v>
      </c>
      <c r="H1291" s="9"/>
    </row>
    <row r="1292" spans="1:8" ht="12.2" customHeight="1" x14ac:dyDescent="0.25">
      <c r="A1292" s="9" t="s">
        <v>2493</v>
      </c>
      <c r="B1292" s="9" t="s">
        <v>2494</v>
      </c>
      <c r="C1292" s="9"/>
      <c r="D1292" s="9"/>
      <c r="E1292" s="9"/>
      <c r="F1292" s="10" t="s">
        <v>202</v>
      </c>
      <c r="G1292" s="13">
        <v>200.15</v>
      </c>
      <c r="H1292" s="9"/>
    </row>
    <row r="1293" spans="1:8" ht="12.2" customHeight="1" x14ac:dyDescent="0.25">
      <c r="A1293" s="6">
        <v>8911</v>
      </c>
      <c r="B1293" s="7" t="s">
        <v>2495</v>
      </c>
      <c r="C1293" s="7"/>
      <c r="D1293" s="7"/>
      <c r="E1293" s="7"/>
      <c r="F1293" s="8"/>
      <c r="G1293" s="7"/>
      <c r="H1293" s="7"/>
    </row>
    <row r="1294" spans="1:8" ht="24.4" customHeight="1" x14ac:dyDescent="0.25">
      <c r="A1294" s="9" t="s">
        <v>2496</v>
      </c>
      <c r="B1294" s="9" t="s">
        <v>2497</v>
      </c>
      <c r="C1294" s="9"/>
      <c r="D1294" s="9"/>
      <c r="E1294" s="9"/>
      <c r="F1294" s="10" t="s">
        <v>202</v>
      </c>
      <c r="G1294" s="13">
        <v>243.78</v>
      </c>
      <c r="H1294" s="9"/>
    </row>
    <row r="1295" spans="1:8" ht="24.4" customHeight="1" x14ac:dyDescent="0.25">
      <c r="A1295" s="9" t="s">
        <v>2498</v>
      </c>
      <c r="B1295" s="9" t="s">
        <v>2499</v>
      </c>
      <c r="C1295" s="9"/>
      <c r="D1295" s="9"/>
      <c r="E1295" s="9"/>
      <c r="F1295" s="10" t="s">
        <v>202</v>
      </c>
      <c r="G1295" s="13">
        <v>238.81</v>
      </c>
      <c r="H1295" s="9"/>
    </row>
    <row r="1296" spans="1:8" ht="12.2" customHeight="1" x14ac:dyDescent="0.25">
      <c r="A1296" s="6">
        <v>8912</v>
      </c>
      <c r="B1296" s="7" t="s">
        <v>2500</v>
      </c>
      <c r="C1296" s="7"/>
      <c r="D1296" s="7"/>
      <c r="E1296" s="7"/>
      <c r="F1296" s="8"/>
      <c r="G1296" s="7"/>
      <c r="H1296" s="7"/>
    </row>
    <row r="1297" spans="1:8" ht="24.4" customHeight="1" x14ac:dyDescent="0.25">
      <c r="A1297" s="9" t="s">
        <v>2501</v>
      </c>
      <c r="B1297" s="9" t="s">
        <v>2502</v>
      </c>
      <c r="C1297" s="9"/>
      <c r="D1297" s="9"/>
      <c r="E1297" s="9"/>
      <c r="F1297" s="10" t="s">
        <v>202</v>
      </c>
      <c r="G1297" s="13">
        <v>295.5</v>
      </c>
      <c r="H1297" s="9"/>
    </row>
    <row r="1298" spans="1:8" ht="24.4" customHeight="1" x14ac:dyDescent="0.25">
      <c r="A1298" s="9" t="s">
        <v>2503</v>
      </c>
      <c r="B1298" s="9" t="s">
        <v>2504</v>
      </c>
      <c r="C1298" s="9"/>
      <c r="D1298" s="9"/>
      <c r="E1298" s="9"/>
      <c r="F1298" s="10" t="s">
        <v>202</v>
      </c>
      <c r="G1298" s="13">
        <v>290.52999999999997</v>
      </c>
      <c r="H1298" s="9"/>
    </row>
    <row r="1299" spans="1:8" ht="12.2" customHeight="1" x14ac:dyDescent="0.25">
      <c r="A1299" s="6">
        <v>8913</v>
      </c>
      <c r="B1299" s="7" t="s">
        <v>2505</v>
      </c>
      <c r="C1299" s="7"/>
      <c r="D1299" s="7"/>
      <c r="E1299" s="7"/>
      <c r="F1299" s="8"/>
      <c r="G1299" s="7"/>
      <c r="H1299" s="7"/>
    </row>
    <row r="1300" spans="1:8" ht="24.4" customHeight="1" x14ac:dyDescent="0.25">
      <c r="A1300" s="9" t="s">
        <v>2506</v>
      </c>
      <c r="B1300" s="9" t="s">
        <v>2507</v>
      </c>
      <c r="C1300" s="9"/>
      <c r="D1300" s="9"/>
      <c r="E1300" s="9"/>
      <c r="F1300" s="10" t="s">
        <v>202</v>
      </c>
      <c r="G1300" s="13">
        <v>178.67</v>
      </c>
      <c r="H1300" s="9"/>
    </row>
    <row r="1301" spans="1:8" ht="24.4" customHeight="1" x14ac:dyDescent="0.25">
      <c r="A1301" s="9" t="s">
        <v>2508</v>
      </c>
      <c r="B1301" s="9" t="s">
        <v>2509</v>
      </c>
      <c r="C1301" s="9"/>
      <c r="D1301" s="9"/>
      <c r="E1301" s="9"/>
      <c r="F1301" s="10" t="s">
        <v>202</v>
      </c>
      <c r="G1301" s="13">
        <v>184.23</v>
      </c>
      <c r="H1301" s="9"/>
    </row>
    <row r="1302" spans="1:8" ht="12.2" customHeight="1" x14ac:dyDescent="0.25">
      <c r="A1302" s="6">
        <v>8914</v>
      </c>
      <c r="B1302" s="7" t="s">
        <v>2510</v>
      </c>
      <c r="C1302" s="7"/>
      <c r="D1302" s="7"/>
      <c r="E1302" s="7"/>
      <c r="F1302" s="8"/>
      <c r="G1302" s="7"/>
      <c r="H1302" s="7"/>
    </row>
    <row r="1303" spans="1:8" ht="24.4" customHeight="1" x14ac:dyDescent="0.25">
      <c r="A1303" s="9" t="s">
        <v>2511</v>
      </c>
      <c r="B1303" s="9" t="s">
        <v>2512</v>
      </c>
      <c r="C1303" s="9"/>
      <c r="D1303" s="9"/>
      <c r="E1303" s="9"/>
      <c r="F1303" s="10" t="s">
        <v>202</v>
      </c>
      <c r="G1303" s="13">
        <v>257.95</v>
      </c>
      <c r="H1303" s="9"/>
    </row>
    <row r="1304" spans="1:8" ht="24.4" customHeight="1" x14ac:dyDescent="0.25">
      <c r="A1304" s="9" t="s">
        <v>2513</v>
      </c>
      <c r="B1304" s="9" t="s">
        <v>2514</v>
      </c>
      <c r="C1304" s="9"/>
      <c r="D1304" s="9"/>
      <c r="E1304" s="9"/>
      <c r="F1304" s="10" t="s">
        <v>202</v>
      </c>
      <c r="G1304" s="13">
        <v>248.87</v>
      </c>
      <c r="H1304" s="9"/>
    </row>
    <row r="1305" spans="1:8" ht="12.2" customHeight="1" x14ac:dyDescent="0.25">
      <c r="A1305" s="6">
        <v>8681</v>
      </c>
      <c r="B1305" s="7" t="s">
        <v>77</v>
      </c>
      <c r="C1305" s="7"/>
      <c r="D1305" s="7"/>
      <c r="E1305" s="7"/>
      <c r="F1305" s="8"/>
      <c r="G1305" s="7"/>
      <c r="H1305" s="7"/>
    </row>
    <row r="1306" spans="1:8" ht="12.2" customHeight="1" x14ac:dyDescent="0.25">
      <c r="A1306" s="6">
        <v>8915</v>
      </c>
      <c r="B1306" s="7" t="s">
        <v>2515</v>
      </c>
      <c r="C1306" s="7"/>
      <c r="D1306" s="7"/>
      <c r="E1306" s="7"/>
      <c r="F1306" s="8"/>
      <c r="G1306" s="7"/>
      <c r="H1306" s="7"/>
    </row>
    <row r="1307" spans="1:8" ht="36.6" customHeight="1" x14ac:dyDescent="0.25">
      <c r="A1307" s="9" t="s">
        <v>2516</v>
      </c>
      <c r="B1307" s="9" t="s">
        <v>2517</v>
      </c>
      <c r="C1307" s="9"/>
      <c r="D1307" s="9"/>
      <c r="E1307" s="9"/>
      <c r="F1307" s="10" t="s">
        <v>233</v>
      </c>
      <c r="G1307" s="12">
        <v>14.3</v>
      </c>
      <c r="H1307" s="9"/>
    </row>
    <row r="1308" spans="1:8" ht="36.6" customHeight="1" x14ac:dyDescent="0.25">
      <c r="A1308" s="9" t="s">
        <v>2518</v>
      </c>
      <c r="B1308" s="9" t="s">
        <v>2519</v>
      </c>
      <c r="C1308" s="9"/>
      <c r="D1308" s="9"/>
      <c r="E1308" s="9"/>
      <c r="F1308" s="10" t="s">
        <v>233</v>
      </c>
      <c r="G1308" s="11">
        <v>2.91</v>
      </c>
      <c r="H1308" s="9"/>
    </row>
    <row r="1309" spans="1:8" ht="36.6" customHeight="1" x14ac:dyDescent="0.25">
      <c r="A1309" s="9" t="s">
        <v>2520</v>
      </c>
      <c r="B1309" s="9" t="s">
        <v>2521</v>
      </c>
      <c r="C1309" s="9"/>
      <c r="D1309" s="9"/>
      <c r="E1309" s="9"/>
      <c r="F1309" s="10" t="s">
        <v>233</v>
      </c>
      <c r="G1309" s="12">
        <v>20.32</v>
      </c>
      <c r="H1309" s="9"/>
    </row>
    <row r="1310" spans="1:8" ht="36.6" customHeight="1" x14ac:dyDescent="0.25">
      <c r="A1310" s="9" t="s">
        <v>2522</v>
      </c>
      <c r="B1310" s="9" t="s">
        <v>90</v>
      </c>
      <c r="C1310" s="9"/>
      <c r="D1310" s="9"/>
      <c r="E1310" s="9"/>
      <c r="F1310" s="10" t="s">
        <v>233</v>
      </c>
      <c r="G1310" s="11">
        <v>4.68</v>
      </c>
      <c r="H1310" s="9"/>
    </row>
    <row r="1311" spans="1:8" ht="36.6" customHeight="1" x14ac:dyDescent="0.25">
      <c r="A1311" s="9" t="s">
        <v>2523</v>
      </c>
      <c r="B1311" s="9" t="s">
        <v>2524</v>
      </c>
      <c r="C1311" s="9"/>
      <c r="D1311" s="9"/>
      <c r="E1311" s="9"/>
      <c r="F1311" s="10" t="s">
        <v>233</v>
      </c>
      <c r="G1311" s="12">
        <v>29.43</v>
      </c>
      <c r="H1311" s="9"/>
    </row>
    <row r="1312" spans="1:8" ht="36.6" customHeight="1" x14ac:dyDescent="0.25">
      <c r="A1312" s="9" t="s">
        <v>2525</v>
      </c>
      <c r="B1312" s="9" t="s">
        <v>93</v>
      </c>
      <c r="C1312" s="9"/>
      <c r="D1312" s="9"/>
      <c r="E1312" s="9"/>
      <c r="F1312" s="10" t="s">
        <v>233</v>
      </c>
      <c r="G1312" s="12">
        <v>41.92</v>
      </c>
      <c r="H1312" s="9"/>
    </row>
    <row r="1313" spans="1:8" ht="36.6" customHeight="1" x14ac:dyDescent="0.25">
      <c r="A1313" s="9" t="s">
        <v>2526</v>
      </c>
      <c r="B1313" s="9" t="s">
        <v>91</v>
      </c>
      <c r="C1313" s="9"/>
      <c r="D1313" s="9"/>
      <c r="E1313" s="9"/>
      <c r="F1313" s="10" t="s">
        <v>233</v>
      </c>
      <c r="G1313" s="11">
        <v>6.54</v>
      </c>
      <c r="H1313" s="9"/>
    </row>
    <row r="1314" spans="1:8" ht="36.6" customHeight="1" x14ac:dyDescent="0.25">
      <c r="A1314" s="9" t="s">
        <v>2527</v>
      </c>
      <c r="B1314" s="9" t="s">
        <v>92</v>
      </c>
      <c r="C1314" s="9"/>
      <c r="D1314" s="9"/>
      <c r="E1314" s="9"/>
      <c r="F1314" s="10" t="s">
        <v>233</v>
      </c>
      <c r="G1314" s="11">
        <v>9.25</v>
      </c>
      <c r="H1314" s="9"/>
    </row>
    <row r="1315" spans="1:8" ht="12.2" customHeight="1" x14ac:dyDescent="0.25">
      <c r="A1315" s="9" t="s">
        <v>2528</v>
      </c>
      <c r="B1315" s="9" t="s">
        <v>2529</v>
      </c>
      <c r="C1315" s="9"/>
      <c r="D1315" s="9"/>
      <c r="E1315" s="9"/>
      <c r="F1315" s="10" t="s">
        <v>233</v>
      </c>
      <c r="G1315" s="12">
        <v>10.58</v>
      </c>
      <c r="H1315" s="9"/>
    </row>
    <row r="1316" spans="1:8" ht="12.2" customHeight="1" x14ac:dyDescent="0.25">
      <c r="A1316" s="9" t="s">
        <v>2530</v>
      </c>
      <c r="B1316" s="9" t="s">
        <v>2531</v>
      </c>
      <c r="C1316" s="9"/>
      <c r="D1316" s="9"/>
      <c r="E1316" s="9"/>
      <c r="F1316" s="10" t="s">
        <v>233</v>
      </c>
      <c r="G1316" s="11">
        <v>5.17</v>
      </c>
      <c r="H1316" s="9"/>
    </row>
    <row r="1317" spans="1:8" ht="12.2" customHeight="1" x14ac:dyDescent="0.25">
      <c r="A1317" s="9" t="s">
        <v>2532</v>
      </c>
      <c r="B1317" s="9" t="s">
        <v>2533</v>
      </c>
      <c r="C1317" s="9"/>
      <c r="D1317" s="9"/>
      <c r="E1317" s="9"/>
      <c r="F1317" s="10" t="s">
        <v>233</v>
      </c>
      <c r="G1317" s="11">
        <v>5.99</v>
      </c>
      <c r="H1317" s="9"/>
    </row>
    <row r="1318" spans="1:8" ht="12.2" customHeight="1" x14ac:dyDescent="0.25">
      <c r="A1318" s="9" t="s">
        <v>2534</v>
      </c>
      <c r="B1318" s="9" t="s">
        <v>2535</v>
      </c>
      <c r="C1318" s="9"/>
      <c r="D1318" s="9"/>
      <c r="E1318" s="9"/>
      <c r="F1318" s="10" t="s">
        <v>233</v>
      </c>
      <c r="G1318" s="11">
        <v>7.1</v>
      </c>
      <c r="H1318" s="9"/>
    </row>
    <row r="1319" spans="1:8" ht="12.2" customHeight="1" x14ac:dyDescent="0.25">
      <c r="A1319" s="9" t="s">
        <v>2536</v>
      </c>
      <c r="B1319" s="9" t="s">
        <v>2537</v>
      </c>
      <c r="C1319" s="9"/>
      <c r="D1319" s="9"/>
      <c r="E1319" s="9"/>
      <c r="F1319" s="10" t="s">
        <v>233</v>
      </c>
      <c r="G1319" s="11">
        <v>8.33</v>
      </c>
      <c r="H1319" s="9"/>
    </row>
    <row r="1320" spans="1:8" ht="12.2" customHeight="1" x14ac:dyDescent="0.25">
      <c r="A1320" s="6">
        <v>8916</v>
      </c>
      <c r="B1320" s="7" t="s">
        <v>2538</v>
      </c>
      <c r="C1320" s="7"/>
      <c r="D1320" s="7"/>
      <c r="E1320" s="7"/>
      <c r="F1320" s="8"/>
      <c r="G1320" s="7"/>
      <c r="H1320" s="7"/>
    </row>
    <row r="1321" spans="1:8" ht="36.6" customHeight="1" x14ac:dyDescent="0.25">
      <c r="A1321" s="9" t="s">
        <v>2539</v>
      </c>
      <c r="B1321" s="9" t="s">
        <v>2540</v>
      </c>
      <c r="C1321" s="9"/>
      <c r="D1321" s="9"/>
      <c r="E1321" s="9"/>
      <c r="F1321" s="10" t="s">
        <v>233</v>
      </c>
      <c r="G1321" s="12">
        <v>14.8</v>
      </c>
      <c r="H1321" s="9"/>
    </row>
    <row r="1322" spans="1:8" ht="36.6" customHeight="1" x14ac:dyDescent="0.25">
      <c r="A1322" s="9" t="s">
        <v>2541</v>
      </c>
      <c r="B1322" s="9" t="s">
        <v>2542</v>
      </c>
      <c r="C1322" s="9"/>
      <c r="D1322" s="9"/>
      <c r="E1322" s="9"/>
      <c r="F1322" s="10" t="s">
        <v>233</v>
      </c>
      <c r="G1322" s="13">
        <v>124.77</v>
      </c>
      <c r="H1322" s="9"/>
    </row>
    <row r="1323" spans="1:8" ht="36.6" customHeight="1" x14ac:dyDescent="0.25">
      <c r="A1323" s="9" t="s">
        <v>2543</v>
      </c>
      <c r="B1323" s="9" t="s">
        <v>2544</v>
      </c>
      <c r="C1323" s="9"/>
      <c r="D1323" s="9"/>
      <c r="E1323" s="9"/>
      <c r="F1323" s="10" t="s">
        <v>233</v>
      </c>
      <c r="G1323" s="11">
        <v>3.02</v>
      </c>
      <c r="H1323" s="9"/>
    </row>
    <row r="1324" spans="1:8" ht="36.6" customHeight="1" x14ac:dyDescent="0.25">
      <c r="A1324" s="9" t="s">
        <v>2545</v>
      </c>
      <c r="B1324" s="9" t="s">
        <v>2546</v>
      </c>
      <c r="C1324" s="9"/>
      <c r="D1324" s="9"/>
      <c r="E1324" s="9"/>
      <c r="F1324" s="10" t="s">
        <v>233</v>
      </c>
      <c r="G1324" s="13">
        <v>157.06</v>
      </c>
      <c r="H1324" s="9"/>
    </row>
    <row r="1325" spans="1:8" ht="36.6" customHeight="1" x14ac:dyDescent="0.25">
      <c r="A1325" s="9" t="s">
        <v>2547</v>
      </c>
      <c r="B1325" s="9" t="s">
        <v>2548</v>
      </c>
      <c r="C1325" s="9"/>
      <c r="D1325" s="9"/>
      <c r="E1325" s="9"/>
      <c r="F1325" s="10" t="s">
        <v>233</v>
      </c>
      <c r="G1325" s="12">
        <v>22.53</v>
      </c>
      <c r="H1325" s="9"/>
    </row>
    <row r="1326" spans="1:8" ht="36.6" customHeight="1" x14ac:dyDescent="0.25">
      <c r="A1326" s="9" t="s">
        <v>2549</v>
      </c>
      <c r="B1326" s="9" t="s">
        <v>2550</v>
      </c>
      <c r="C1326" s="9"/>
      <c r="D1326" s="9"/>
      <c r="E1326" s="9"/>
      <c r="F1326" s="10" t="s">
        <v>233</v>
      </c>
      <c r="G1326" s="13">
        <v>191.91</v>
      </c>
      <c r="H1326" s="9"/>
    </row>
    <row r="1327" spans="1:8" ht="36.6" customHeight="1" x14ac:dyDescent="0.25">
      <c r="A1327" s="9" t="s">
        <v>2551</v>
      </c>
      <c r="B1327" s="9" t="s">
        <v>2552</v>
      </c>
      <c r="C1327" s="9"/>
      <c r="D1327" s="9"/>
      <c r="E1327" s="9"/>
      <c r="F1327" s="10" t="s">
        <v>233</v>
      </c>
      <c r="G1327" s="13">
        <v>251.18</v>
      </c>
      <c r="H1327" s="9"/>
    </row>
    <row r="1328" spans="1:8" ht="36.6" customHeight="1" x14ac:dyDescent="0.25">
      <c r="A1328" s="9" t="s">
        <v>2553</v>
      </c>
      <c r="B1328" s="9" t="s">
        <v>2554</v>
      </c>
      <c r="C1328" s="9"/>
      <c r="D1328" s="9"/>
      <c r="E1328" s="9"/>
      <c r="F1328" s="10" t="s">
        <v>233</v>
      </c>
      <c r="G1328" s="11">
        <v>4.82</v>
      </c>
      <c r="H1328" s="9"/>
    </row>
    <row r="1329" spans="1:8" ht="36.6" customHeight="1" x14ac:dyDescent="0.25">
      <c r="A1329" s="9" t="s">
        <v>2555</v>
      </c>
      <c r="B1329" s="9" t="s">
        <v>2556</v>
      </c>
      <c r="C1329" s="9"/>
      <c r="D1329" s="9"/>
      <c r="E1329" s="9"/>
      <c r="F1329" s="10" t="s">
        <v>233</v>
      </c>
      <c r="G1329" s="12">
        <v>32.43</v>
      </c>
      <c r="H1329" s="9"/>
    </row>
    <row r="1330" spans="1:8" ht="36.6" customHeight="1" x14ac:dyDescent="0.25">
      <c r="A1330" s="9" t="s">
        <v>2557</v>
      </c>
      <c r="B1330" s="9" t="s">
        <v>2558</v>
      </c>
      <c r="C1330" s="9"/>
      <c r="D1330" s="9"/>
      <c r="E1330" s="9"/>
      <c r="F1330" s="10" t="s">
        <v>233</v>
      </c>
      <c r="G1330" s="13">
        <v>309.10000000000002</v>
      </c>
      <c r="H1330" s="9"/>
    </row>
    <row r="1331" spans="1:8" ht="36.6" customHeight="1" x14ac:dyDescent="0.25">
      <c r="A1331" s="9" t="s">
        <v>2559</v>
      </c>
      <c r="B1331" s="9" t="s">
        <v>2560</v>
      </c>
      <c r="C1331" s="9"/>
      <c r="D1331" s="9"/>
      <c r="E1331" s="9"/>
      <c r="F1331" s="10" t="s">
        <v>233</v>
      </c>
      <c r="G1331" s="12">
        <v>41.02</v>
      </c>
      <c r="H1331" s="9"/>
    </row>
    <row r="1332" spans="1:8" ht="36.6" customHeight="1" x14ac:dyDescent="0.25">
      <c r="A1332" s="9" t="s">
        <v>2561</v>
      </c>
      <c r="B1332" s="9" t="s">
        <v>2562</v>
      </c>
      <c r="C1332" s="9"/>
      <c r="D1332" s="9"/>
      <c r="E1332" s="9"/>
      <c r="F1332" s="10" t="s">
        <v>233</v>
      </c>
      <c r="G1332" s="11">
        <v>6.58</v>
      </c>
      <c r="H1332" s="9"/>
    </row>
    <row r="1333" spans="1:8" ht="36.6" customHeight="1" x14ac:dyDescent="0.25">
      <c r="A1333" s="9" t="s">
        <v>2563</v>
      </c>
      <c r="B1333" s="9" t="s">
        <v>2564</v>
      </c>
      <c r="C1333" s="9"/>
      <c r="D1333" s="9"/>
      <c r="E1333" s="9"/>
      <c r="F1333" s="10" t="s">
        <v>233</v>
      </c>
      <c r="G1333" s="12">
        <v>59.3</v>
      </c>
      <c r="H1333" s="9"/>
    </row>
    <row r="1334" spans="1:8" ht="36.6" customHeight="1" x14ac:dyDescent="0.25">
      <c r="A1334" s="9" t="s">
        <v>2565</v>
      </c>
      <c r="B1334" s="9" t="s">
        <v>2566</v>
      </c>
      <c r="C1334" s="9"/>
      <c r="D1334" s="9"/>
      <c r="E1334" s="9"/>
      <c r="F1334" s="10" t="s">
        <v>233</v>
      </c>
      <c r="G1334" s="11">
        <v>9.94</v>
      </c>
      <c r="H1334" s="9"/>
    </row>
    <row r="1335" spans="1:8" ht="36.6" customHeight="1" x14ac:dyDescent="0.25">
      <c r="A1335" s="9" t="s">
        <v>2567</v>
      </c>
      <c r="B1335" s="9" t="s">
        <v>94</v>
      </c>
      <c r="C1335" s="9"/>
      <c r="D1335" s="9"/>
      <c r="E1335" s="9"/>
      <c r="F1335" s="10" t="s">
        <v>233</v>
      </c>
      <c r="G1335" s="12">
        <v>84.24</v>
      </c>
      <c r="H1335" s="9"/>
    </row>
    <row r="1336" spans="1:8" ht="36.6" customHeight="1" x14ac:dyDescent="0.25">
      <c r="A1336" s="9" t="s">
        <v>2568</v>
      </c>
      <c r="B1336" s="9" t="s">
        <v>2569</v>
      </c>
      <c r="C1336" s="9"/>
      <c r="D1336" s="9"/>
      <c r="E1336" s="9"/>
      <c r="F1336" s="10" t="s">
        <v>233</v>
      </c>
      <c r="G1336" s="13">
        <v>110.43</v>
      </c>
      <c r="H1336" s="9"/>
    </row>
    <row r="1337" spans="1:8" ht="12.2" customHeight="1" x14ac:dyDescent="0.25">
      <c r="A1337" s="6">
        <v>8917</v>
      </c>
      <c r="B1337" s="7" t="s">
        <v>2570</v>
      </c>
      <c r="C1337" s="7"/>
      <c r="D1337" s="7"/>
      <c r="E1337" s="7"/>
      <c r="F1337" s="8"/>
      <c r="G1337" s="7"/>
      <c r="H1337" s="7"/>
    </row>
    <row r="1338" spans="1:8" ht="24.4" customHeight="1" x14ac:dyDescent="0.25">
      <c r="A1338" s="9" t="s">
        <v>2571</v>
      </c>
      <c r="B1338" s="9" t="s">
        <v>2572</v>
      </c>
      <c r="C1338" s="9"/>
      <c r="D1338" s="9"/>
      <c r="E1338" s="9"/>
      <c r="F1338" s="10" t="s">
        <v>233</v>
      </c>
      <c r="G1338" s="12">
        <v>12.87</v>
      </c>
      <c r="H1338" s="9"/>
    </row>
    <row r="1339" spans="1:8" ht="24.4" customHeight="1" x14ac:dyDescent="0.25">
      <c r="A1339" s="9" t="s">
        <v>2573</v>
      </c>
      <c r="B1339" s="9" t="s">
        <v>2574</v>
      </c>
      <c r="C1339" s="9"/>
      <c r="D1339" s="9"/>
      <c r="E1339" s="9"/>
      <c r="F1339" s="10" t="s">
        <v>233</v>
      </c>
      <c r="G1339" s="12">
        <v>18.989999999999998</v>
      </c>
      <c r="H1339" s="9"/>
    </row>
    <row r="1340" spans="1:8" ht="24.4" customHeight="1" x14ac:dyDescent="0.25">
      <c r="A1340" s="9" t="s">
        <v>2575</v>
      </c>
      <c r="B1340" s="9" t="s">
        <v>2576</v>
      </c>
      <c r="C1340" s="9"/>
      <c r="D1340" s="9"/>
      <c r="E1340" s="9"/>
      <c r="F1340" s="10" t="s">
        <v>233</v>
      </c>
      <c r="G1340" s="12">
        <v>27.46</v>
      </c>
      <c r="H1340" s="9"/>
    </row>
    <row r="1341" spans="1:8" ht="24.4" customHeight="1" x14ac:dyDescent="0.25">
      <c r="A1341" s="9" t="s">
        <v>2577</v>
      </c>
      <c r="B1341" s="9" t="s">
        <v>2578</v>
      </c>
      <c r="C1341" s="9"/>
      <c r="D1341" s="9"/>
      <c r="E1341" s="9"/>
      <c r="F1341" s="10" t="s">
        <v>233</v>
      </c>
      <c r="G1341" s="12">
        <v>38.130000000000003</v>
      </c>
      <c r="H1341" s="9"/>
    </row>
    <row r="1342" spans="1:8" ht="24.4" customHeight="1" x14ac:dyDescent="0.25">
      <c r="A1342" s="9" t="s">
        <v>2579</v>
      </c>
      <c r="B1342" s="9" t="s">
        <v>2580</v>
      </c>
      <c r="C1342" s="9"/>
      <c r="D1342" s="9"/>
      <c r="E1342" s="9"/>
      <c r="F1342" s="10" t="s">
        <v>233</v>
      </c>
      <c r="G1342" s="12">
        <v>51.67</v>
      </c>
      <c r="H1342" s="9"/>
    </row>
    <row r="1343" spans="1:8" ht="24.4" customHeight="1" x14ac:dyDescent="0.25">
      <c r="A1343" s="9" t="s">
        <v>2581</v>
      </c>
      <c r="B1343" s="9" t="s">
        <v>2582</v>
      </c>
      <c r="C1343" s="9"/>
      <c r="D1343" s="9"/>
      <c r="E1343" s="9"/>
      <c r="F1343" s="10" t="s">
        <v>233</v>
      </c>
      <c r="G1343" s="12">
        <v>77.02</v>
      </c>
      <c r="H1343" s="9"/>
    </row>
    <row r="1344" spans="1:8" ht="24.4" customHeight="1" x14ac:dyDescent="0.25">
      <c r="A1344" s="9" t="s">
        <v>2583</v>
      </c>
      <c r="B1344" s="9" t="s">
        <v>2584</v>
      </c>
      <c r="C1344" s="9"/>
      <c r="D1344" s="9"/>
      <c r="E1344" s="9"/>
      <c r="F1344" s="10" t="s">
        <v>233</v>
      </c>
      <c r="G1344" s="13">
        <v>105.47</v>
      </c>
      <c r="H1344" s="9"/>
    </row>
    <row r="1345" spans="1:8" ht="12.2" customHeight="1" x14ac:dyDescent="0.25">
      <c r="A1345" s="6">
        <v>8918</v>
      </c>
      <c r="B1345" s="7" t="s">
        <v>2585</v>
      </c>
      <c r="C1345" s="7"/>
      <c r="D1345" s="7"/>
      <c r="E1345" s="7"/>
      <c r="F1345" s="8"/>
      <c r="G1345" s="7"/>
      <c r="H1345" s="7"/>
    </row>
    <row r="1346" spans="1:8" ht="48.75" customHeight="1" x14ac:dyDescent="0.25">
      <c r="A1346" s="9" t="s">
        <v>2586</v>
      </c>
      <c r="B1346" s="9" t="s">
        <v>2587</v>
      </c>
      <c r="C1346" s="9"/>
      <c r="D1346" s="9"/>
      <c r="E1346" s="9"/>
      <c r="F1346" s="10" t="s">
        <v>216</v>
      </c>
      <c r="G1346" s="12">
        <v>12.68</v>
      </c>
      <c r="H1346" s="9"/>
    </row>
    <row r="1347" spans="1:8" ht="36.6" customHeight="1" x14ac:dyDescent="0.25">
      <c r="A1347" s="9" t="s">
        <v>2588</v>
      </c>
      <c r="B1347" s="9" t="s">
        <v>2589</v>
      </c>
      <c r="C1347" s="9"/>
      <c r="D1347" s="9"/>
      <c r="E1347" s="9"/>
      <c r="F1347" s="10" t="s">
        <v>216</v>
      </c>
      <c r="G1347" s="11">
        <v>8.82</v>
      </c>
      <c r="H1347" s="9"/>
    </row>
    <row r="1348" spans="1:8" ht="48.75" customHeight="1" x14ac:dyDescent="0.25">
      <c r="A1348" s="9" t="s">
        <v>2590</v>
      </c>
      <c r="B1348" s="9" t="s">
        <v>2591</v>
      </c>
      <c r="C1348" s="9"/>
      <c r="D1348" s="9"/>
      <c r="E1348" s="9"/>
      <c r="F1348" s="10" t="s">
        <v>216</v>
      </c>
      <c r="G1348" s="12">
        <v>13.43</v>
      </c>
      <c r="H1348" s="9"/>
    </row>
    <row r="1349" spans="1:8" ht="36.6" customHeight="1" x14ac:dyDescent="0.25">
      <c r="A1349" s="9" t="s">
        <v>2592</v>
      </c>
      <c r="B1349" s="9" t="s">
        <v>2593</v>
      </c>
      <c r="C1349" s="9"/>
      <c r="D1349" s="9"/>
      <c r="E1349" s="9"/>
      <c r="F1349" s="10" t="s">
        <v>216</v>
      </c>
      <c r="G1349" s="12">
        <v>11.62</v>
      </c>
      <c r="H1349" s="9"/>
    </row>
    <row r="1350" spans="1:8" ht="48.75" customHeight="1" x14ac:dyDescent="0.25">
      <c r="A1350" s="9" t="s">
        <v>2594</v>
      </c>
      <c r="B1350" s="9" t="s">
        <v>2595</v>
      </c>
      <c r="C1350" s="9"/>
      <c r="D1350" s="9"/>
      <c r="E1350" s="9"/>
      <c r="F1350" s="10" t="s">
        <v>216</v>
      </c>
      <c r="G1350" s="12">
        <v>15.52</v>
      </c>
      <c r="H1350" s="9"/>
    </row>
    <row r="1351" spans="1:8" ht="36.6" customHeight="1" x14ac:dyDescent="0.25">
      <c r="A1351" s="9" t="s">
        <v>2596</v>
      </c>
      <c r="B1351" s="9" t="s">
        <v>2597</v>
      </c>
      <c r="C1351" s="9"/>
      <c r="D1351" s="9"/>
      <c r="E1351" s="9"/>
      <c r="F1351" s="10" t="s">
        <v>216</v>
      </c>
      <c r="G1351" s="11">
        <v>9.59</v>
      </c>
      <c r="H1351" s="9"/>
    </row>
    <row r="1352" spans="1:8" ht="48.75" customHeight="1" x14ac:dyDescent="0.25">
      <c r="A1352" s="9" t="s">
        <v>2598</v>
      </c>
      <c r="B1352" s="9" t="s">
        <v>2599</v>
      </c>
      <c r="C1352" s="9"/>
      <c r="D1352" s="9"/>
      <c r="E1352" s="9"/>
      <c r="F1352" s="10" t="s">
        <v>216</v>
      </c>
      <c r="G1352" s="12">
        <v>10.72</v>
      </c>
      <c r="H1352" s="9"/>
    </row>
    <row r="1353" spans="1:8" ht="36.6" customHeight="1" x14ac:dyDescent="0.25">
      <c r="A1353" s="9" t="s">
        <v>2600</v>
      </c>
      <c r="B1353" s="9" t="s">
        <v>2601</v>
      </c>
      <c r="C1353" s="9"/>
      <c r="D1353" s="9"/>
      <c r="E1353" s="9"/>
      <c r="F1353" s="10" t="s">
        <v>216</v>
      </c>
      <c r="G1353" s="12">
        <v>10.4</v>
      </c>
      <c r="H1353" s="9"/>
    </row>
    <row r="1354" spans="1:8" ht="36.6" customHeight="1" x14ac:dyDescent="0.25">
      <c r="A1354" s="9" t="s">
        <v>2602</v>
      </c>
      <c r="B1354" s="9" t="s">
        <v>2603</v>
      </c>
      <c r="C1354" s="9"/>
      <c r="D1354" s="9"/>
      <c r="E1354" s="9"/>
      <c r="F1354" s="10" t="s">
        <v>216</v>
      </c>
      <c r="G1354" s="11">
        <v>9.32</v>
      </c>
      <c r="H1354" s="9"/>
    </row>
    <row r="1355" spans="1:8" ht="36.6" customHeight="1" x14ac:dyDescent="0.25">
      <c r="A1355" s="9" t="s">
        <v>2604</v>
      </c>
      <c r="B1355" s="9" t="s">
        <v>2605</v>
      </c>
      <c r="C1355" s="9"/>
      <c r="D1355" s="9"/>
      <c r="E1355" s="9"/>
      <c r="F1355" s="10" t="s">
        <v>216</v>
      </c>
      <c r="G1355" s="12">
        <v>12.58</v>
      </c>
      <c r="H1355" s="9"/>
    </row>
    <row r="1356" spans="1:8" ht="12.2" customHeight="1" x14ac:dyDescent="0.25">
      <c r="A1356" s="9" t="s">
        <v>2606</v>
      </c>
      <c r="B1356" s="9" t="s">
        <v>2607</v>
      </c>
      <c r="C1356" s="9"/>
      <c r="D1356" s="9"/>
      <c r="E1356" s="9"/>
      <c r="F1356" s="10" t="s">
        <v>216</v>
      </c>
      <c r="G1356" s="12">
        <v>47.17</v>
      </c>
      <c r="H1356" s="9"/>
    </row>
    <row r="1357" spans="1:8" ht="12.2" customHeight="1" x14ac:dyDescent="0.25">
      <c r="A1357" s="6">
        <v>8919</v>
      </c>
      <c r="B1357" s="7" t="s">
        <v>2608</v>
      </c>
      <c r="C1357" s="7"/>
      <c r="D1357" s="7"/>
      <c r="E1357" s="7"/>
      <c r="F1357" s="8"/>
      <c r="G1357" s="7"/>
      <c r="H1357" s="7"/>
    </row>
    <row r="1358" spans="1:8" ht="60.95" customHeight="1" x14ac:dyDescent="0.25">
      <c r="A1358" s="9" t="s">
        <v>2609</v>
      </c>
      <c r="B1358" s="9" t="s">
        <v>2610</v>
      </c>
      <c r="C1358" s="9"/>
      <c r="D1358" s="9"/>
      <c r="E1358" s="9"/>
      <c r="F1358" s="10" t="s">
        <v>216</v>
      </c>
      <c r="G1358" s="13">
        <v>200.5</v>
      </c>
      <c r="H1358" s="9"/>
    </row>
    <row r="1359" spans="1:8" ht="73.150000000000006" customHeight="1" x14ac:dyDescent="0.25">
      <c r="A1359" s="9" t="s">
        <v>2611</v>
      </c>
      <c r="B1359" s="9" t="s">
        <v>2612</v>
      </c>
      <c r="C1359" s="9"/>
      <c r="D1359" s="9"/>
      <c r="E1359" s="9"/>
      <c r="F1359" s="10" t="s">
        <v>216</v>
      </c>
      <c r="G1359" s="13">
        <v>696.96</v>
      </c>
      <c r="H1359" s="9"/>
    </row>
    <row r="1360" spans="1:8" ht="60.95" customHeight="1" x14ac:dyDescent="0.25">
      <c r="A1360" s="9" t="s">
        <v>2613</v>
      </c>
      <c r="B1360" s="9" t="s">
        <v>2614</v>
      </c>
      <c r="C1360" s="9"/>
      <c r="D1360" s="9"/>
      <c r="E1360" s="9"/>
      <c r="F1360" s="10" t="s">
        <v>216</v>
      </c>
      <c r="G1360" s="13">
        <v>661.6</v>
      </c>
      <c r="H1360" s="9"/>
    </row>
    <row r="1361" spans="1:8" ht="73.150000000000006" customHeight="1" x14ac:dyDescent="0.25">
      <c r="A1361" s="9" t="s">
        <v>2615</v>
      </c>
      <c r="B1361" s="9" t="s">
        <v>2616</v>
      </c>
      <c r="C1361" s="9"/>
      <c r="D1361" s="9"/>
      <c r="E1361" s="9"/>
      <c r="F1361" s="10" t="s">
        <v>216</v>
      </c>
      <c r="G1361" s="14">
        <v>1763.64</v>
      </c>
      <c r="H1361" s="9"/>
    </row>
    <row r="1362" spans="1:8" ht="73.150000000000006" customHeight="1" x14ac:dyDescent="0.25">
      <c r="A1362" s="9" t="s">
        <v>2617</v>
      </c>
      <c r="B1362" s="9" t="s">
        <v>2618</v>
      </c>
      <c r="C1362" s="9"/>
      <c r="D1362" s="9"/>
      <c r="E1362" s="9"/>
      <c r="F1362" s="10" t="s">
        <v>216</v>
      </c>
      <c r="G1362" s="14">
        <v>1391.62</v>
      </c>
      <c r="H1362" s="9"/>
    </row>
    <row r="1363" spans="1:8" ht="12.2" customHeight="1" x14ac:dyDescent="0.25">
      <c r="A1363" s="9" t="s">
        <v>2619</v>
      </c>
      <c r="B1363" s="9" t="s">
        <v>2620</v>
      </c>
      <c r="C1363" s="9"/>
      <c r="D1363" s="9"/>
      <c r="E1363" s="9"/>
      <c r="F1363" s="10" t="s">
        <v>216</v>
      </c>
      <c r="G1363" s="12">
        <v>65.13</v>
      </c>
      <c r="H1363" s="9"/>
    </row>
    <row r="1364" spans="1:8" ht="24.4" customHeight="1" x14ac:dyDescent="0.25">
      <c r="A1364" s="9" t="s">
        <v>2621</v>
      </c>
      <c r="B1364" s="9" t="s">
        <v>2622</v>
      </c>
      <c r="C1364" s="9"/>
      <c r="D1364" s="9"/>
      <c r="E1364" s="9"/>
      <c r="F1364" s="10" t="s">
        <v>216</v>
      </c>
      <c r="G1364" s="12">
        <v>26.85</v>
      </c>
      <c r="H1364" s="9"/>
    </row>
    <row r="1365" spans="1:8" ht="24.4" customHeight="1" x14ac:dyDescent="0.25">
      <c r="A1365" s="9" t="s">
        <v>2623</v>
      </c>
      <c r="B1365" s="9" t="s">
        <v>2624</v>
      </c>
      <c r="C1365" s="9"/>
      <c r="D1365" s="9"/>
      <c r="E1365" s="9"/>
      <c r="F1365" s="10" t="s">
        <v>216</v>
      </c>
      <c r="G1365" s="12">
        <v>48.73</v>
      </c>
      <c r="H1365" s="9"/>
    </row>
    <row r="1366" spans="1:8" ht="24.4" customHeight="1" x14ac:dyDescent="0.25">
      <c r="A1366" s="9" t="s">
        <v>2625</v>
      </c>
      <c r="B1366" s="9" t="s">
        <v>2626</v>
      </c>
      <c r="C1366" s="9"/>
      <c r="D1366" s="9"/>
      <c r="E1366" s="9"/>
      <c r="F1366" s="10" t="s">
        <v>216</v>
      </c>
      <c r="G1366" s="12">
        <v>83.98</v>
      </c>
      <c r="H1366" s="9"/>
    </row>
    <row r="1367" spans="1:8" ht="24.4" customHeight="1" x14ac:dyDescent="0.25">
      <c r="A1367" s="9" t="s">
        <v>2627</v>
      </c>
      <c r="B1367" s="9" t="s">
        <v>2628</v>
      </c>
      <c r="C1367" s="9"/>
      <c r="D1367" s="9"/>
      <c r="E1367" s="9"/>
      <c r="F1367" s="10" t="s">
        <v>216</v>
      </c>
      <c r="G1367" s="12">
        <v>92.91</v>
      </c>
      <c r="H1367" s="9"/>
    </row>
    <row r="1368" spans="1:8" ht="24.4" customHeight="1" x14ac:dyDescent="0.25">
      <c r="A1368" s="9" t="s">
        <v>2629</v>
      </c>
      <c r="B1368" s="9" t="s">
        <v>2630</v>
      </c>
      <c r="C1368" s="9"/>
      <c r="D1368" s="9"/>
      <c r="E1368" s="9"/>
      <c r="F1368" s="10" t="s">
        <v>216</v>
      </c>
      <c r="G1368" s="13">
        <v>129.86000000000001</v>
      </c>
      <c r="H1368" s="9"/>
    </row>
    <row r="1369" spans="1:8" ht="24.4" customHeight="1" x14ac:dyDescent="0.25">
      <c r="A1369" s="9" t="s">
        <v>2631</v>
      </c>
      <c r="B1369" s="9" t="s">
        <v>2632</v>
      </c>
      <c r="C1369" s="9"/>
      <c r="D1369" s="9"/>
      <c r="E1369" s="9"/>
      <c r="F1369" s="10" t="s">
        <v>216</v>
      </c>
      <c r="G1369" s="13">
        <v>108.7</v>
      </c>
      <c r="H1369" s="9"/>
    </row>
    <row r="1370" spans="1:8" ht="24.4" customHeight="1" x14ac:dyDescent="0.25">
      <c r="A1370" s="9" t="s">
        <v>2633</v>
      </c>
      <c r="B1370" s="9" t="s">
        <v>2634</v>
      </c>
      <c r="C1370" s="9"/>
      <c r="D1370" s="9"/>
      <c r="E1370" s="9"/>
      <c r="F1370" s="10" t="s">
        <v>216</v>
      </c>
      <c r="G1370" s="13">
        <v>104.26</v>
      </c>
      <c r="H1370" s="9"/>
    </row>
    <row r="1371" spans="1:8" ht="24.4" customHeight="1" x14ac:dyDescent="0.25">
      <c r="A1371" s="9" t="s">
        <v>2635</v>
      </c>
      <c r="B1371" s="9" t="s">
        <v>2636</v>
      </c>
      <c r="C1371" s="9"/>
      <c r="D1371" s="9"/>
      <c r="E1371" s="9"/>
      <c r="F1371" s="10" t="s">
        <v>216</v>
      </c>
      <c r="G1371" s="13">
        <v>118.65</v>
      </c>
      <c r="H1371" s="9"/>
    </row>
    <row r="1372" spans="1:8" ht="24.4" customHeight="1" x14ac:dyDescent="0.25">
      <c r="A1372" s="9" t="s">
        <v>2637</v>
      </c>
      <c r="B1372" s="9" t="s">
        <v>2638</v>
      </c>
      <c r="C1372" s="9"/>
      <c r="D1372" s="9"/>
      <c r="E1372" s="9"/>
      <c r="F1372" s="10" t="s">
        <v>216</v>
      </c>
      <c r="G1372" s="13">
        <v>112.01</v>
      </c>
      <c r="H1372" s="9"/>
    </row>
    <row r="1373" spans="1:8" ht="24.4" customHeight="1" x14ac:dyDescent="0.25">
      <c r="A1373" s="9" t="s">
        <v>2639</v>
      </c>
      <c r="B1373" s="9" t="s">
        <v>2640</v>
      </c>
      <c r="C1373" s="9"/>
      <c r="D1373" s="9"/>
      <c r="E1373" s="9"/>
      <c r="F1373" s="10" t="s">
        <v>216</v>
      </c>
      <c r="G1373" s="12">
        <v>63.15</v>
      </c>
      <c r="H1373" s="9"/>
    </row>
    <row r="1374" spans="1:8" ht="24.4" customHeight="1" x14ac:dyDescent="0.25">
      <c r="A1374" s="9" t="s">
        <v>2641</v>
      </c>
      <c r="B1374" s="9" t="s">
        <v>2642</v>
      </c>
      <c r="C1374" s="9"/>
      <c r="D1374" s="9"/>
      <c r="E1374" s="9"/>
      <c r="F1374" s="10" t="s">
        <v>216</v>
      </c>
      <c r="G1374" s="12">
        <v>99.9</v>
      </c>
      <c r="H1374" s="9"/>
    </row>
    <row r="1375" spans="1:8" ht="24.4" customHeight="1" x14ac:dyDescent="0.25">
      <c r="A1375" s="9" t="s">
        <v>2643</v>
      </c>
      <c r="B1375" s="9" t="s">
        <v>2644</v>
      </c>
      <c r="C1375" s="9"/>
      <c r="D1375" s="9"/>
      <c r="E1375" s="9"/>
      <c r="F1375" s="10" t="s">
        <v>216</v>
      </c>
      <c r="G1375" s="13">
        <v>189.18</v>
      </c>
      <c r="H1375" s="9"/>
    </row>
    <row r="1376" spans="1:8" ht="24.4" customHeight="1" x14ac:dyDescent="0.25">
      <c r="A1376" s="9" t="s">
        <v>2645</v>
      </c>
      <c r="B1376" s="9" t="s">
        <v>2646</v>
      </c>
      <c r="C1376" s="9"/>
      <c r="D1376" s="9"/>
      <c r="E1376" s="9"/>
      <c r="F1376" s="10" t="s">
        <v>216</v>
      </c>
      <c r="G1376" s="13">
        <v>302.52</v>
      </c>
      <c r="H1376" s="9"/>
    </row>
    <row r="1377" spans="1:8" ht="24.4" customHeight="1" x14ac:dyDescent="0.25">
      <c r="A1377" s="9" t="s">
        <v>2647</v>
      </c>
      <c r="B1377" s="9" t="s">
        <v>2648</v>
      </c>
      <c r="C1377" s="9"/>
      <c r="D1377" s="9"/>
      <c r="E1377" s="9"/>
      <c r="F1377" s="10" t="s">
        <v>216</v>
      </c>
      <c r="G1377" s="12">
        <v>31.12</v>
      </c>
      <c r="H1377" s="9"/>
    </row>
    <row r="1378" spans="1:8" ht="24.4" customHeight="1" x14ac:dyDescent="0.25">
      <c r="A1378" s="9" t="s">
        <v>2649</v>
      </c>
      <c r="B1378" s="9" t="s">
        <v>2650</v>
      </c>
      <c r="C1378" s="9"/>
      <c r="D1378" s="9"/>
      <c r="E1378" s="9"/>
      <c r="F1378" s="10" t="s">
        <v>216</v>
      </c>
      <c r="G1378" s="12">
        <v>34.22</v>
      </c>
      <c r="H1378" s="9"/>
    </row>
    <row r="1379" spans="1:8" ht="12.2" customHeight="1" x14ac:dyDescent="0.25">
      <c r="A1379" s="6">
        <v>8920</v>
      </c>
      <c r="B1379" s="7" t="s">
        <v>2651</v>
      </c>
      <c r="C1379" s="7"/>
      <c r="D1379" s="7"/>
      <c r="E1379" s="7"/>
      <c r="F1379" s="8"/>
      <c r="G1379" s="7"/>
      <c r="H1379" s="7"/>
    </row>
    <row r="1380" spans="1:8" ht="36.6" customHeight="1" x14ac:dyDescent="0.25">
      <c r="A1380" s="9" t="s">
        <v>2652</v>
      </c>
      <c r="B1380" s="9" t="s">
        <v>2653</v>
      </c>
      <c r="C1380" s="9"/>
      <c r="D1380" s="9"/>
      <c r="E1380" s="9"/>
      <c r="F1380" s="10" t="s">
        <v>216</v>
      </c>
      <c r="G1380" s="13">
        <v>146.53</v>
      </c>
      <c r="H1380" s="9"/>
    </row>
    <row r="1381" spans="1:8" ht="36.6" customHeight="1" x14ac:dyDescent="0.25">
      <c r="A1381" s="9" t="s">
        <v>2654</v>
      </c>
      <c r="B1381" s="9" t="s">
        <v>2655</v>
      </c>
      <c r="C1381" s="9"/>
      <c r="D1381" s="9"/>
      <c r="E1381" s="9"/>
      <c r="F1381" s="10" t="s">
        <v>216</v>
      </c>
      <c r="G1381" s="13">
        <v>146.06</v>
      </c>
      <c r="H1381" s="9"/>
    </row>
    <row r="1382" spans="1:8" ht="36.6" customHeight="1" x14ac:dyDescent="0.25">
      <c r="A1382" s="9" t="s">
        <v>2656</v>
      </c>
      <c r="B1382" s="9" t="s">
        <v>2657</v>
      </c>
      <c r="C1382" s="9"/>
      <c r="D1382" s="9"/>
      <c r="E1382" s="9"/>
      <c r="F1382" s="10" t="s">
        <v>216</v>
      </c>
      <c r="G1382" s="13">
        <v>256.29000000000002</v>
      </c>
      <c r="H1382" s="9"/>
    </row>
    <row r="1383" spans="1:8" ht="36.6" customHeight="1" x14ac:dyDescent="0.25">
      <c r="A1383" s="9" t="s">
        <v>2658</v>
      </c>
      <c r="B1383" s="9" t="s">
        <v>105</v>
      </c>
      <c r="C1383" s="9"/>
      <c r="D1383" s="9"/>
      <c r="E1383" s="9"/>
      <c r="F1383" s="10" t="s">
        <v>216</v>
      </c>
      <c r="G1383" s="13">
        <v>320.07</v>
      </c>
      <c r="H1383" s="9"/>
    </row>
    <row r="1384" spans="1:8" ht="12.2" customHeight="1" x14ac:dyDescent="0.25">
      <c r="A1384" s="6">
        <v>8921</v>
      </c>
      <c r="B1384" s="7" t="s">
        <v>2659</v>
      </c>
      <c r="C1384" s="7"/>
      <c r="D1384" s="7"/>
      <c r="E1384" s="7"/>
      <c r="F1384" s="8"/>
      <c r="G1384" s="7"/>
      <c r="H1384" s="7"/>
    </row>
    <row r="1385" spans="1:8" ht="24.4" customHeight="1" x14ac:dyDescent="0.25">
      <c r="A1385" s="9" t="s">
        <v>2660</v>
      </c>
      <c r="B1385" s="9" t="s">
        <v>2661</v>
      </c>
      <c r="C1385" s="9"/>
      <c r="D1385" s="9"/>
      <c r="E1385" s="9"/>
      <c r="F1385" s="10" t="s">
        <v>216</v>
      </c>
      <c r="G1385" s="12">
        <v>59.27</v>
      </c>
      <c r="H1385" s="9"/>
    </row>
    <row r="1386" spans="1:8" ht="24.4" customHeight="1" x14ac:dyDescent="0.25">
      <c r="A1386" s="9" t="s">
        <v>2662</v>
      </c>
      <c r="B1386" s="9" t="s">
        <v>2661</v>
      </c>
      <c r="C1386" s="9"/>
      <c r="D1386" s="9"/>
      <c r="E1386" s="9"/>
      <c r="F1386" s="10" t="s">
        <v>216</v>
      </c>
      <c r="G1386" s="12">
        <v>59.27</v>
      </c>
      <c r="H1386" s="9"/>
    </row>
    <row r="1387" spans="1:8" ht="24.4" customHeight="1" x14ac:dyDescent="0.25">
      <c r="A1387" s="9" t="s">
        <v>2663</v>
      </c>
      <c r="B1387" s="9" t="s">
        <v>2664</v>
      </c>
      <c r="C1387" s="9"/>
      <c r="D1387" s="9"/>
      <c r="E1387" s="9"/>
      <c r="F1387" s="10" t="s">
        <v>216</v>
      </c>
      <c r="G1387" s="13">
        <v>118.4</v>
      </c>
      <c r="H1387" s="9"/>
    </row>
    <row r="1388" spans="1:8" ht="36.6" customHeight="1" x14ac:dyDescent="0.25">
      <c r="A1388" s="9" t="s">
        <v>2665</v>
      </c>
      <c r="B1388" s="9" t="s">
        <v>2666</v>
      </c>
      <c r="C1388" s="9"/>
      <c r="D1388" s="9"/>
      <c r="E1388" s="9"/>
      <c r="F1388" s="10" t="s">
        <v>216</v>
      </c>
      <c r="G1388" s="13">
        <v>118.4</v>
      </c>
      <c r="H1388" s="9"/>
    </row>
    <row r="1389" spans="1:8" ht="24.4" customHeight="1" x14ac:dyDescent="0.25">
      <c r="A1389" s="9" t="s">
        <v>2667</v>
      </c>
      <c r="B1389" s="9" t="s">
        <v>107</v>
      </c>
      <c r="C1389" s="9"/>
      <c r="D1389" s="9"/>
      <c r="E1389" s="9"/>
      <c r="F1389" s="10" t="s">
        <v>216</v>
      </c>
      <c r="G1389" s="13">
        <v>184.4</v>
      </c>
      <c r="H1389" s="9"/>
    </row>
    <row r="1390" spans="1:8" ht="36.6" customHeight="1" x14ac:dyDescent="0.25">
      <c r="A1390" s="9" t="s">
        <v>2668</v>
      </c>
      <c r="B1390" s="9" t="s">
        <v>2669</v>
      </c>
      <c r="C1390" s="9"/>
      <c r="D1390" s="9"/>
      <c r="E1390" s="9"/>
      <c r="F1390" s="10" t="s">
        <v>216</v>
      </c>
      <c r="G1390" s="13">
        <v>184.4</v>
      </c>
      <c r="H1390" s="9"/>
    </row>
    <row r="1391" spans="1:8" ht="24.4" customHeight="1" x14ac:dyDescent="0.25">
      <c r="A1391" s="9" t="s">
        <v>2670</v>
      </c>
      <c r="B1391" s="9" t="s">
        <v>2671</v>
      </c>
      <c r="C1391" s="9"/>
      <c r="D1391" s="9"/>
      <c r="E1391" s="9"/>
      <c r="F1391" s="10" t="s">
        <v>216</v>
      </c>
      <c r="G1391" s="13">
        <v>738.38</v>
      </c>
      <c r="H1391" s="9"/>
    </row>
    <row r="1392" spans="1:8" ht="36.6" customHeight="1" x14ac:dyDescent="0.25">
      <c r="A1392" s="9" t="s">
        <v>2672</v>
      </c>
      <c r="B1392" s="9" t="s">
        <v>2673</v>
      </c>
      <c r="C1392" s="9"/>
      <c r="D1392" s="9"/>
      <c r="E1392" s="9"/>
      <c r="F1392" s="10" t="s">
        <v>216</v>
      </c>
      <c r="G1392" s="13">
        <v>741.19</v>
      </c>
      <c r="H1392" s="9"/>
    </row>
    <row r="1393" spans="1:8" ht="36.6" customHeight="1" x14ac:dyDescent="0.25">
      <c r="A1393" s="9" t="s">
        <v>2674</v>
      </c>
      <c r="B1393" s="9" t="s">
        <v>2675</v>
      </c>
      <c r="C1393" s="9"/>
      <c r="D1393" s="9"/>
      <c r="E1393" s="9"/>
      <c r="F1393" s="10" t="s">
        <v>216</v>
      </c>
      <c r="G1393" s="13">
        <v>121.46</v>
      </c>
      <c r="H1393" s="9"/>
    </row>
    <row r="1394" spans="1:8" ht="36.6" customHeight="1" x14ac:dyDescent="0.25">
      <c r="A1394" s="9" t="s">
        <v>2676</v>
      </c>
      <c r="B1394" s="9" t="s">
        <v>2677</v>
      </c>
      <c r="C1394" s="9"/>
      <c r="D1394" s="9"/>
      <c r="E1394" s="9"/>
      <c r="F1394" s="10" t="s">
        <v>216</v>
      </c>
      <c r="G1394" s="13">
        <v>231.09</v>
      </c>
      <c r="H1394" s="9"/>
    </row>
    <row r="1395" spans="1:8" ht="36.6" customHeight="1" x14ac:dyDescent="0.25">
      <c r="A1395" s="9" t="s">
        <v>2678</v>
      </c>
      <c r="B1395" s="9" t="s">
        <v>2679</v>
      </c>
      <c r="C1395" s="9"/>
      <c r="D1395" s="9"/>
      <c r="E1395" s="9"/>
      <c r="F1395" s="10" t="s">
        <v>216</v>
      </c>
      <c r="G1395" s="13">
        <v>242.35</v>
      </c>
      <c r="H1395" s="9"/>
    </row>
    <row r="1396" spans="1:8" ht="36.6" customHeight="1" x14ac:dyDescent="0.25">
      <c r="A1396" s="9" t="s">
        <v>2680</v>
      </c>
      <c r="B1396" s="9" t="s">
        <v>104</v>
      </c>
      <c r="C1396" s="9"/>
      <c r="D1396" s="9"/>
      <c r="E1396" s="9"/>
      <c r="F1396" s="10" t="s">
        <v>216</v>
      </c>
      <c r="G1396" s="13">
        <v>363.59</v>
      </c>
      <c r="H1396" s="9"/>
    </row>
    <row r="1397" spans="1:8" ht="36.6" customHeight="1" x14ac:dyDescent="0.25">
      <c r="A1397" s="9" t="s">
        <v>2681</v>
      </c>
      <c r="B1397" s="9" t="s">
        <v>2682</v>
      </c>
      <c r="C1397" s="9"/>
      <c r="D1397" s="9"/>
      <c r="E1397" s="9"/>
      <c r="F1397" s="10" t="s">
        <v>216</v>
      </c>
      <c r="G1397" s="13">
        <v>335.7</v>
      </c>
      <c r="H1397" s="9"/>
    </row>
    <row r="1398" spans="1:8" ht="36.6" customHeight="1" x14ac:dyDescent="0.25">
      <c r="A1398" s="9" t="s">
        <v>2683</v>
      </c>
      <c r="B1398" s="9" t="s">
        <v>2684</v>
      </c>
      <c r="C1398" s="9"/>
      <c r="D1398" s="9"/>
      <c r="E1398" s="9"/>
      <c r="F1398" s="10" t="s">
        <v>216</v>
      </c>
      <c r="G1398" s="13">
        <v>456.44</v>
      </c>
      <c r="H1398" s="9"/>
    </row>
    <row r="1399" spans="1:8" ht="36.6" customHeight="1" x14ac:dyDescent="0.25">
      <c r="A1399" s="9" t="s">
        <v>2685</v>
      </c>
      <c r="B1399" s="9" t="s">
        <v>2686</v>
      </c>
      <c r="C1399" s="9"/>
      <c r="D1399" s="9"/>
      <c r="E1399" s="9"/>
      <c r="F1399" s="10" t="s">
        <v>216</v>
      </c>
      <c r="G1399" s="13">
        <v>509.83</v>
      </c>
      <c r="H1399" s="9"/>
    </row>
    <row r="1400" spans="1:8" ht="36.6" customHeight="1" x14ac:dyDescent="0.25">
      <c r="A1400" s="9" t="s">
        <v>2687</v>
      </c>
      <c r="B1400" s="9" t="s">
        <v>2688</v>
      </c>
      <c r="C1400" s="9"/>
      <c r="D1400" s="9"/>
      <c r="E1400" s="9"/>
      <c r="F1400" s="10" t="s">
        <v>216</v>
      </c>
      <c r="G1400" s="13">
        <v>828.81</v>
      </c>
      <c r="H1400" s="9"/>
    </row>
    <row r="1401" spans="1:8" ht="36.6" customHeight="1" x14ac:dyDescent="0.25">
      <c r="A1401" s="9" t="s">
        <v>2689</v>
      </c>
      <c r="B1401" s="9" t="s">
        <v>2690</v>
      </c>
      <c r="C1401" s="9"/>
      <c r="D1401" s="9"/>
      <c r="E1401" s="9"/>
      <c r="F1401" s="10" t="s">
        <v>216</v>
      </c>
      <c r="G1401" s="14">
        <v>1180.21</v>
      </c>
      <c r="H1401" s="9"/>
    </row>
    <row r="1402" spans="1:8" ht="36.6" customHeight="1" x14ac:dyDescent="0.25">
      <c r="A1402" s="9" t="s">
        <v>2691</v>
      </c>
      <c r="B1402" s="9" t="s">
        <v>2692</v>
      </c>
      <c r="C1402" s="9"/>
      <c r="D1402" s="9"/>
      <c r="E1402" s="9"/>
      <c r="F1402" s="10" t="s">
        <v>216</v>
      </c>
      <c r="G1402" s="14">
        <v>1697.22</v>
      </c>
      <c r="H1402" s="9"/>
    </row>
    <row r="1403" spans="1:8" ht="60.95" customHeight="1" x14ac:dyDescent="0.25">
      <c r="A1403" s="9" t="s">
        <v>2693</v>
      </c>
      <c r="B1403" s="9" t="s">
        <v>106</v>
      </c>
      <c r="C1403" s="9"/>
      <c r="D1403" s="9"/>
      <c r="E1403" s="9"/>
      <c r="F1403" s="10" t="s">
        <v>216</v>
      </c>
      <c r="G1403" s="13">
        <v>528.11</v>
      </c>
      <c r="H1403" s="9"/>
    </row>
    <row r="1404" spans="1:8" ht="60.95" customHeight="1" x14ac:dyDescent="0.25">
      <c r="A1404" s="9" t="s">
        <v>2694</v>
      </c>
      <c r="B1404" s="9" t="s">
        <v>2695</v>
      </c>
      <c r="C1404" s="9"/>
      <c r="D1404" s="9"/>
      <c r="E1404" s="9"/>
      <c r="F1404" s="10" t="s">
        <v>216</v>
      </c>
      <c r="G1404" s="14">
        <v>1139.44</v>
      </c>
      <c r="H1404" s="9"/>
    </row>
    <row r="1405" spans="1:8" ht="36.6" customHeight="1" x14ac:dyDescent="0.25">
      <c r="A1405" s="9" t="s">
        <v>2696</v>
      </c>
      <c r="B1405" s="9" t="s">
        <v>2697</v>
      </c>
      <c r="C1405" s="9"/>
      <c r="D1405" s="9"/>
      <c r="E1405" s="9"/>
      <c r="F1405" s="10" t="s">
        <v>216</v>
      </c>
      <c r="G1405" s="13">
        <v>343.35</v>
      </c>
      <c r="H1405" s="9"/>
    </row>
    <row r="1406" spans="1:8" ht="12.2" customHeight="1" x14ac:dyDescent="0.25">
      <c r="A1406" s="6">
        <v>8922</v>
      </c>
      <c r="B1406" s="7" t="s">
        <v>2698</v>
      </c>
      <c r="C1406" s="7"/>
      <c r="D1406" s="7"/>
      <c r="E1406" s="7"/>
      <c r="F1406" s="8"/>
      <c r="G1406" s="7"/>
      <c r="H1406" s="7"/>
    </row>
    <row r="1407" spans="1:8" ht="12.2" customHeight="1" x14ac:dyDescent="0.25">
      <c r="A1407" s="9" t="s">
        <v>2699</v>
      </c>
      <c r="B1407" s="9" t="s">
        <v>2700</v>
      </c>
      <c r="C1407" s="9"/>
      <c r="D1407" s="9"/>
      <c r="E1407" s="9"/>
      <c r="F1407" s="10" t="s">
        <v>216</v>
      </c>
      <c r="G1407" s="12">
        <v>66.92</v>
      </c>
      <c r="H1407" s="9"/>
    </row>
    <row r="1408" spans="1:8" ht="12.2" customHeight="1" x14ac:dyDescent="0.25">
      <c r="A1408" s="9" t="s">
        <v>2701</v>
      </c>
      <c r="B1408" s="9" t="s">
        <v>2702</v>
      </c>
      <c r="C1408" s="9"/>
      <c r="D1408" s="9"/>
      <c r="E1408" s="9"/>
      <c r="F1408" s="10" t="s">
        <v>216</v>
      </c>
      <c r="G1408" s="12">
        <v>71.67</v>
      </c>
      <c r="H1408" s="9"/>
    </row>
    <row r="1409" spans="1:8" ht="48.75" customHeight="1" x14ac:dyDescent="0.25">
      <c r="A1409" s="9" t="s">
        <v>2703</v>
      </c>
      <c r="B1409" s="9" t="s">
        <v>2704</v>
      </c>
      <c r="C1409" s="9"/>
      <c r="D1409" s="9"/>
      <c r="E1409" s="9"/>
      <c r="F1409" s="10" t="s">
        <v>216</v>
      </c>
      <c r="G1409" s="12">
        <v>79.36</v>
      </c>
      <c r="H1409" s="9"/>
    </row>
    <row r="1410" spans="1:8" ht="48.75" customHeight="1" x14ac:dyDescent="0.25">
      <c r="A1410" s="9" t="s">
        <v>2705</v>
      </c>
      <c r="B1410" s="9" t="s">
        <v>2706</v>
      </c>
      <c r="C1410" s="9"/>
      <c r="D1410" s="9"/>
      <c r="E1410" s="9"/>
      <c r="F1410" s="10" t="s">
        <v>216</v>
      </c>
      <c r="G1410" s="12">
        <v>84.06</v>
      </c>
      <c r="H1410" s="9"/>
    </row>
    <row r="1411" spans="1:8" ht="60.95" customHeight="1" x14ac:dyDescent="0.25">
      <c r="A1411" s="9" t="s">
        <v>2707</v>
      </c>
      <c r="B1411" s="9" t="s">
        <v>2708</v>
      </c>
      <c r="C1411" s="9"/>
      <c r="D1411" s="9"/>
      <c r="E1411" s="9"/>
      <c r="F1411" s="10" t="s">
        <v>216</v>
      </c>
      <c r="G1411" s="13">
        <v>118.38</v>
      </c>
      <c r="H1411" s="9"/>
    </row>
    <row r="1412" spans="1:8" ht="60.95" customHeight="1" x14ac:dyDescent="0.25">
      <c r="A1412" s="9" t="s">
        <v>2709</v>
      </c>
      <c r="B1412" s="9" t="s">
        <v>2710</v>
      </c>
      <c r="C1412" s="9"/>
      <c r="D1412" s="9"/>
      <c r="E1412" s="9"/>
      <c r="F1412" s="10" t="s">
        <v>216</v>
      </c>
      <c r="G1412" s="12">
        <v>96.88</v>
      </c>
      <c r="H1412" s="9"/>
    </row>
    <row r="1413" spans="1:8" ht="60.95" customHeight="1" x14ac:dyDescent="0.25">
      <c r="A1413" s="9" t="s">
        <v>2711</v>
      </c>
      <c r="B1413" s="9" t="s">
        <v>2712</v>
      </c>
      <c r="C1413" s="9"/>
      <c r="D1413" s="9"/>
      <c r="E1413" s="9"/>
      <c r="F1413" s="10" t="s">
        <v>216</v>
      </c>
      <c r="G1413" s="12">
        <v>93.47</v>
      </c>
      <c r="H1413" s="9"/>
    </row>
    <row r="1414" spans="1:8" ht="60.95" customHeight="1" x14ac:dyDescent="0.25">
      <c r="A1414" s="9" t="s">
        <v>2713</v>
      </c>
      <c r="B1414" s="9" t="s">
        <v>2714</v>
      </c>
      <c r="C1414" s="9"/>
      <c r="D1414" s="9"/>
      <c r="E1414" s="9"/>
      <c r="F1414" s="10" t="s">
        <v>216</v>
      </c>
      <c r="G1414" s="12">
        <v>94.36</v>
      </c>
      <c r="H1414" s="9"/>
    </row>
    <row r="1415" spans="1:8" ht="60.95" customHeight="1" x14ac:dyDescent="0.25">
      <c r="A1415" s="9" t="s">
        <v>2715</v>
      </c>
      <c r="B1415" s="9" t="s">
        <v>2716</v>
      </c>
      <c r="C1415" s="9"/>
      <c r="D1415" s="9"/>
      <c r="E1415" s="9"/>
      <c r="F1415" s="10" t="s">
        <v>216</v>
      </c>
      <c r="G1415" s="12">
        <v>59.47</v>
      </c>
      <c r="H1415" s="9"/>
    </row>
    <row r="1416" spans="1:8" ht="60.95" customHeight="1" x14ac:dyDescent="0.25">
      <c r="A1416" s="9" t="s">
        <v>2717</v>
      </c>
      <c r="B1416" s="9" t="s">
        <v>2718</v>
      </c>
      <c r="C1416" s="9"/>
      <c r="D1416" s="9"/>
      <c r="E1416" s="9"/>
      <c r="F1416" s="10" t="s">
        <v>216</v>
      </c>
      <c r="G1416" s="12">
        <v>60.36</v>
      </c>
      <c r="H1416" s="9"/>
    </row>
    <row r="1417" spans="1:8" ht="48.75" customHeight="1" x14ac:dyDescent="0.25">
      <c r="A1417" s="9" t="s">
        <v>2719</v>
      </c>
      <c r="B1417" s="9" t="s">
        <v>2720</v>
      </c>
      <c r="C1417" s="9"/>
      <c r="D1417" s="9"/>
      <c r="E1417" s="9"/>
      <c r="F1417" s="10" t="s">
        <v>216</v>
      </c>
      <c r="G1417" s="12">
        <v>45.36</v>
      </c>
      <c r="H1417" s="9"/>
    </row>
    <row r="1418" spans="1:8" ht="48.75" customHeight="1" x14ac:dyDescent="0.25">
      <c r="A1418" s="9" t="s">
        <v>2721</v>
      </c>
      <c r="B1418" s="9" t="s">
        <v>2722</v>
      </c>
      <c r="C1418" s="9"/>
      <c r="D1418" s="9"/>
      <c r="E1418" s="9"/>
      <c r="F1418" s="10" t="s">
        <v>216</v>
      </c>
      <c r="G1418" s="12">
        <v>41.06</v>
      </c>
      <c r="H1418" s="9"/>
    </row>
    <row r="1419" spans="1:8" ht="48.75" customHeight="1" x14ac:dyDescent="0.25">
      <c r="A1419" s="9" t="s">
        <v>2723</v>
      </c>
      <c r="B1419" s="9" t="s">
        <v>2724</v>
      </c>
      <c r="C1419" s="9"/>
      <c r="D1419" s="9"/>
      <c r="E1419" s="9"/>
      <c r="F1419" s="10" t="s">
        <v>216</v>
      </c>
      <c r="G1419" s="12">
        <v>45.76</v>
      </c>
      <c r="H1419" s="9"/>
    </row>
    <row r="1420" spans="1:8" ht="60.95" customHeight="1" x14ac:dyDescent="0.25">
      <c r="A1420" s="9" t="s">
        <v>2725</v>
      </c>
      <c r="B1420" s="9" t="s">
        <v>2726</v>
      </c>
      <c r="C1420" s="9"/>
      <c r="D1420" s="9"/>
      <c r="E1420" s="9"/>
      <c r="F1420" s="10" t="s">
        <v>216</v>
      </c>
      <c r="G1420" s="12">
        <v>80.08</v>
      </c>
      <c r="H1420" s="9"/>
    </row>
    <row r="1421" spans="1:8" ht="60.95" customHeight="1" x14ac:dyDescent="0.25">
      <c r="A1421" s="9" t="s">
        <v>2727</v>
      </c>
      <c r="B1421" s="9" t="s">
        <v>2728</v>
      </c>
      <c r="C1421" s="9"/>
      <c r="D1421" s="9"/>
      <c r="E1421" s="9"/>
      <c r="F1421" s="10" t="s">
        <v>216</v>
      </c>
      <c r="G1421" s="12">
        <v>58.58</v>
      </c>
      <c r="H1421" s="9"/>
    </row>
    <row r="1422" spans="1:8" ht="60.95" customHeight="1" x14ac:dyDescent="0.25">
      <c r="A1422" s="9" t="s">
        <v>2729</v>
      </c>
      <c r="B1422" s="9" t="s">
        <v>2730</v>
      </c>
      <c r="C1422" s="9"/>
      <c r="D1422" s="9"/>
      <c r="E1422" s="9"/>
      <c r="F1422" s="10" t="s">
        <v>216</v>
      </c>
      <c r="G1422" s="12">
        <v>55.17</v>
      </c>
      <c r="H1422" s="9"/>
    </row>
    <row r="1423" spans="1:8" ht="60.95" customHeight="1" x14ac:dyDescent="0.25">
      <c r="A1423" s="9" t="s">
        <v>2731</v>
      </c>
      <c r="B1423" s="9" t="s">
        <v>2732</v>
      </c>
      <c r="C1423" s="9"/>
      <c r="D1423" s="9"/>
      <c r="E1423" s="9"/>
      <c r="F1423" s="10" t="s">
        <v>216</v>
      </c>
      <c r="G1423" s="12">
        <v>56.06</v>
      </c>
      <c r="H1423" s="9"/>
    </row>
    <row r="1424" spans="1:8" ht="36.6" customHeight="1" x14ac:dyDescent="0.25">
      <c r="A1424" s="9" t="s">
        <v>2733</v>
      </c>
      <c r="B1424" s="9" t="s">
        <v>2734</v>
      </c>
      <c r="C1424" s="9"/>
      <c r="D1424" s="9"/>
      <c r="E1424" s="9"/>
      <c r="F1424" s="10" t="s">
        <v>216</v>
      </c>
      <c r="G1424" s="12">
        <v>19.3</v>
      </c>
      <c r="H1424" s="9"/>
    </row>
    <row r="1425" spans="1:8" ht="48.75" customHeight="1" x14ac:dyDescent="0.25">
      <c r="A1425" s="9" t="s">
        <v>2735</v>
      </c>
      <c r="B1425" s="9" t="s">
        <v>2736</v>
      </c>
      <c r="C1425" s="9"/>
      <c r="D1425" s="9"/>
      <c r="E1425" s="9"/>
      <c r="F1425" s="10" t="s">
        <v>216</v>
      </c>
      <c r="G1425" s="12">
        <v>38.54</v>
      </c>
      <c r="H1425" s="9"/>
    </row>
    <row r="1426" spans="1:8" ht="48.75" customHeight="1" x14ac:dyDescent="0.25">
      <c r="A1426" s="9" t="s">
        <v>2737</v>
      </c>
      <c r="B1426" s="9" t="s">
        <v>2738</v>
      </c>
      <c r="C1426" s="9"/>
      <c r="D1426" s="9"/>
      <c r="E1426" s="9"/>
      <c r="F1426" s="10" t="s">
        <v>216</v>
      </c>
      <c r="G1426" s="12">
        <v>43.24</v>
      </c>
      <c r="H1426" s="9"/>
    </row>
    <row r="1427" spans="1:8" ht="48.75" customHeight="1" x14ac:dyDescent="0.25">
      <c r="A1427" s="9" t="s">
        <v>2739</v>
      </c>
      <c r="B1427" s="9" t="s">
        <v>2740</v>
      </c>
      <c r="C1427" s="9"/>
      <c r="D1427" s="9"/>
      <c r="E1427" s="9"/>
      <c r="F1427" s="10" t="s">
        <v>216</v>
      </c>
      <c r="G1427" s="12">
        <v>40.32</v>
      </c>
      <c r="H1427" s="9"/>
    </row>
    <row r="1428" spans="1:8" ht="48.75" customHeight="1" x14ac:dyDescent="0.25">
      <c r="A1428" s="9" t="s">
        <v>2741</v>
      </c>
      <c r="B1428" s="9" t="s">
        <v>2742</v>
      </c>
      <c r="C1428" s="9"/>
      <c r="D1428" s="9"/>
      <c r="E1428" s="9"/>
      <c r="F1428" s="10" t="s">
        <v>216</v>
      </c>
      <c r="G1428" s="12">
        <v>45.02</v>
      </c>
      <c r="H1428" s="9"/>
    </row>
    <row r="1429" spans="1:8" ht="48.75" customHeight="1" x14ac:dyDescent="0.25">
      <c r="A1429" s="9" t="s">
        <v>2743</v>
      </c>
      <c r="B1429" s="9" t="s">
        <v>2744</v>
      </c>
      <c r="C1429" s="9"/>
      <c r="D1429" s="9"/>
      <c r="E1429" s="9"/>
      <c r="F1429" s="10" t="s">
        <v>216</v>
      </c>
      <c r="G1429" s="12">
        <v>41.14</v>
      </c>
      <c r="H1429" s="9"/>
    </row>
    <row r="1430" spans="1:8" ht="48.75" customHeight="1" x14ac:dyDescent="0.25">
      <c r="A1430" s="9" t="s">
        <v>2745</v>
      </c>
      <c r="B1430" s="9" t="s">
        <v>2746</v>
      </c>
      <c r="C1430" s="9"/>
      <c r="D1430" s="9"/>
      <c r="E1430" s="9"/>
      <c r="F1430" s="10" t="s">
        <v>216</v>
      </c>
      <c r="G1430" s="12">
        <v>45.84</v>
      </c>
      <c r="H1430" s="9"/>
    </row>
    <row r="1431" spans="1:8" ht="48.75" customHeight="1" x14ac:dyDescent="0.25">
      <c r="A1431" s="9" t="s">
        <v>2747</v>
      </c>
      <c r="B1431" s="9" t="s">
        <v>2748</v>
      </c>
      <c r="C1431" s="9"/>
      <c r="D1431" s="9"/>
      <c r="E1431" s="9"/>
      <c r="F1431" s="10" t="s">
        <v>216</v>
      </c>
      <c r="G1431" s="13">
        <v>106.4</v>
      </c>
      <c r="H1431" s="9"/>
    </row>
    <row r="1432" spans="1:8" ht="48.75" customHeight="1" x14ac:dyDescent="0.25">
      <c r="A1432" s="9" t="s">
        <v>2749</v>
      </c>
      <c r="B1432" s="9" t="s">
        <v>2750</v>
      </c>
      <c r="C1432" s="9"/>
      <c r="D1432" s="9"/>
      <c r="E1432" s="9"/>
      <c r="F1432" s="10" t="s">
        <v>216</v>
      </c>
      <c r="G1432" s="13">
        <v>152.38</v>
      </c>
      <c r="H1432" s="9"/>
    </row>
    <row r="1433" spans="1:8" ht="48.75" customHeight="1" x14ac:dyDescent="0.25">
      <c r="A1433" s="9" t="s">
        <v>2751</v>
      </c>
      <c r="B1433" s="9" t="s">
        <v>2752</v>
      </c>
      <c r="C1433" s="9"/>
      <c r="D1433" s="9"/>
      <c r="E1433" s="9"/>
      <c r="F1433" s="10" t="s">
        <v>216</v>
      </c>
      <c r="G1433" s="12">
        <v>75.78</v>
      </c>
      <c r="H1433" s="9"/>
    </row>
    <row r="1434" spans="1:8" ht="48.75" customHeight="1" x14ac:dyDescent="0.25">
      <c r="A1434" s="9" t="s">
        <v>2753</v>
      </c>
      <c r="B1434" s="9" t="s">
        <v>2754</v>
      </c>
      <c r="C1434" s="9"/>
      <c r="D1434" s="9"/>
      <c r="E1434" s="9"/>
      <c r="F1434" s="10" t="s">
        <v>216</v>
      </c>
      <c r="G1434" s="13">
        <v>105.96</v>
      </c>
      <c r="H1434" s="9"/>
    </row>
    <row r="1435" spans="1:8" ht="48.75" customHeight="1" x14ac:dyDescent="0.25">
      <c r="A1435" s="9" t="s">
        <v>2755</v>
      </c>
      <c r="B1435" s="9" t="s">
        <v>2756</v>
      </c>
      <c r="C1435" s="9"/>
      <c r="D1435" s="9"/>
      <c r="E1435" s="9"/>
      <c r="F1435" s="10" t="s">
        <v>216</v>
      </c>
      <c r="G1435" s="13">
        <v>113.88</v>
      </c>
      <c r="H1435" s="9"/>
    </row>
    <row r="1436" spans="1:8" ht="48.75" customHeight="1" x14ac:dyDescent="0.25">
      <c r="A1436" s="9" t="s">
        <v>2757</v>
      </c>
      <c r="B1436" s="9" t="s">
        <v>2758</v>
      </c>
      <c r="C1436" s="9"/>
      <c r="D1436" s="9"/>
      <c r="E1436" s="9"/>
      <c r="F1436" s="10" t="s">
        <v>216</v>
      </c>
      <c r="G1436" s="12">
        <v>56.43</v>
      </c>
      <c r="H1436" s="9"/>
    </row>
    <row r="1437" spans="1:8" ht="48.75" customHeight="1" x14ac:dyDescent="0.25">
      <c r="A1437" s="9" t="s">
        <v>2759</v>
      </c>
      <c r="B1437" s="9" t="s">
        <v>2760</v>
      </c>
      <c r="C1437" s="9"/>
      <c r="D1437" s="9"/>
      <c r="E1437" s="9"/>
      <c r="F1437" s="10" t="s">
        <v>216</v>
      </c>
      <c r="G1437" s="12">
        <v>44.62</v>
      </c>
      <c r="H1437" s="9"/>
    </row>
    <row r="1438" spans="1:8" ht="60.95" customHeight="1" x14ac:dyDescent="0.25">
      <c r="A1438" s="9" t="s">
        <v>2761</v>
      </c>
      <c r="B1438" s="9" t="s">
        <v>2762</v>
      </c>
      <c r="C1438" s="9"/>
      <c r="D1438" s="9"/>
      <c r="E1438" s="9"/>
      <c r="F1438" s="10" t="s">
        <v>216</v>
      </c>
      <c r="G1438" s="12">
        <v>62.36</v>
      </c>
      <c r="H1438" s="9"/>
    </row>
    <row r="1439" spans="1:8" ht="60.95" customHeight="1" x14ac:dyDescent="0.25">
      <c r="A1439" s="9" t="s">
        <v>2763</v>
      </c>
      <c r="B1439" s="9" t="s">
        <v>2764</v>
      </c>
      <c r="C1439" s="9"/>
      <c r="D1439" s="9"/>
      <c r="E1439" s="9"/>
      <c r="F1439" s="10" t="s">
        <v>216</v>
      </c>
      <c r="G1439" s="12">
        <v>58.95</v>
      </c>
      <c r="H1439" s="9"/>
    </row>
    <row r="1440" spans="1:8" ht="60.95" customHeight="1" x14ac:dyDescent="0.25">
      <c r="A1440" s="9" t="s">
        <v>2765</v>
      </c>
      <c r="B1440" s="9" t="s">
        <v>2766</v>
      </c>
      <c r="C1440" s="9"/>
      <c r="D1440" s="9"/>
      <c r="E1440" s="9"/>
      <c r="F1440" s="10" t="s">
        <v>216</v>
      </c>
      <c r="G1440" s="12">
        <v>59.84</v>
      </c>
      <c r="H1440" s="9"/>
    </row>
    <row r="1441" spans="1:8" ht="48.75" customHeight="1" x14ac:dyDescent="0.25">
      <c r="A1441" s="9" t="s">
        <v>2767</v>
      </c>
      <c r="B1441" s="9" t="s">
        <v>2768</v>
      </c>
      <c r="C1441" s="9"/>
      <c r="D1441" s="9"/>
      <c r="E1441" s="9"/>
      <c r="F1441" s="10" t="s">
        <v>216</v>
      </c>
      <c r="G1441" s="12">
        <v>50.26</v>
      </c>
      <c r="H1441" s="9"/>
    </row>
    <row r="1442" spans="1:8" ht="48.75" customHeight="1" x14ac:dyDescent="0.25">
      <c r="A1442" s="9" t="s">
        <v>2769</v>
      </c>
      <c r="B1442" s="9" t="s">
        <v>2770</v>
      </c>
      <c r="C1442" s="9"/>
      <c r="D1442" s="9"/>
      <c r="E1442" s="9"/>
      <c r="F1442" s="10" t="s">
        <v>216</v>
      </c>
      <c r="G1442" s="12">
        <v>27.62</v>
      </c>
      <c r="H1442" s="9"/>
    </row>
    <row r="1443" spans="1:8" ht="60.95" customHeight="1" x14ac:dyDescent="0.25">
      <c r="A1443" s="9" t="s">
        <v>2771</v>
      </c>
      <c r="B1443" s="9" t="s">
        <v>2772</v>
      </c>
      <c r="C1443" s="9"/>
      <c r="D1443" s="9"/>
      <c r="E1443" s="9"/>
      <c r="F1443" s="10" t="s">
        <v>216</v>
      </c>
      <c r="G1443" s="12">
        <v>41.95</v>
      </c>
      <c r="H1443" s="9"/>
    </row>
    <row r="1444" spans="1:8" ht="60.95" customHeight="1" x14ac:dyDescent="0.25">
      <c r="A1444" s="9" t="s">
        <v>2773</v>
      </c>
      <c r="B1444" s="9" t="s">
        <v>2774</v>
      </c>
      <c r="C1444" s="9"/>
      <c r="D1444" s="9"/>
      <c r="E1444" s="9"/>
      <c r="F1444" s="10" t="s">
        <v>216</v>
      </c>
      <c r="G1444" s="12">
        <v>42.84</v>
      </c>
      <c r="H1444" s="9"/>
    </row>
    <row r="1445" spans="1:8" ht="48.75" customHeight="1" x14ac:dyDescent="0.25">
      <c r="A1445" s="9" t="s">
        <v>2775</v>
      </c>
      <c r="B1445" s="9" t="s">
        <v>2776</v>
      </c>
      <c r="C1445" s="9"/>
      <c r="D1445" s="9"/>
      <c r="E1445" s="9"/>
      <c r="F1445" s="10" t="s">
        <v>216</v>
      </c>
      <c r="G1445" s="12">
        <v>26.78</v>
      </c>
      <c r="H1445" s="9"/>
    </row>
    <row r="1446" spans="1:8" ht="48.75" customHeight="1" x14ac:dyDescent="0.25">
      <c r="A1446" s="9" t="s">
        <v>2777</v>
      </c>
      <c r="B1446" s="9" t="s">
        <v>2778</v>
      </c>
      <c r="C1446" s="9"/>
      <c r="D1446" s="9"/>
      <c r="E1446" s="9"/>
      <c r="F1446" s="10" t="s">
        <v>216</v>
      </c>
      <c r="G1446" s="12">
        <v>25.47</v>
      </c>
      <c r="H1446" s="9"/>
    </row>
    <row r="1447" spans="1:8" ht="60.95" customHeight="1" x14ac:dyDescent="0.25">
      <c r="A1447" s="9" t="s">
        <v>2779</v>
      </c>
      <c r="B1447" s="9" t="s">
        <v>2780</v>
      </c>
      <c r="C1447" s="9"/>
      <c r="D1447" s="9"/>
      <c r="E1447" s="9"/>
      <c r="F1447" s="10" t="s">
        <v>216</v>
      </c>
      <c r="G1447" s="12">
        <v>43.21</v>
      </c>
      <c r="H1447" s="9"/>
    </row>
    <row r="1448" spans="1:8" ht="60.95" customHeight="1" x14ac:dyDescent="0.25">
      <c r="A1448" s="9" t="s">
        <v>2781</v>
      </c>
      <c r="B1448" s="9" t="s">
        <v>2782</v>
      </c>
      <c r="C1448" s="9"/>
      <c r="D1448" s="9"/>
      <c r="E1448" s="9"/>
      <c r="F1448" s="10" t="s">
        <v>216</v>
      </c>
      <c r="G1448" s="12">
        <v>39.799999999999997</v>
      </c>
      <c r="H1448" s="9"/>
    </row>
    <row r="1449" spans="1:8" ht="60.95" customHeight="1" x14ac:dyDescent="0.25">
      <c r="A1449" s="9" t="s">
        <v>2783</v>
      </c>
      <c r="B1449" s="9" t="s">
        <v>2784</v>
      </c>
      <c r="C1449" s="9"/>
      <c r="D1449" s="9"/>
      <c r="E1449" s="9"/>
      <c r="F1449" s="10" t="s">
        <v>216</v>
      </c>
      <c r="G1449" s="12">
        <v>40.69</v>
      </c>
      <c r="H1449" s="9"/>
    </row>
    <row r="1450" spans="1:8" ht="85.35" customHeight="1" x14ac:dyDescent="0.25">
      <c r="A1450" s="9" t="s">
        <v>2785</v>
      </c>
      <c r="B1450" s="9" t="s">
        <v>2786</v>
      </c>
      <c r="C1450" s="9"/>
      <c r="D1450" s="9"/>
      <c r="E1450" s="9"/>
      <c r="F1450" s="10" t="s">
        <v>216</v>
      </c>
      <c r="G1450" s="12">
        <v>76.47</v>
      </c>
      <c r="H1450" s="9"/>
    </row>
    <row r="1451" spans="1:8" ht="85.35" customHeight="1" x14ac:dyDescent="0.25">
      <c r="A1451" s="9" t="s">
        <v>2787</v>
      </c>
      <c r="B1451" s="9" t="s">
        <v>2788</v>
      </c>
      <c r="C1451" s="9"/>
      <c r="D1451" s="9"/>
      <c r="E1451" s="9"/>
      <c r="F1451" s="10" t="s">
        <v>216</v>
      </c>
      <c r="G1451" s="12">
        <v>77.36</v>
      </c>
      <c r="H1451" s="9"/>
    </row>
    <row r="1452" spans="1:8" ht="73.150000000000006" customHeight="1" x14ac:dyDescent="0.25">
      <c r="A1452" s="9" t="s">
        <v>2789</v>
      </c>
      <c r="B1452" s="9" t="s">
        <v>2790</v>
      </c>
      <c r="C1452" s="9"/>
      <c r="D1452" s="9"/>
      <c r="E1452" s="9"/>
      <c r="F1452" s="10" t="s">
        <v>216</v>
      </c>
      <c r="G1452" s="12">
        <v>57.32</v>
      </c>
      <c r="H1452" s="9"/>
    </row>
    <row r="1453" spans="1:8" ht="73.150000000000006" customHeight="1" x14ac:dyDescent="0.25">
      <c r="A1453" s="9" t="s">
        <v>2791</v>
      </c>
      <c r="B1453" s="9" t="s">
        <v>2792</v>
      </c>
      <c r="C1453" s="9"/>
      <c r="D1453" s="9"/>
      <c r="E1453" s="9"/>
      <c r="F1453" s="10" t="s">
        <v>216</v>
      </c>
      <c r="G1453" s="12">
        <v>58.21</v>
      </c>
      <c r="H1453" s="9"/>
    </row>
    <row r="1454" spans="1:8" ht="36.6" customHeight="1" x14ac:dyDescent="0.25">
      <c r="A1454" s="9" t="s">
        <v>2793</v>
      </c>
      <c r="B1454" s="9" t="s">
        <v>2794</v>
      </c>
      <c r="C1454" s="9"/>
      <c r="D1454" s="9"/>
      <c r="E1454" s="9"/>
      <c r="F1454" s="10" t="s">
        <v>216</v>
      </c>
      <c r="G1454" s="12">
        <v>12.24</v>
      </c>
      <c r="H1454" s="9"/>
    </row>
    <row r="1455" spans="1:8" ht="24.4" customHeight="1" x14ac:dyDescent="0.25">
      <c r="A1455" s="9" t="s">
        <v>2795</v>
      </c>
      <c r="B1455" s="9" t="s">
        <v>2796</v>
      </c>
      <c r="C1455" s="9"/>
      <c r="D1455" s="9"/>
      <c r="E1455" s="9"/>
      <c r="F1455" s="10" t="s">
        <v>216</v>
      </c>
      <c r="G1455" s="11">
        <v>7.33</v>
      </c>
      <c r="H1455" s="9"/>
    </row>
    <row r="1456" spans="1:8" ht="24.4" customHeight="1" x14ac:dyDescent="0.25">
      <c r="A1456" s="9" t="s">
        <v>2797</v>
      </c>
      <c r="B1456" s="9" t="s">
        <v>2798</v>
      </c>
      <c r="C1456" s="9"/>
      <c r="D1456" s="9"/>
      <c r="E1456" s="9"/>
      <c r="F1456" s="10" t="s">
        <v>216</v>
      </c>
      <c r="G1456" s="12">
        <v>10.33</v>
      </c>
      <c r="H1456" s="9"/>
    </row>
    <row r="1457" spans="1:8" ht="24.4" customHeight="1" x14ac:dyDescent="0.25">
      <c r="A1457" s="9" t="s">
        <v>2799</v>
      </c>
      <c r="B1457" s="9" t="s">
        <v>2800</v>
      </c>
      <c r="C1457" s="9"/>
      <c r="D1457" s="9"/>
      <c r="E1457" s="9"/>
      <c r="F1457" s="10" t="s">
        <v>216</v>
      </c>
      <c r="G1457" s="12">
        <v>16.14</v>
      </c>
      <c r="H1457" s="9"/>
    </row>
    <row r="1458" spans="1:8" ht="36.6" customHeight="1" x14ac:dyDescent="0.25">
      <c r="A1458" s="9" t="s">
        <v>2801</v>
      </c>
      <c r="B1458" s="9" t="s">
        <v>2802</v>
      </c>
      <c r="C1458" s="9"/>
      <c r="D1458" s="9"/>
      <c r="E1458" s="9"/>
      <c r="F1458" s="10" t="s">
        <v>216</v>
      </c>
      <c r="G1458" s="12">
        <v>27.03</v>
      </c>
      <c r="H1458" s="9"/>
    </row>
    <row r="1459" spans="1:8" ht="48.75" customHeight="1" x14ac:dyDescent="0.25">
      <c r="A1459" s="9" t="s">
        <v>2803</v>
      </c>
      <c r="B1459" s="9" t="s">
        <v>2804</v>
      </c>
      <c r="C1459" s="9"/>
      <c r="D1459" s="9"/>
      <c r="E1459" s="9"/>
      <c r="F1459" s="10" t="s">
        <v>216</v>
      </c>
      <c r="G1459" s="12">
        <v>24.21</v>
      </c>
      <c r="H1459" s="9"/>
    </row>
    <row r="1460" spans="1:8" ht="73.150000000000006" customHeight="1" x14ac:dyDescent="0.25">
      <c r="A1460" s="9" t="s">
        <v>2805</v>
      </c>
      <c r="B1460" s="9" t="s">
        <v>2806</v>
      </c>
      <c r="C1460" s="9"/>
      <c r="D1460" s="9"/>
      <c r="E1460" s="9"/>
      <c r="F1460" s="10" t="s">
        <v>216</v>
      </c>
      <c r="G1460" s="12">
        <v>39.43</v>
      </c>
      <c r="H1460" s="9"/>
    </row>
    <row r="1461" spans="1:8" ht="73.150000000000006" customHeight="1" x14ac:dyDescent="0.25">
      <c r="A1461" s="9" t="s">
        <v>2807</v>
      </c>
      <c r="B1461" s="9" t="s">
        <v>2808</v>
      </c>
      <c r="C1461" s="9"/>
      <c r="D1461" s="9"/>
      <c r="E1461" s="9"/>
      <c r="F1461" s="10" t="s">
        <v>216</v>
      </c>
      <c r="G1461" s="12">
        <v>44.13</v>
      </c>
      <c r="H1461" s="9"/>
    </row>
    <row r="1462" spans="1:8" ht="60.95" customHeight="1" x14ac:dyDescent="0.25">
      <c r="A1462" s="9" t="s">
        <v>2809</v>
      </c>
      <c r="B1462" s="9" t="s">
        <v>2810</v>
      </c>
      <c r="C1462" s="9"/>
      <c r="D1462" s="9"/>
      <c r="E1462" s="9"/>
      <c r="F1462" s="10" t="s">
        <v>216</v>
      </c>
      <c r="G1462" s="12">
        <v>72.47</v>
      </c>
      <c r="H1462" s="9"/>
    </row>
    <row r="1463" spans="1:8" ht="60.95" customHeight="1" x14ac:dyDescent="0.25">
      <c r="A1463" s="9" t="s">
        <v>2811</v>
      </c>
      <c r="B1463" s="9" t="s">
        <v>2812</v>
      </c>
      <c r="C1463" s="9"/>
      <c r="D1463" s="9"/>
      <c r="E1463" s="9"/>
      <c r="F1463" s="10" t="s">
        <v>216</v>
      </c>
      <c r="G1463" s="12">
        <v>77.17</v>
      </c>
      <c r="H1463" s="9"/>
    </row>
    <row r="1464" spans="1:8" ht="48.75" customHeight="1" x14ac:dyDescent="0.25">
      <c r="A1464" s="9" t="s">
        <v>2813</v>
      </c>
      <c r="B1464" s="9" t="s">
        <v>2814</v>
      </c>
      <c r="C1464" s="9"/>
      <c r="D1464" s="9"/>
      <c r="E1464" s="9"/>
      <c r="F1464" s="10" t="s">
        <v>216</v>
      </c>
      <c r="G1464" s="12">
        <v>25.1</v>
      </c>
      <c r="H1464" s="9"/>
    </row>
    <row r="1465" spans="1:8" ht="48.75" customHeight="1" x14ac:dyDescent="0.25">
      <c r="A1465" s="9" t="s">
        <v>2815</v>
      </c>
      <c r="B1465" s="9" t="s">
        <v>2816</v>
      </c>
      <c r="C1465" s="9"/>
      <c r="D1465" s="9"/>
      <c r="E1465" s="9"/>
      <c r="F1465" s="10" t="s">
        <v>216</v>
      </c>
      <c r="G1465" s="12">
        <v>25.51</v>
      </c>
      <c r="H1465" s="9"/>
    </row>
    <row r="1466" spans="1:8" ht="48.75" customHeight="1" x14ac:dyDescent="0.25">
      <c r="A1466" s="9" t="s">
        <v>2817</v>
      </c>
      <c r="B1466" s="9" t="s">
        <v>2818</v>
      </c>
      <c r="C1466" s="9"/>
      <c r="D1466" s="9"/>
      <c r="E1466" s="9"/>
      <c r="F1466" s="10" t="s">
        <v>216</v>
      </c>
      <c r="G1466" s="12">
        <v>58.14</v>
      </c>
      <c r="H1466" s="9"/>
    </row>
    <row r="1467" spans="1:8" ht="60.95" customHeight="1" x14ac:dyDescent="0.25">
      <c r="A1467" s="9" t="s">
        <v>2819</v>
      </c>
      <c r="B1467" s="9" t="s">
        <v>2820</v>
      </c>
      <c r="C1467" s="9"/>
      <c r="D1467" s="9"/>
      <c r="E1467" s="9"/>
      <c r="F1467" s="10" t="s">
        <v>216</v>
      </c>
      <c r="G1467" s="12">
        <v>47.66</v>
      </c>
      <c r="H1467" s="9"/>
    </row>
    <row r="1468" spans="1:8" ht="60.95" customHeight="1" x14ac:dyDescent="0.25">
      <c r="A1468" s="9" t="s">
        <v>2821</v>
      </c>
      <c r="B1468" s="9" t="s">
        <v>2822</v>
      </c>
      <c r="C1468" s="9"/>
      <c r="D1468" s="9"/>
      <c r="E1468" s="9"/>
      <c r="F1468" s="10" t="s">
        <v>216</v>
      </c>
      <c r="G1468" s="12">
        <v>33.47</v>
      </c>
      <c r="H1468" s="9"/>
    </row>
    <row r="1469" spans="1:8" ht="60.95" customHeight="1" x14ac:dyDescent="0.25">
      <c r="A1469" s="9" t="s">
        <v>2823</v>
      </c>
      <c r="B1469" s="9" t="s">
        <v>2824</v>
      </c>
      <c r="C1469" s="9"/>
      <c r="D1469" s="9"/>
      <c r="E1469" s="9"/>
      <c r="F1469" s="10" t="s">
        <v>216</v>
      </c>
      <c r="G1469" s="12">
        <v>30.67</v>
      </c>
      <c r="H1469" s="9"/>
    </row>
    <row r="1470" spans="1:8" ht="24.4" customHeight="1" x14ac:dyDescent="0.25">
      <c r="A1470" s="9" t="s">
        <v>2825</v>
      </c>
      <c r="B1470" s="9" t="s">
        <v>2826</v>
      </c>
      <c r="C1470" s="9"/>
      <c r="D1470" s="9"/>
      <c r="E1470" s="9"/>
      <c r="F1470" s="10" t="s">
        <v>216</v>
      </c>
      <c r="G1470" s="11">
        <v>1.62</v>
      </c>
      <c r="H1470" s="9"/>
    </row>
    <row r="1471" spans="1:8" ht="24.4" customHeight="1" x14ac:dyDescent="0.25">
      <c r="A1471" s="9" t="s">
        <v>2827</v>
      </c>
      <c r="B1471" s="9" t="s">
        <v>2828</v>
      </c>
      <c r="C1471" s="9"/>
      <c r="D1471" s="9"/>
      <c r="E1471" s="9"/>
      <c r="F1471" s="10" t="s">
        <v>216</v>
      </c>
      <c r="G1471" s="11">
        <v>1.68</v>
      </c>
      <c r="H1471" s="9"/>
    </row>
    <row r="1472" spans="1:8" ht="36.6" customHeight="1" x14ac:dyDescent="0.25">
      <c r="A1472" s="9" t="s">
        <v>2829</v>
      </c>
      <c r="B1472" s="9" t="s">
        <v>2830</v>
      </c>
      <c r="C1472" s="9"/>
      <c r="D1472" s="9"/>
      <c r="E1472" s="9"/>
      <c r="F1472" s="10" t="s">
        <v>216</v>
      </c>
      <c r="G1472" s="12">
        <v>34.06</v>
      </c>
      <c r="H1472" s="9"/>
    </row>
    <row r="1473" spans="1:8" ht="36.6" customHeight="1" x14ac:dyDescent="0.25">
      <c r="A1473" s="9" t="s">
        <v>2831</v>
      </c>
      <c r="B1473" s="9" t="s">
        <v>2832</v>
      </c>
      <c r="C1473" s="9"/>
      <c r="D1473" s="9"/>
      <c r="E1473" s="9"/>
      <c r="F1473" s="10" t="s">
        <v>216</v>
      </c>
      <c r="G1473" s="12">
        <v>39.700000000000003</v>
      </c>
      <c r="H1473" s="9"/>
    </row>
    <row r="1474" spans="1:8" ht="36.6" customHeight="1" x14ac:dyDescent="0.25">
      <c r="A1474" s="9" t="s">
        <v>2833</v>
      </c>
      <c r="B1474" s="9" t="s">
        <v>2834</v>
      </c>
      <c r="C1474" s="9"/>
      <c r="D1474" s="9"/>
      <c r="E1474" s="9"/>
      <c r="F1474" s="10" t="s">
        <v>216</v>
      </c>
      <c r="G1474" s="12">
        <v>17.059999999999999</v>
      </c>
      <c r="H1474" s="9"/>
    </row>
    <row r="1475" spans="1:8" ht="36.6" customHeight="1" x14ac:dyDescent="0.25">
      <c r="A1475" s="9" t="s">
        <v>2835</v>
      </c>
      <c r="B1475" s="9" t="s">
        <v>2836</v>
      </c>
      <c r="C1475" s="9"/>
      <c r="D1475" s="9"/>
      <c r="E1475" s="9"/>
      <c r="F1475" s="10" t="s">
        <v>216</v>
      </c>
      <c r="G1475" s="12">
        <v>14.91</v>
      </c>
      <c r="H1475" s="9"/>
    </row>
    <row r="1476" spans="1:8" ht="36.6" customHeight="1" x14ac:dyDescent="0.25">
      <c r="A1476" s="9" t="s">
        <v>2837</v>
      </c>
      <c r="B1476" s="9" t="s">
        <v>2838</v>
      </c>
      <c r="C1476" s="9"/>
      <c r="D1476" s="9"/>
      <c r="E1476" s="9"/>
      <c r="F1476" s="10" t="s">
        <v>216</v>
      </c>
      <c r="G1476" s="12">
        <v>16.47</v>
      </c>
      <c r="H1476" s="9"/>
    </row>
    <row r="1477" spans="1:8" ht="36.6" customHeight="1" x14ac:dyDescent="0.25">
      <c r="A1477" s="9" t="s">
        <v>2839</v>
      </c>
      <c r="B1477" s="9" t="s">
        <v>2840</v>
      </c>
      <c r="C1477" s="9"/>
      <c r="D1477" s="9"/>
      <c r="E1477" s="9"/>
      <c r="F1477" s="10" t="s">
        <v>216</v>
      </c>
      <c r="G1477" s="12">
        <v>16.22</v>
      </c>
      <c r="H1477" s="9"/>
    </row>
    <row r="1478" spans="1:8" ht="36.6" customHeight="1" x14ac:dyDescent="0.25">
      <c r="A1478" s="9" t="s">
        <v>2841</v>
      </c>
      <c r="B1478" s="9" t="s">
        <v>2842</v>
      </c>
      <c r="C1478" s="9"/>
      <c r="D1478" s="9"/>
      <c r="E1478" s="9"/>
      <c r="F1478" s="10" t="s">
        <v>216</v>
      </c>
      <c r="G1478" s="12">
        <v>13.65</v>
      </c>
      <c r="H1478" s="9"/>
    </row>
    <row r="1479" spans="1:8" ht="36.6" customHeight="1" x14ac:dyDescent="0.25">
      <c r="A1479" s="9" t="s">
        <v>2843</v>
      </c>
      <c r="B1479" s="9" t="s">
        <v>2844</v>
      </c>
      <c r="C1479" s="9"/>
      <c r="D1479" s="9"/>
      <c r="E1479" s="9"/>
      <c r="F1479" s="10" t="s">
        <v>216</v>
      </c>
      <c r="G1479" s="12">
        <v>14.54</v>
      </c>
      <c r="H1479" s="9"/>
    </row>
    <row r="1480" spans="1:8" ht="48.75" customHeight="1" x14ac:dyDescent="0.25">
      <c r="A1480" s="9" t="s">
        <v>2845</v>
      </c>
      <c r="B1480" s="9" t="s">
        <v>2846</v>
      </c>
      <c r="C1480" s="9"/>
      <c r="D1480" s="9"/>
      <c r="E1480" s="9"/>
      <c r="F1480" s="10" t="s">
        <v>216</v>
      </c>
      <c r="G1480" s="12">
        <v>14.95</v>
      </c>
      <c r="H1480" s="9"/>
    </row>
    <row r="1481" spans="1:8" ht="36.6" customHeight="1" x14ac:dyDescent="0.25">
      <c r="A1481" s="9" t="s">
        <v>2847</v>
      </c>
      <c r="B1481" s="9" t="s">
        <v>2848</v>
      </c>
      <c r="C1481" s="9"/>
      <c r="D1481" s="9"/>
      <c r="E1481" s="9"/>
      <c r="F1481" s="10" t="s">
        <v>216</v>
      </c>
      <c r="G1481" s="12">
        <v>47.58</v>
      </c>
      <c r="H1481" s="9"/>
    </row>
    <row r="1482" spans="1:8" ht="24.4" customHeight="1" x14ac:dyDescent="0.25">
      <c r="A1482" s="9" t="s">
        <v>2849</v>
      </c>
      <c r="B1482" s="9" t="s">
        <v>2850</v>
      </c>
      <c r="C1482" s="9"/>
      <c r="D1482" s="9"/>
      <c r="E1482" s="9"/>
      <c r="F1482" s="10" t="s">
        <v>216</v>
      </c>
      <c r="G1482" s="11">
        <v>5.0999999999999996</v>
      </c>
      <c r="H1482" s="9"/>
    </row>
    <row r="1483" spans="1:8" ht="36.6" customHeight="1" x14ac:dyDescent="0.25">
      <c r="A1483" s="9" t="s">
        <v>2851</v>
      </c>
      <c r="B1483" s="9" t="s">
        <v>2852</v>
      </c>
      <c r="C1483" s="9"/>
      <c r="D1483" s="9"/>
      <c r="E1483" s="9"/>
      <c r="F1483" s="10" t="s">
        <v>216</v>
      </c>
      <c r="G1483" s="11">
        <v>6.01</v>
      </c>
      <c r="H1483" s="9"/>
    </row>
    <row r="1484" spans="1:8" ht="36.6" customHeight="1" x14ac:dyDescent="0.25">
      <c r="A1484" s="9" t="s">
        <v>2853</v>
      </c>
      <c r="B1484" s="9" t="s">
        <v>2854</v>
      </c>
      <c r="C1484" s="9"/>
      <c r="D1484" s="9"/>
      <c r="E1484" s="9"/>
      <c r="F1484" s="10" t="s">
        <v>216</v>
      </c>
      <c r="G1484" s="11">
        <v>6.47</v>
      </c>
      <c r="H1484" s="9"/>
    </row>
    <row r="1485" spans="1:8" ht="24.4" customHeight="1" x14ac:dyDescent="0.25">
      <c r="A1485" s="9" t="s">
        <v>2855</v>
      </c>
      <c r="B1485" s="9" t="s">
        <v>2856</v>
      </c>
      <c r="C1485" s="9"/>
      <c r="D1485" s="9"/>
      <c r="E1485" s="9"/>
      <c r="F1485" s="10" t="s">
        <v>216</v>
      </c>
      <c r="G1485" s="11">
        <v>5.33</v>
      </c>
      <c r="H1485" s="9"/>
    </row>
    <row r="1486" spans="1:8" ht="24.4" customHeight="1" x14ac:dyDescent="0.25">
      <c r="A1486" s="9" t="s">
        <v>2857</v>
      </c>
      <c r="B1486" s="9" t="s">
        <v>2858</v>
      </c>
      <c r="C1486" s="9"/>
      <c r="D1486" s="9"/>
      <c r="E1486" s="9"/>
      <c r="F1486" s="10" t="s">
        <v>216</v>
      </c>
      <c r="G1486" s="11">
        <v>8.16</v>
      </c>
      <c r="H1486" s="9"/>
    </row>
    <row r="1487" spans="1:8" ht="36.6" customHeight="1" x14ac:dyDescent="0.25">
      <c r="A1487" s="9" t="s">
        <v>2859</v>
      </c>
      <c r="B1487" s="9" t="s">
        <v>2860</v>
      </c>
      <c r="C1487" s="9"/>
      <c r="D1487" s="9"/>
      <c r="E1487" s="9"/>
      <c r="F1487" s="10" t="s">
        <v>216</v>
      </c>
      <c r="G1487" s="11">
        <v>7.96</v>
      </c>
      <c r="H1487" s="9"/>
    </row>
    <row r="1488" spans="1:8" ht="36.6" customHeight="1" x14ac:dyDescent="0.25">
      <c r="A1488" s="9" t="s">
        <v>2861</v>
      </c>
      <c r="B1488" s="9" t="s">
        <v>2862</v>
      </c>
      <c r="C1488" s="9"/>
      <c r="D1488" s="9"/>
      <c r="E1488" s="9"/>
      <c r="F1488" s="10" t="s">
        <v>216</v>
      </c>
      <c r="G1488" s="11">
        <v>8.16</v>
      </c>
      <c r="H1488" s="9"/>
    </row>
    <row r="1489" spans="1:8" ht="36.6" customHeight="1" x14ac:dyDescent="0.25">
      <c r="A1489" s="9" t="s">
        <v>2863</v>
      </c>
      <c r="B1489" s="9" t="s">
        <v>2864</v>
      </c>
      <c r="C1489" s="9"/>
      <c r="D1489" s="9"/>
      <c r="E1489" s="9"/>
      <c r="F1489" s="10" t="s">
        <v>216</v>
      </c>
      <c r="G1489" s="11">
        <v>8.52</v>
      </c>
      <c r="H1489" s="9"/>
    </row>
    <row r="1490" spans="1:8" ht="36.6" customHeight="1" x14ac:dyDescent="0.25">
      <c r="A1490" s="9" t="s">
        <v>2865</v>
      </c>
      <c r="B1490" s="9" t="s">
        <v>2866</v>
      </c>
      <c r="C1490" s="9"/>
      <c r="D1490" s="9"/>
      <c r="E1490" s="9"/>
      <c r="F1490" s="10" t="s">
        <v>216</v>
      </c>
      <c r="G1490" s="11">
        <v>5.23</v>
      </c>
      <c r="H1490" s="9"/>
    </row>
    <row r="1491" spans="1:8" ht="36.6" customHeight="1" x14ac:dyDescent="0.25">
      <c r="A1491" s="9" t="s">
        <v>2867</v>
      </c>
      <c r="B1491" s="9" t="s">
        <v>2868</v>
      </c>
      <c r="C1491" s="9"/>
      <c r="D1491" s="9"/>
      <c r="E1491" s="9"/>
      <c r="F1491" s="10" t="s">
        <v>216</v>
      </c>
      <c r="G1491" s="11">
        <v>7.98</v>
      </c>
      <c r="H1491" s="9"/>
    </row>
    <row r="1492" spans="1:8" ht="12.2" customHeight="1" x14ac:dyDescent="0.25">
      <c r="A1492" s="6">
        <v>8923</v>
      </c>
      <c r="B1492" s="7" t="s">
        <v>2869</v>
      </c>
      <c r="C1492" s="7"/>
      <c r="D1492" s="7"/>
      <c r="E1492" s="7"/>
      <c r="F1492" s="8"/>
      <c r="G1492" s="7"/>
      <c r="H1492" s="7"/>
    </row>
    <row r="1493" spans="1:8" ht="24.4" customHeight="1" x14ac:dyDescent="0.25">
      <c r="A1493" s="9" t="s">
        <v>2870</v>
      </c>
      <c r="B1493" s="9" t="s">
        <v>2871</v>
      </c>
      <c r="C1493" s="9"/>
      <c r="D1493" s="9"/>
      <c r="E1493" s="9"/>
      <c r="F1493" s="10" t="s">
        <v>233</v>
      </c>
      <c r="G1493" s="12">
        <v>12.53</v>
      </c>
      <c r="H1493" s="9"/>
    </row>
    <row r="1494" spans="1:8" ht="12.2" customHeight="1" x14ac:dyDescent="0.25">
      <c r="A1494" s="6">
        <v>8924</v>
      </c>
      <c r="B1494" s="7" t="s">
        <v>2872</v>
      </c>
      <c r="C1494" s="7"/>
      <c r="D1494" s="7"/>
      <c r="E1494" s="7"/>
      <c r="F1494" s="8"/>
      <c r="G1494" s="7"/>
      <c r="H1494" s="7"/>
    </row>
    <row r="1495" spans="1:8" ht="24.4" customHeight="1" x14ac:dyDescent="0.25">
      <c r="A1495" s="9" t="s">
        <v>2873</v>
      </c>
      <c r="B1495" s="9" t="s">
        <v>2874</v>
      </c>
      <c r="C1495" s="9"/>
      <c r="D1495" s="9"/>
      <c r="E1495" s="9"/>
      <c r="F1495" s="10" t="s">
        <v>216</v>
      </c>
      <c r="G1495" s="12">
        <v>32.31</v>
      </c>
      <c r="H1495" s="9"/>
    </row>
    <row r="1496" spans="1:8" ht="24.4" customHeight="1" x14ac:dyDescent="0.25">
      <c r="A1496" s="9" t="s">
        <v>2875</v>
      </c>
      <c r="B1496" s="9" t="s">
        <v>2876</v>
      </c>
      <c r="C1496" s="9"/>
      <c r="D1496" s="9"/>
      <c r="E1496" s="9"/>
      <c r="F1496" s="10" t="s">
        <v>216</v>
      </c>
      <c r="G1496" s="12">
        <v>55.02</v>
      </c>
      <c r="H1496" s="9"/>
    </row>
    <row r="1497" spans="1:8" ht="24.4" customHeight="1" x14ac:dyDescent="0.25">
      <c r="A1497" s="9" t="s">
        <v>2877</v>
      </c>
      <c r="B1497" s="9" t="s">
        <v>2878</v>
      </c>
      <c r="C1497" s="9"/>
      <c r="D1497" s="9"/>
      <c r="E1497" s="9"/>
      <c r="F1497" s="10" t="s">
        <v>216</v>
      </c>
      <c r="G1497" s="12">
        <v>44.45</v>
      </c>
      <c r="H1497" s="9"/>
    </row>
    <row r="1498" spans="1:8" ht="24.4" customHeight="1" x14ac:dyDescent="0.25">
      <c r="A1498" s="9" t="s">
        <v>2879</v>
      </c>
      <c r="B1498" s="9" t="s">
        <v>2880</v>
      </c>
      <c r="C1498" s="9"/>
      <c r="D1498" s="9"/>
      <c r="E1498" s="9"/>
      <c r="F1498" s="10" t="s">
        <v>216</v>
      </c>
      <c r="G1498" s="12">
        <v>72.03</v>
      </c>
      <c r="H1498" s="9"/>
    </row>
    <row r="1499" spans="1:8" ht="24.4" customHeight="1" x14ac:dyDescent="0.25">
      <c r="A1499" s="9" t="s">
        <v>2881</v>
      </c>
      <c r="B1499" s="9" t="s">
        <v>2882</v>
      </c>
      <c r="C1499" s="9"/>
      <c r="D1499" s="9"/>
      <c r="E1499" s="9"/>
      <c r="F1499" s="10" t="s">
        <v>216</v>
      </c>
      <c r="G1499" s="12">
        <v>28.15</v>
      </c>
      <c r="H1499" s="9"/>
    </row>
    <row r="1500" spans="1:8" ht="24.4" customHeight="1" x14ac:dyDescent="0.25">
      <c r="A1500" s="9" t="s">
        <v>2883</v>
      </c>
      <c r="B1500" s="9" t="s">
        <v>95</v>
      </c>
      <c r="C1500" s="9"/>
      <c r="D1500" s="9"/>
      <c r="E1500" s="9"/>
      <c r="F1500" s="10" t="s">
        <v>216</v>
      </c>
      <c r="G1500" s="12">
        <v>34.799999999999997</v>
      </c>
      <c r="H1500" s="9"/>
    </row>
    <row r="1501" spans="1:8" ht="24.4" customHeight="1" x14ac:dyDescent="0.25">
      <c r="A1501" s="9" t="s">
        <v>2884</v>
      </c>
      <c r="B1501" s="9" t="s">
        <v>2885</v>
      </c>
      <c r="C1501" s="9"/>
      <c r="D1501" s="9"/>
      <c r="E1501" s="9"/>
      <c r="F1501" s="10" t="s">
        <v>216</v>
      </c>
      <c r="G1501" s="12">
        <v>60.87</v>
      </c>
      <c r="H1501" s="9"/>
    </row>
    <row r="1502" spans="1:8" ht="24.4" customHeight="1" x14ac:dyDescent="0.25">
      <c r="A1502" s="9" t="s">
        <v>2886</v>
      </c>
      <c r="B1502" s="9" t="s">
        <v>2887</v>
      </c>
      <c r="C1502" s="9"/>
      <c r="D1502" s="9"/>
      <c r="E1502" s="9"/>
      <c r="F1502" s="10" t="s">
        <v>216</v>
      </c>
      <c r="G1502" s="12">
        <v>49.33</v>
      </c>
      <c r="H1502" s="9"/>
    </row>
    <row r="1503" spans="1:8" ht="24.4" customHeight="1" x14ac:dyDescent="0.25">
      <c r="A1503" s="9" t="s">
        <v>2888</v>
      </c>
      <c r="B1503" s="9" t="s">
        <v>2889</v>
      </c>
      <c r="C1503" s="9"/>
      <c r="D1503" s="9"/>
      <c r="E1503" s="9"/>
      <c r="F1503" s="10" t="s">
        <v>216</v>
      </c>
      <c r="G1503" s="12">
        <v>79.55</v>
      </c>
      <c r="H1503" s="9"/>
    </row>
    <row r="1504" spans="1:8" ht="24.4" customHeight="1" x14ac:dyDescent="0.25">
      <c r="A1504" s="9" t="s">
        <v>2890</v>
      </c>
      <c r="B1504" s="9" t="s">
        <v>2891</v>
      </c>
      <c r="C1504" s="9"/>
      <c r="D1504" s="9"/>
      <c r="E1504" s="9"/>
      <c r="F1504" s="10" t="s">
        <v>216</v>
      </c>
      <c r="G1504" s="12">
        <v>30.22</v>
      </c>
      <c r="H1504" s="9"/>
    </row>
    <row r="1505" spans="1:8" ht="24.4" customHeight="1" x14ac:dyDescent="0.25">
      <c r="A1505" s="9" t="s">
        <v>2892</v>
      </c>
      <c r="B1505" s="9" t="s">
        <v>2893</v>
      </c>
      <c r="C1505" s="9"/>
      <c r="D1505" s="9"/>
      <c r="E1505" s="9"/>
      <c r="F1505" s="10" t="s">
        <v>216</v>
      </c>
      <c r="G1505" s="12">
        <v>32.31</v>
      </c>
      <c r="H1505" s="9"/>
    </row>
    <row r="1506" spans="1:8" ht="24.4" customHeight="1" x14ac:dyDescent="0.25">
      <c r="A1506" s="9" t="s">
        <v>2894</v>
      </c>
      <c r="B1506" s="9" t="s">
        <v>2895</v>
      </c>
      <c r="C1506" s="9"/>
      <c r="D1506" s="9"/>
      <c r="E1506" s="9"/>
      <c r="F1506" s="10" t="s">
        <v>216</v>
      </c>
      <c r="G1506" s="12">
        <v>55.02</v>
      </c>
      <c r="H1506" s="9"/>
    </row>
    <row r="1507" spans="1:8" ht="24.4" customHeight="1" x14ac:dyDescent="0.25">
      <c r="A1507" s="9" t="s">
        <v>2896</v>
      </c>
      <c r="B1507" s="9" t="s">
        <v>2897</v>
      </c>
      <c r="C1507" s="9"/>
      <c r="D1507" s="9"/>
      <c r="E1507" s="9"/>
      <c r="F1507" s="10" t="s">
        <v>216</v>
      </c>
      <c r="G1507" s="12">
        <v>44.45</v>
      </c>
      <c r="H1507" s="9"/>
    </row>
    <row r="1508" spans="1:8" ht="24.4" customHeight="1" x14ac:dyDescent="0.25">
      <c r="A1508" s="9" t="s">
        <v>2898</v>
      </c>
      <c r="B1508" s="9" t="s">
        <v>2899</v>
      </c>
      <c r="C1508" s="9"/>
      <c r="D1508" s="9"/>
      <c r="E1508" s="9"/>
      <c r="F1508" s="10" t="s">
        <v>216</v>
      </c>
      <c r="G1508" s="12">
        <v>72.03</v>
      </c>
      <c r="H1508" s="9"/>
    </row>
    <row r="1509" spans="1:8" ht="24.4" customHeight="1" x14ac:dyDescent="0.25">
      <c r="A1509" s="9" t="s">
        <v>2900</v>
      </c>
      <c r="B1509" s="9" t="s">
        <v>2901</v>
      </c>
      <c r="C1509" s="9"/>
      <c r="D1509" s="9"/>
      <c r="E1509" s="9"/>
      <c r="F1509" s="10" t="s">
        <v>216</v>
      </c>
      <c r="G1509" s="12">
        <v>28.15</v>
      </c>
      <c r="H1509" s="9"/>
    </row>
    <row r="1510" spans="1:8" ht="24.4" customHeight="1" x14ac:dyDescent="0.25">
      <c r="A1510" s="9" t="s">
        <v>2902</v>
      </c>
      <c r="B1510" s="9" t="s">
        <v>2903</v>
      </c>
      <c r="C1510" s="9"/>
      <c r="D1510" s="9"/>
      <c r="E1510" s="9"/>
      <c r="F1510" s="10" t="s">
        <v>216</v>
      </c>
      <c r="G1510" s="12">
        <v>34.799999999999997</v>
      </c>
      <c r="H1510" s="9"/>
    </row>
    <row r="1511" spans="1:8" ht="24.4" customHeight="1" x14ac:dyDescent="0.25">
      <c r="A1511" s="9" t="s">
        <v>2904</v>
      </c>
      <c r="B1511" s="9" t="s">
        <v>2905</v>
      </c>
      <c r="C1511" s="9"/>
      <c r="D1511" s="9"/>
      <c r="E1511" s="9"/>
      <c r="F1511" s="10" t="s">
        <v>216</v>
      </c>
      <c r="G1511" s="12">
        <v>60.87</v>
      </c>
      <c r="H1511" s="9"/>
    </row>
    <row r="1512" spans="1:8" ht="24.4" customHeight="1" x14ac:dyDescent="0.25">
      <c r="A1512" s="9" t="s">
        <v>2906</v>
      </c>
      <c r="B1512" s="9" t="s">
        <v>2907</v>
      </c>
      <c r="C1512" s="9"/>
      <c r="D1512" s="9"/>
      <c r="E1512" s="9"/>
      <c r="F1512" s="10" t="s">
        <v>216</v>
      </c>
      <c r="G1512" s="12">
        <v>49.33</v>
      </c>
      <c r="H1512" s="9"/>
    </row>
    <row r="1513" spans="1:8" ht="24.4" customHeight="1" x14ac:dyDescent="0.25">
      <c r="A1513" s="9" t="s">
        <v>2908</v>
      </c>
      <c r="B1513" s="9" t="s">
        <v>2909</v>
      </c>
      <c r="C1513" s="9"/>
      <c r="D1513" s="9"/>
      <c r="E1513" s="9"/>
      <c r="F1513" s="10" t="s">
        <v>216</v>
      </c>
      <c r="G1513" s="12">
        <v>79.55</v>
      </c>
      <c r="H1513" s="9"/>
    </row>
    <row r="1514" spans="1:8" ht="24.4" customHeight="1" x14ac:dyDescent="0.25">
      <c r="A1514" s="9" t="s">
        <v>2910</v>
      </c>
      <c r="B1514" s="9" t="s">
        <v>2911</v>
      </c>
      <c r="C1514" s="9"/>
      <c r="D1514" s="9"/>
      <c r="E1514" s="9"/>
      <c r="F1514" s="10" t="s">
        <v>216</v>
      </c>
      <c r="G1514" s="12">
        <v>30.22</v>
      </c>
      <c r="H1514" s="9"/>
    </row>
    <row r="1515" spans="1:8" ht="24.4" customHeight="1" x14ac:dyDescent="0.25">
      <c r="A1515" s="9" t="s">
        <v>2912</v>
      </c>
      <c r="B1515" s="9" t="s">
        <v>96</v>
      </c>
      <c r="C1515" s="9"/>
      <c r="D1515" s="9"/>
      <c r="E1515" s="9"/>
      <c r="F1515" s="10" t="s">
        <v>216</v>
      </c>
      <c r="G1515" s="12">
        <v>34.799999999999997</v>
      </c>
      <c r="H1515" s="9"/>
    </row>
    <row r="1516" spans="1:8" ht="24.4" customHeight="1" x14ac:dyDescent="0.25">
      <c r="A1516" s="9" t="s">
        <v>2913</v>
      </c>
      <c r="B1516" s="9" t="s">
        <v>2914</v>
      </c>
      <c r="C1516" s="9"/>
      <c r="D1516" s="9"/>
      <c r="E1516" s="9"/>
      <c r="F1516" s="10" t="s">
        <v>216</v>
      </c>
      <c r="G1516" s="12">
        <v>60.87</v>
      </c>
      <c r="H1516" s="9"/>
    </row>
    <row r="1517" spans="1:8" ht="24.4" customHeight="1" x14ac:dyDescent="0.25">
      <c r="A1517" s="9" t="s">
        <v>2915</v>
      </c>
      <c r="B1517" s="9" t="s">
        <v>2916</v>
      </c>
      <c r="C1517" s="9"/>
      <c r="D1517" s="9"/>
      <c r="E1517" s="9"/>
      <c r="F1517" s="10" t="s">
        <v>216</v>
      </c>
      <c r="G1517" s="12">
        <v>49.33</v>
      </c>
      <c r="H1517" s="9"/>
    </row>
    <row r="1518" spans="1:8" ht="24.4" customHeight="1" x14ac:dyDescent="0.25">
      <c r="A1518" s="9" t="s">
        <v>2917</v>
      </c>
      <c r="B1518" s="9" t="s">
        <v>2918</v>
      </c>
      <c r="C1518" s="9"/>
      <c r="D1518" s="9"/>
      <c r="E1518" s="9"/>
      <c r="F1518" s="10" t="s">
        <v>216</v>
      </c>
      <c r="G1518" s="12">
        <v>79.55</v>
      </c>
      <c r="H1518" s="9"/>
    </row>
    <row r="1519" spans="1:8" ht="24.4" customHeight="1" x14ac:dyDescent="0.25">
      <c r="A1519" s="9" t="s">
        <v>2919</v>
      </c>
      <c r="B1519" s="9" t="s">
        <v>2920</v>
      </c>
      <c r="C1519" s="9"/>
      <c r="D1519" s="9"/>
      <c r="E1519" s="9"/>
      <c r="F1519" s="10" t="s">
        <v>216</v>
      </c>
      <c r="G1519" s="12">
        <v>30.22</v>
      </c>
      <c r="H1519" s="9"/>
    </row>
    <row r="1520" spans="1:8" ht="24.4" customHeight="1" x14ac:dyDescent="0.25">
      <c r="A1520" s="9" t="s">
        <v>2921</v>
      </c>
      <c r="B1520" s="9" t="s">
        <v>2922</v>
      </c>
      <c r="C1520" s="9"/>
      <c r="D1520" s="9"/>
      <c r="E1520" s="9"/>
      <c r="F1520" s="10" t="s">
        <v>216</v>
      </c>
      <c r="G1520" s="12">
        <v>34.799999999999997</v>
      </c>
      <c r="H1520" s="9"/>
    </row>
    <row r="1521" spans="1:8" ht="24.4" customHeight="1" x14ac:dyDescent="0.25">
      <c r="A1521" s="9" t="s">
        <v>2923</v>
      </c>
      <c r="B1521" s="9" t="s">
        <v>2924</v>
      </c>
      <c r="C1521" s="9"/>
      <c r="D1521" s="9"/>
      <c r="E1521" s="9"/>
      <c r="F1521" s="10" t="s">
        <v>216</v>
      </c>
      <c r="G1521" s="12">
        <v>60.87</v>
      </c>
      <c r="H1521" s="9"/>
    </row>
    <row r="1522" spans="1:8" ht="24.4" customHeight="1" x14ac:dyDescent="0.25">
      <c r="A1522" s="9" t="s">
        <v>2925</v>
      </c>
      <c r="B1522" s="9" t="s">
        <v>2926</v>
      </c>
      <c r="C1522" s="9"/>
      <c r="D1522" s="9"/>
      <c r="E1522" s="9"/>
      <c r="F1522" s="10" t="s">
        <v>216</v>
      </c>
      <c r="G1522" s="12">
        <v>49.33</v>
      </c>
      <c r="H1522" s="9"/>
    </row>
    <row r="1523" spans="1:8" ht="24.4" customHeight="1" x14ac:dyDescent="0.25">
      <c r="A1523" s="9" t="s">
        <v>2927</v>
      </c>
      <c r="B1523" s="9" t="s">
        <v>2928</v>
      </c>
      <c r="C1523" s="9"/>
      <c r="D1523" s="9"/>
      <c r="E1523" s="9"/>
      <c r="F1523" s="10" t="s">
        <v>216</v>
      </c>
      <c r="G1523" s="12">
        <v>79.55</v>
      </c>
      <c r="H1523" s="9"/>
    </row>
    <row r="1524" spans="1:8" ht="24.4" customHeight="1" x14ac:dyDescent="0.25">
      <c r="A1524" s="9" t="s">
        <v>2929</v>
      </c>
      <c r="B1524" s="9" t="s">
        <v>2930</v>
      </c>
      <c r="C1524" s="9"/>
      <c r="D1524" s="9"/>
      <c r="E1524" s="9"/>
      <c r="F1524" s="10" t="s">
        <v>216</v>
      </c>
      <c r="G1524" s="12">
        <v>30.22</v>
      </c>
      <c r="H1524" s="9"/>
    </row>
    <row r="1525" spans="1:8" ht="24.4" customHeight="1" x14ac:dyDescent="0.25">
      <c r="A1525" s="9" t="s">
        <v>2931</v>
      </c>
      <c r="B1525" s="9" t="s">
        <v>97</v>
      </c>
      <c r="C1525" s="9"/>
      <c r="D1525" s="9"/>
      <c r="E1525" s="9"/>
      <c r="F1525" s="10" t="s">
        <v>216</v>
      </c>
      <c r="G1525" s="12">
        <v>37.29</v>
      </c>
      <c r="H1525" s="9"/>
    </row>
    <row r="1526" spans="1:8" ht="24.4" customHeight="1" x14ac:dyDescent="0.25">
      <c r="A1526" s="9" t="s">
        <v>2932</v>
      </c>
      <c r="B1526" s="9" t="s">
        <v>2933</v>
      </c>
      <c r="C1526" s="9"/>
      <c r="D1526" s="9"/>
      <c r="E1526" s="9"/>
      <c r="F1526" s="10" t="s">
        <v>216</v>
      </c>
      <c r="G1526" s="12">
        <v>66.72</v>
      </c>
      <c r="H1526" s="9"/>
    </row>
    <row r="1527" spans="1:8" ht="24.4" customHeight="1" x14ac:dyDescent="0.25">
      <c r="A1527" s="9" t="s">
        <v>2934</v>
      </c>
      <c r="B1527" s="9" t="s">
        <v>2935</v>
      </c>
      <c r="C1527" s="9"/>
      <c r="D1527" s="9"/>
      <c r="E1527" s="9"/>
      <c r="F1527" s="10" t="s">
        <v>216</v>
      </c>
      <c r="G1527" s="12">
        <v>54.21</v>
      </c>
      <c r="H1527" s="9"/>
    </row>
    <row r="1528" spans="1:8" ht="24.4" customHeight="1" x14ac:dyDescent="0.25">
      <c r="A1528" s="9" t="s">
        <v>2936</v>
      </c>
      <c r="B1528" s="9" t="s">
        <v>2937</v>
      </c>
      <c r="C1528" s="9"/>
      <c r="D1528" s="9"/>
      <c r="E1528" s="9"/>
      <c r="F1528" s="10" t="s">
        <v>216</v>
      </c>
      <c r="G1528" s="12">
        <v>87.07</v>
      </c>
      <c r="H1528" s="9"/>
    </row>
    <row r="1529" spans="1:8" ht="24.4" customHeight="1" x14ac:dyDescent="0.25">
      <c r="A1529" s="9" t="s">
        <v>2938</v>
      </c>
      <c r="B1529" s="9" t="s">
        <v>2939</v>
      </c>
      <c r="C1529" s="9"/>
      <c r="D1529" s="9"/>
      <c r="E1529" s="9"/>
      <c r="F1529" s="10" t="s">
        <v>216</v>
      </c>
      <c r="G1529" s="12">
        <v>32.29</v>
      </c>
      <c r="H1529" s="9"/>
    </row>
    <row r="1530" spans="1:8" ht="24.4" customHeight="1" x14ac:dyDescent="0.25">
      <c r="A1530" s="9" t="s">
        <v>2940</v>
      </c>
      <c r="B1530" s="9" t="s">
        <v>2941</v>
      </c>
      <c r="C1530" s="9"/>
      <c r="D1530" s="9"/>
      <c r="E1530" s="9"/>
      <c r="F1530" s="10" t="s">
        <v>216</v>
      </c>
      <c r="G1530" s="12">
        <v>37.29</v>
      </c>
      <c r="H1530" s="9"/>
    </row>
    <row r="1531" spans="1:8" ht="24.4" customHeight="1" x14ac:dyDescent="0.25">
      <c r="A1531" s="9" t="s">
        <v>2942</v>
      </c>
      <c r="B1531" s="9" t="s">
        <v>2943</v>
      </c>
      <c r="C1531" s="9"/>
      <c r="D1531" s="9"/>
      <c r="E1531" s="9"/>
      <c r="F1531" s="10" t="s">
        <v>216</v>
      </c>
      <c r="G1531" s="12">
        <v>66.72</v>
      </c>
      <c r="H1531" s="9"/>
    </row>
    <row r="1532" spans="1:8" ht="24.4" customHeight="1" x14ac:dyDescent="0.25">
      <c r="A1532" s="9" t="s">
        <v>2944</v>
      </c>
      <c r="B1532" s="9" t="s">
        <v>2945</v>
      </c>
      <c r="C1532" s="9"/>
      <c r="D1532" s="9"/>
      <c r="E1532" s="9"/>
      <c r="F1532" s="10" t="s">
        <v>216</v>
      </c>
      <c r="G1532" s="12">
        <v>54.21</v>
      </c>
      <c r="H1532" s="9"/>
    </row>
    <row r="1533" spans="1:8" ht="24.4" customHeight="1" x14ac:dyDescent="0.25">
      <c r="A1533" s="9" t="s">
        <v>2946</v>
      </c>
      <c r="B1533" s="9" t="s">
        <v>2947</v>
      </c>
      <c r="C1533" s="9"/>
      <c r="D1533" s="9"/>
      <c r="E1533" s="9"/>
      <c r="F1533" s="10" t="s">
        <v>216</v>
      </c>
      <c r="G1533" s="12">
        <v>87.07</v>
      </c>
      <c r="H1533" s="9"/>
    </row>
    <row r="1534" spans="1:8" ht="24.4" customHeight="1" x14ac:dyDescent="0.25">
      <c r="A1534" s="9" t="s">
        <v>2948</v>
      </c>
      <c r="B1534" s="9" t="s">
        <v>2949</v>
      </c>
      <c r="C1534" s="9"/>
      <c r="D1534" s="9"/>
      <c r="E1534" s="9"/>
      <c r="F1534" s="10" t="s">
        <v>216</v>
      </c>
      <c r="G1534" s="12">
        <v>32.29</v>
      </c>
      <c r="H1534" s="9"/>
    </row>
    <row r="1535" spans="1:8" ht="24.4" customHeight="1" x14ac:dyDescent="0.25">
      <c r="A1535" s="9" t="s">
        <v>2950</v>
      </c>
      <c r="B1535" s="9" t="s">
        <v>2951</v>
      </c>
      <c r="C1535" s="9"/>
      <c r="D1535" s="9"/>
      <c r="E1535" s="9"/>
      <c r="F1535" s="10" t="s">
        <v>216</v>
      </c>
      <c r="G1535" s="12">
        <v>39.78</v>
      </c>
      <c r="H1535" s="9"/>
    </row>
    <row r="1536" spans="1:8" ht="24.4" customHeight="1" x14ac:dyDescent="0.25">
      <c r="A1536" s="9" t="s">
        <v>2952</v>
      </c>
      <c r="B1536" s="9" t="s">
        <v>2953</v>
      </c>
      <c r="C1536" s="9"/>
      <c r="D1536" s="9"/>
      <c r="E1536" s="9"/>
      <c r="F1536" s="10" t="s">
        <v>216</v>
      </c>
      <c r="G1536" s="12">
        <v>72.569999999999993</v>
      </c>
      <c r="H1536" s="9"/>
    </row>
    <row r="1537" spans="1:8" ht="24.4" customHeight="1" x14ac:dyDescent="0.25">
      <c r="A1537" s="9" t="s">
        <v>2954</v>
      </c>
      <c r="B1537" s="9" t="s">
        <v>2955</v>
      </c>
      <c r="C1537" s="9"/>
      <c r="D1537" s="9"/>
      <c r="E1537" s="9"/>
      <c r="F1537" s="10" t="s">
        <v>216</v>
      </c>
      <c r="G1537" s="12">
        <v>59.09</v>
      </c>
      <c r="H1537" s="9"/>
    </row>
    <row r="1538" spans="1:8" ht="24.4" customHeight="1" x14ac:dyDescent="0.25">
      <c r="A1538" s="9" t="s">
        <v>2956</v>
      </c>
      <c r="B1538" s="9" t="s">
        <v>2957</v>
      </c>
      <c r="C1538" s="9"/>
      <c r="D1538" s="9"/>
      <c r="E1538" s="9"/>
      <c r="F1538" s="10" t="s">
        <v>216</v>
      </c>
      <c r="G1538" s="12">
        <v>94.59</v>
      </c>
      <c r="H1538" s="9"/>
    </row>
    <row r="1539" spans="1:8" ht="24.4" customHeight="1" x14ac:dyDescent="0.25">
      <c r="A1539" s="9" t="s">
        <v>2958</v>
      </c>
      <c r="B1539" s="9" t="s">
        <v>2959</v>
      </c>
      <c r="C1539" s="9"/>
      <c r="D1539" s="9"/>
      <c r="E1539" s="9"/>
      <c r="F1539" s="10" t="s">
        <v>216</v>
      </c>
      <c r="G1539" s="12">
        <v>34.36</v>
      </c>
      <c r="H1539" s="9"/>
    </row>
    <row r="1540" spans="1:8" ht="60.95" customHeight="1" x14ac:dyDescent="0.25">
      <c r="A1540" s="9" t="s">
        <v>2960</v>
      </c>
      <c r="B1540" s="9" t="s">
        <v>2961</v>
      </c>
      <c r="C1540" s="9"/>
      <c r="D1540" s="9"/>
      <c r="E1540" s="9"/>
      <c r="F1540" s="10" t="s">
        <v>216</v>
      </c>
      <c r="G1540" s="12">
        <v>56.81</v>
      </c>
      <c r="H1540" s="9"/>
    </row>
    <row r="1541" spans="1:8" ht="60.95" customHeight="1" x14ac:dyDescent="0.25">
      <c r="A1541" s="9" t="s">
        <v>2962</v>
      </c>
      <c r="B1541" s="9" t="s">
        <v>2963</v>
      </c>
      <c r="C1541" s="9"/>
      <c r="D1541" s="9"/>
      <c r="E1541" s="9"/>
      <c r="F1541" s="10" t="s">
        <v>216</v>
      </c>
      <c r="G1541" s="12">
        <v>49.73</v>
      </c>
      <c r="H1541" s="9"/>
    </row>
    <row r="1542" spans="1:8" ht="60.95" customHeight="1" x14ac:dyDescent="0.25">
      <c r="A1542" s="9" t="s">
        <v>2964</v>
      </c>
      <c r="B1542" s="9" t="s">
        <v>2965</v>
      </c>
      <c r="C1542" s="9"/>
      <c r="D1542" s="9"/>
      <c r="E1542" s="9"/>
      <c r="F1542" s="10" t="s">
        <v>216</v>
      </c>
      <c r="G1542" s="12">
        <v>35.54</v>
      </c>
      <c r="H1542" s="9"/>
    </row>
    <row r="1543" spans="1:8" ht="60.95" customHeight="1" x14ac:dyDescent="0.25">
      <c r="A1543" s="9" t="s">
        <v>2966</v>
      </c>
      <c r="B1543" s="9" t="s">
        <v>2967</v>
      </c>
      <c r="C1543" s="9"/>
      <c r="D1543" s="9"/>
      <c r="E1543" s="9"/>
      <c r="F1543" s="10" t="s">
        <v>216</v>
      </c>
      <c r="G1543" s="12">
        <v>36.92</v>
      </c>
      <c r="H1543" s="9"/>
    </row>
    <row r="1544" spans="1:8" ht="60.95" customHeight="1" x14ac:dyDescent="0.25">
      <c r="A1544" s="9" t="s">
        <v>2968</v>
      </c>
      <c r="B1544" s="9" t="s">
        <v>98</v>
      </c>
      <c r="C1544" s="9"/>
      <c r="D1544" s="9"/>
      <c r="E1544" s="9"/>
      <c r="F1544" s="10" t="s">
        <v>216</v>
      </c>
      <c r="G1544" s="12">
        <v>32.72</v>
      </c>
      <c r="H1544" s="9"/>
    </row>
    <row r="1545" spans="1:8" ht="60.95" customHeight="1" x14ac:dyDescent="0.25">
      <c r="A1545" s="9" t="s">
        <v>2969</v>
      </c>
      <c r="B1545" s="9" t="s">
        <v>2970</v>
      </c>
      <c r="C1545" s="9"/>
      <c r="D1545" s="9"/>
      <c r="E1545" s="9"/>
      <c r="F1545" s="10" t="s">
        <v>216</v>
      </c>
      <c r="G1545" s="12">
        <v>40</v>
      </c>
      <c r="H1545" s="9"/>
    </row>
    <row r="1546" spans="1:8" ht="60.95" customHeight="1" x14ac:dyDescent="0.25">
      <c r="A1546" s="9" t="s">
        <v>2971</v>
      </c>
      <c r="B1546" s="9" t="s">
        <v>2972</v>
      </c>
      <c r="C1546" s="9"/>
      <c r="D1546" s="9"/>
      <c r="E1546" s="9"/>
      <c r="F1546" s="10" t="s">
        <v>216</v>
      </c>
      <c r="G1546" s="12">
        <v>55.53</v>
      </c>
      <c r="H1546" s="9"/>
    </row>
    <row r="1547" spans="1:8" ht="60.95" customHeight="1" x14ac:dyDescent="0.25">
      <c r="A1547" s="9" t="s">
        <v>2973</v>
      </c>
      <c r="B1547" s="9" t="s">
        <v>2974</v>
      </c>
      <c r="C1547" s="9"/>
      <c r="D1547" s="9"/>
      <c r="E1547" s="9"/>
      <c r="F1547" s="10" t="s">
        <v>216</v>
      </c>
      <c r="G1547" s="12">
        <v>37.950000000000003</v>
      </c>
      <c r="H1547" s="9"/>
    </row>
    <row r="1548" spans="1:8" ht="24.4" customHeight="1" x14ac:dyDescent="0.25">
      <c r="A1548" s="9" t="s">
        <v>2975</v>
      </c>
      <c r="B1548" s="9" t="s">
        <v>2976</v>
      </c>
      <c r="C1548" s="9"/>
      <c r="D1548" s="9"/>
      <c r="E1548" s="9"/>
      <c r="F1548" s="10" t="s">
        <v>216</v>
      </c>
      <c r="G1548" s="11">
        <v>6.03</v>
      </c>
      <c r="H1548" s="9"/>
    </row>
    <row r="1549" spans="1:8" ht="24.4" customHeight="1" x14ac:dyDescent="0.25">
      <c r="A1549" s="9" t="s">
        <v>2977</v>
      </c>
      <c r="B1549" s="9" t="s">
        <v>2978</v>
      </c>
      <c r="C1549" s="9"/>
      <c r="D1549" s="9"/>
      <c r="E1549" s="9"/>
      <c r="F1549" s="10" t="s">
        <v>216</v>
      </c>
      <c r="G1549" s="12">
        <v>12.03</v>
      </c>
      <c r="H1549" s="9"/>
    </row>
    <row r="1550" spans="1:8" ht="24.4" customHeight="1" x14ac:dyDescent="0.25">
      <c r="A1550" s="9" t="s">
        <v>2979</v>
      </c>
      <c r="B1550" s="9" t="s">
        <v>2980</v>
      </c>
      <c r="C1550" s="9"/>
      <c r="D1550" s="9"/>
      <c r="E1550" s="9"/>
      <c r="F1550" s="10" t="s">
        <v>216</v>
      </c>
      <c r="G1550" s="12">
        <v>10.83</v>
      </c>
      <c r="H1550" s="9"/>
    </row>
    <row r="1551" spans="1:8" ht="24.4" customHeight="1" x14ac:dyDescent="0.25">
      <c r="A1551" s="9" t="s">
        <v>2981</v>
      </c>
      <c r="B1551" s="9" t="s">
        <v>2982</v>
      </c>
      <c r="C1551" s="9"/>
      <c r="D1551" s="9"/>
      <c r="E1551" s="9"/>
      <c r="F1551" s="10" t="s">
        <v>216</v>
      </c>
      <c r="G1551" s="12">
        <v>15.66</v>
      </c>
      <c r="H1551" s="9"/>
    </row>
    <row r="1552" spans="1:8" ht="24.4" customHeight="1" x14ac:dyDescent="0.25">
      <c r="A1552" s="9" t="s">
        <v>2983</v>
      </c>
      <c r="B1552" s="9" t="s">
        <v>2984</v>
      </c>
      <c r="C1552" s="9"/>
      <c r="D1552" s="9"/>
      <c r="E1552" s="9"/>
      <c r="F1552" s="10" t="s">
        <v>216</v>
      </c>
      <c r="G1552" s="11">
        <v>4.97</v>
      </c>
      <c r="H1552" s="9"/>
    </row>
    <row r="1553" spans="1:8" ht="12.2" customHeight="1" x14ac:dyDescent="0.25">
      <c r="A1553" s="6">
        <v>8925</v>
      </c>
      <c r="B1553" s="7" t="s">
        <v>2985</v>
      </c>
      <c r="C1553" s="7"/>
      <c r="D1553" s="7"/>
      <c r="E1553" s="7"/>
      <c r="F1553" s="8"/>
      <c r="G1553" s="7"/>
      <c r="H1553" s="7"/>
    </row>
    <row r="1554" spans="1:8" ht="24.4" customHeight="1" x14ac:dyDescent="0.25">
      <c r="A1554" s="9" t="s">
        <v>2986</v>
      </c>
      <c r="B1554" s="9" t="s">
        <v>2987</v>
      </c>
      <c r="C1554" s="9"/>
      <c r="D1554" s="9"/>
      <c r="E1554" s="9"/>
      <c r="F1554" s="10" t="s">
        <v>233</v>
      </c>
      <c r="G1554" s="11">
        <v>5.04</v>
      </c>
      <c r="H1554" s="9"/>
    </row>
    <row r="1555" spans="1:8" ht="24.4" customHeight="1" x14ac:dyDescent="0.25">
      <c r="A1555" s="9" t="s">
        <v>2988</v>
      </c>
      <c r="B1555" s="9" t="s">
        <v>2989</v>
      </c>
      <c r="C1555" s="9"/>
      <c r="D1555" s="9"/>
      <c r="E1555" s="9"/>
      <c r="F1555" s="10" t="s">
        <v>233</v>
      </c>
      <c r="G1555" s="11">
        <v>8.17</v>
      </c>
      <c r="H1555" s="9"/>
    </row>
    <row r="1556" spans="1:8" ht="24.4" customHeight="1" x14ac:dyDescent="0.25">
      <c r="A1556" s="9" t="s">
        <v>2990</v>
      </c>
      <c r="B1556" s="9" t="s">
        <v>2991</v>
      </c>
      <c r="C1556" s="9"/>
      <c r="D1556" s="9"/>
      <c r="E1556" s="9"/>
      <c r="F1556" s="10" t="s">
        <v>233</v>
      </c>
      <c r="G1556" s="11">
        <v>5.86</v>
      </c>
      <c r="H1556" s="9"/>
    </row>
    <row r="1557" spans="1:8" ht="24.4" customHeight="1" x14ac:dyDescent="0.25">
      <c r="A1557" s="9" t="s">
        <v>2992</v>
      </c>
      <c r="B1557" s="9" t="s">
        <v>2993</v>
      </c>
      <c r="C1557" s="9"/>
      <c r="D1557" s="9"/>
      <c r="E1557" s="9"/>
      <c r="F1557" s="10" t="s">
        <v>233</v>
      </c>
      <c r="G1557" s="11">
        <v>8.99</v>
      </c>
      <c r="H1557" s="9"/>
    </row>
    <row r="1558" spans="1:8" ht="24.4" customHeight="1" x14ac:dyDescent="0.25">
      <c r="A1558" s="9" t="s">
        <v>2994</v>
      </c>
      <c r="B1558" s="9" t="s">
        <v>2995</v>
      </c>
      <c r="C1558" s="9"/>
      <c r="D1558" s="9"/>
      <c r="E1558" s="9"/>
      <c r="F1558" s="10" t="s">
        <v>233</v>
      </c>
      <c r="G1558" s="11">
        <v>7.65</v>
      </c>
      <c r="H1558" s="9"/>
    </row>
    <row r="1559" spans="1:8" ht="36.6" customHeight="1" x14ac:dyDescent="0.25">
      <c r="A1559" s="9" t="s">
        <v>2996</v>
      </c>
      <c r="B1559" s="9" t="s">
        <v>2997</v>
      </c>
      <c r="C1559" s="9"/>
      <c r="D1559" s="9"/>
      <c r="E1559" s="9"/>
      <c r="F1559" s="10" t="s">
        <v>233</v>
      </c>
      <c r="G1559" s="12">
        <v>17.63</v>
      </c>
      <c r="H1559" s="9"/>
    </row>
    <row r="1560" spans="1:8" ht="36.6" customHeight="1" x14ac:dyDescent="0.25">
      <c r="A1560" s="9" t="s">
        <v>2998</v>
      </c>
      <c r="B1560" s="9" t="s">
        <v>2999</v>
      </c>
      <c r="C1560" s="9"/>
      <c r="D1560" s="9"/>
      <c r="E1560" s="9"/>
      <c r="F1560" s="10" t="s">
        <v>233</v>
      </c>
      <c r="G1560" s="12">
        <v>31.08</v>
      </c>
      <c r="H1560" s="9"/>
    </row>
    <row r="1561" spans="1:8" ht="36.6" customHeight="1" x14ac:dyDescent="0.25">
      <c r="A1561" s="9" t="s">
        <v>3000</v>
      </c>
      <c r="B1561" s="9" t="s">
        <v>3001</v>
      </c>
      <c r="C1561" s="9"/>
      <c r="D1561" s="9"/>
      <c r="E1561" s="9"/>
      <c r="F1561" s="10" t="s">
        <v>233</v>
      </c>
      <c r="G1561" s="12">
        <v>22.65</v>
      </c>
      <c r="H1561" s="9"/>
    </row>
    <row r="1562" spans="1:8" ht="36.6" customHeight="1" x14ac:dyDescent="0.25">
      <c r="A1562" s="9" t="s">
        <v>3002</v>
      </c>
      <c r="B1562" s="9" t="s">
        <v>3003</v>
      </c>
      <c r="C1562" s="9"/>
      <c r="D1562" s="9"/>
      <c r="E1562" s="9"/>
      <c r="F1562" s="10" t="s">
        <v>233</v>
      </c>
      <c r="G1562" s="12">
        <v>40.24</v>
      </c>
      <c r="H1562" s="9"/>
    </row>
    <row r="1563" spans="1:8" ht="36.6" customHeight="1" x14ac:dyDescent="0.25">
      <c r="A1563" s="9" t="s">
        <v>3004</v>
      </c>
      <c r="B1563" s="9" t="s">
        <v>3005</v>
      </c>
      <c r="C1563" s="9"/>
      <c r="D1563" s="9"/>
      <c r="E1563" s="9"/>
      <c r="F1563" s="10" t="s">
        <v>233</v>
      </c>
      <c r="G1563" s="12">
        <v>66.89</v>
      </c>
      <c r="H1563" s="9"/>
    </row>
    <row r="1564" spans="1:8" ht="36.6" customHeight="1" x14ac:dyDescent="0.25">
      <c r="A1564" s="9" t="s">
        <v>3006</v>
      </c>
      <c r="B1564" s="9" t="s">
        <v>3007</v>
      </c>
      <c r="C1564" s="9"/>
      <c r="D1564" s="9"/>
      <c r="E1564" s="9"/>
      <c r="F1564" s="10" t="s">
        <v>233</v>
      </c>
      <c r="G1564" s="12">
        <v>14.68</v>
      </c>
      <c r="H1564" s="9"/>
    </row>
    <row r="1565" spans="1:8" ht="12.2" customHeight="1" x14ac:dyDescent="0.25">
      <c r="A1565" s="6">
        <v>8926</v>
      </c>
      <c r="B1565" s="7" t="s">
        <v>3008</v>
      </c>
      <c r="C1565" s="7"/>
      <c r="D1565" s="7"/>
      <c r="E1565" s="7"/>
      <c r="F1565" s="8"/>
      <c r="G1565" s="7"/>
      <c r="H1565" s="7"/>
    </row>
    <row r="1566" spans="1:8" ht="24.4" customHeight="1" x14ac:dyDescent="0.25">
      <c r="A1566" s="9" t="s">
        <v>3009</v>
      </c>
      <c r="B1566" s="9" t="s">
        <v>3010</v>
      </c>
      <c r="C1566" s="9"/>
      <c r="D1566" s="9"/>
      <c r="E1566" s="9"/>
      <c r="F1566" s="10" t="s">
        <v>233</v>
      </c>
      <c r="G1566" s="12">
        <v>99.01</v>
      </c>
      <c r="H1566" s="9"/>
    </row>
    <row r="1567" spans="1:8" ht="24.4" customHeight="1" x14ac:dyDescent="0.25">
      <c r="A1567" s="9" t="s">
        <v>3011</v>
      </c>
      <c r="B1567" s="9" t="s">
        <v>3012</v>
      </c>
      <c r="C1567" s="9"/>
      <c r="D1567" s="9"/>
      <c r="E1567" s="9"/>
      <c r="F1567" s="10" t="s">
        <v>233</v>
      </c>
      <c r="G1567" s="12">
        <v>18.670000000000002</v>
      </c>
      <c r="H1567" s="9"/>
    </row>
    <row r="1568" spans="1:8" ht="24.4" customHeight="1" x14ac:dyDescent="0.25">
      <c r="A1568" s="9" t="s">
        <v>3013</v>
      </c>
      <c r="B1568" s="9" t="s">
        <v>3014</v>
      </c>
      <c r="C1568" s="9"/>
      <c r="D1568" s="9"/>
      <c r="E1568" s="9"/>
      <c r="F1568" s="10" t="s">
        <v>233</v>
      </c>
      <c r="G1568" s="12">
        <v>20.190000000000001</v>
      </c>
      <c r="H1568" s="9"/>
    </row>
    <row r="1569" spans="1:8" ht="24.4" customHeight="1" x14ac:dyDescent="0.25">
      <c r="A1569" s="9" t="s">
        <v>3015</v>
      </c>
      <c r="B1569" s="9" t="s">
        <v>3016</v>
      </c>
      <c r="C1569" s="9"/>
      <c r="D1569" s="9"/>
      <c r="E1569" s="9"/>
      <c r="F1569" s="10" t="s">
        <v>233</v>
      </c>
      <c r="G1569" s="12">
        <v>24.27</v>
      </c>
      <c r="H1569" s="9"/>
    </row>
    <row r="1570" spans="1:8" ht="24.4" customHeight="1" x14ac:dyDescent="0.25">
      <c r="A1570" s="9" t="s">
        <v>3017</v>
      </c>
      <c r="B1570" s="9" t="s">
        <v>3018</v>
      </c>
      <c r="C1570" s="9"/>
      <c r="D1570" s="9"/>
      <c r="E1570" s="9"/>
      <c r="F1570" s="10" t="s">
        <v>233</v>
      </c>
      <c r="G1570" s="12">
        <v>36.909999999999997</v>
      </c>
      <c r="H1570" s="9"/>
    </row>
    <row r="1571" spans="1:8" ht="24.4" customHeight="1" x14ac:dyDescent="0.25">
      <c r="A1571" s="9" t="s">
        <v>3019</v>
      </c>
      <c r="B1571" s="9" t="s">
        <v>3020</v>
      </c>
      <c r="C1571" s="9"/>
      <c r="D1571" s="9"/>
      <c r="E1571" s="9"/>
      <c r="F1571" s="10" t="s">
        <v>233</v>
      </c>
      <c r="G1571" s="12">
        <v>35.64</v>
      </c>
      <c r="H1571" s="9"/>
    </row>
    <row r="1572" spans="1:8" ht="24.4" customHeight="1" x14ac:dyDescent="0.25">
      <c r="A1572" s="9" t="s">
        <v>3021</v>
      </c>
      <c r="B1572" s="9" t="s">
        <v>3022</v>
      </c>
      <c r="C1572" s="9"/>
      <c r="D1572" s="9"/>
      <c r="E1572" s="9"/>
      <c r="F1572" s="10" t="s">
        <v>233</v>
      </c>
      <c r="G1572" s="12">
        <v>46.35</v>
      </c>
      <c r="H1572" s="9"/>
    </row>
    <row r="1573" spans="1:8" ht="24.4" customHeight="1" x14ac:dyDescent="0.25">
      <c r="A1573" s="9" t="s">
        <v>3023</v>
      </c>
      <c r="B1573" s="9" t="s">
        <v>3024</v>
      </c>
      <c r="C1573" s="9"/>
      <c r="D1573" s="9"/>
      <c r="E1573" s="9"/>
      <c r="F1573" s="10" t="s">
        <v>233</v>
      </c>
      <c r="G1573" s="12">
        <v>66.680000000000007</v>
      </c>
      <c r="H1573" s="9"/>
    </row>
    <row r="1574" spans="1:8" ht="24.4" customHeight="1" x14ac:dyDescent="0.25">
      <c r="A1574" s="9" t="s">
        <v>3025</v>
      </c>
      <c r="B1574" s="9" t="s">
        <v>3026</v>
      </c>
      <c r="C1574" s="9"/>
      <c r="D1574" s="9"/>
      <c r="E1574" s="9"/>
      <c r="F1574" s="10" t="s">
        <v>233</v>
      </c>
      <c r="G1574" s="12">
        <v>72.319999999999993</v>
      </c>
      <c r="H1574" s="9"/>
    </row>
    <row r="1575" spans="1:8" ht="36.6" customHeight="1" x14ac:dyDescent="0.25">
      <c r="A1575" s="9" t="s">
        <v>3027</v>
      </c>
      <c r="B1575" s="9" t="s">
        <v>3028</v>
      </c>
      <c r="C1575" s="9"/>
      <c r="D1575" s="9"/>
      <c r="E1575" s="9"/>
      <c r="F1575" s="10" t="s">
        <v>233</v>
      </c>
      <c r="G1575" s="11">
        <v>0.75</v>
      </c>
      <c r="H1575" s="9"/>
    </row>
    <row r="1576" spans="1:8" ht="12.2" customHeight="1" x14ac:dyDescent="0.25">
      <c r="A1576" s="6">
        <v>8927</v>
      </c>
      <c r="B1576" s="7" t="s">
        <v>3029</v>
      </c>
      <c r="C1576" s="7"/>
      <c r="D1576" s="7"/>
      <c r="E1576" s="7"/>
      <c r="F1576" s="8"/>
      <c r="G1576" s="7"/>
      <c r="H1576" s="7"/>
    </row>
    <row r="1577" spans="1:8" ht="24.4" customHeight="1" x14ac:dyDescent="0.25">
      <c r="A1577" s="9" t="s">
        <v>3030</v>
      </c>
      <c r="B1577" s="9" t="s">
        <v>3031</v>
      </c>
      <c r="C1577" s="9"/>
      <c r="D1577" s="9"/>
      <c r="E1577" s="9"/>
      <c r="F1577" s="10" t="s">
        <v>233</v>
      </c>
      <c r="G1577" s="12">
        <v>19.21</v>
      </c>
      <c r="H1577" s="9"/>
    </row>
    <row r="1578" spans="1:8" ht="24.4" customHeight="1" x14ac:dyDescent="0.25">
      <c r="A1578" s="9" t="s">
        <v>3032</v>
      </c>
      <c r="B1578" s="9" t="s">
        <v>3033</v>
      </c>
      <c r="C1578" s="9"/>
      <c r="D1578" s="9"/>
      <c r="E1578" s="9"/>
      <c r="F1578" s="10" t="s">
        <v>233</v>
      </c>
      <c r="G1578" s="12">
        <v>20.75</v>
      </c>
      <c r="H1578" s="9"/>
    </row>
    <row r="1579" spans="1:8" ht="24.4" customHeight="1" x14ac:dyDescent="0.25">
      <c r="A1579" s="9" t="s">
        <v>3034</v>
      </c>
      <c r="B1579" s="9" t="s">
        <v>87</v>
      </c>
      <c r="C1579" s="9"/>
      <c r="D1579" s="9"/>
      <c r="E1579" s="9"/>
      <c r="F1579" s="10" t="s">
        <v>233</v>
      </c>
      <c r="G1579" s="12">
        <v>27.05</v>
      </c>
      <c r="H1579" s="9"/>
    </row>
    <row r="1580" spans="1:8" ht="24.4" customHeight="1" x14ac:dyDescent="0.25">
      <c r="A1580" s="9" t="s">
        <v>3035</v>
      </c>
      <c r="B1580" s="9" t="s">
        <v>3036</v>
      </c>
      <c r="C1580" s="9"/>
      <c r="D1580" s="9"/>
      <c r="E1580" s="9"/>
      <c r="F1580" s="10" t="s">
        <v>233</v>
      </c>
      <c r="G1580" s="13">
        <v>135.04</v>
      </c>
      <c r="H1580" s="9"/>
    </row>
    <row r="1581" spans="1:8" ht="24.4" customHeight="1" x14ac:dyDescent="0.25">
      <c r="A1581" s="9" t="s">
        <v>3037</v>
      </c>
      <c r="B1581" s="9" t="s">
        <v>3038</v>
      </c>
      <c r="C1581" s="9"/>
      <c r="D1581" s="9"/>
      <c r="E1581" s="9"/>
      <c r="F1581" s="10" t="s">
        <v>233</v>
      </c>
      <c r="G1581" s="12">
        <v>40.94</v>
      </c>
      <c r="H1581" s="9"/>
    </row>
    <row r="1582" spans="1:8" ht="24.4" customHeight="1" x14ac:dyDescent="0.25">
      <c r="A1582" s="9" t="s">
        <v>3039</v>
      </c>
      <c r="B1582" s="9" t="s">
        <v>3040</v>
      </c>
      <c r="C1582" s="9"/>
      <c r="D1582" s="9"/>
      <c r="E1582" s="9"/>
      <c r="F1582" s="10" t="s">
        <v>233</v>
      </c>
      <c r="G1582" s="12">
        <v>46.32</v>
      </c>
      <c r="H1582" s="9"/>
    </row>
    <row r="1583" spans="1:8" ht="24.4" customHeight="1" x14ac:dyDescent="0.25">
      <c r="A1583" s="9" t="s">
        <v>3041</v>
      </c>
      <c r="B1583" s="9" t="s">
        <v>88</v>
      </c>
      <c r="C1583" s="9"/>
      <c r="D1583" s="9"/>
      <c r="E1583" s="9"/>
      <c r="F1583" s="10" t="s">
        <v>233</v>
      </c>
      <c r="G1583" s="12">
        <v>52.01</v>
      </c>
      <c r="H1583" s="9"/>
    </row>
    <row r="1584" spans="1:8" ht="24.4" customHeight="1" x14ac:dyDescent="0.25">
      <c r="A1584" s="9" t="s">
        <v>3042</v>
      </c>
      <c r="B1584" s="9" t="s">
        <v>3043</v>
      </c>
      <c r="C1584" s="9"/>
      <c r="D1584" s="9"/>
      <c r="E1584" s="9"/>
      <c r="F1584" s="10" t="s">
        <v>233</v>
      </c>
      <c r="G1584" s="12">
        <v>76.63</v>
      </c>
      <c r="H1584" s="9"/>
    </row>
    <row r="1585" spans="1:8" ht="24.4" customHeight="1" x14ac:dyDescent="0.25">
      <c r="A1585" s="9" t="s">
        <v>3044</v>
      </c>
      <c r="B1585" s="9" t="s">
        <v>3045</v>
      </c>
      <c r="C1585" s="9"/>
      <c r="D1585" s="9"/>
      <c r="E1585" s="9"/>
      <c r="F1585" s="10" t="s">
        <v>233</v>
      </c>
      <c r="G1585" s="13">
        <v>104.43</v>
      </c>
      <c r="H1585" s="9"/>
    </row>
    <row r="1586" spans="1:8" ht="24.4" customHeight="1" x14ac:dyDescent="0.25">
      <c r="A1586" s="9" t="s">
        <v>3046</v>
      </c>
      <c r="B1586" s="9" t="s">
        <v>3047</v>
      </c>
      <c r="C1586" s="9"/>
      <c r="D1586" s="9"/>
      <c r="E1586" s="9"/>
      <c r="F1586" s="10" t="s">
        <v>233</v>
      </c>
      <c r="G1586" s="13">
        <v>221.55</v>
      </c>
      <c r="H1586" s="9"/>
    </row>
    <row r="1587" spans="1:8" ht="24.4" customHeight="1" x14ac:dyDescent="0.25">
      <c r="A1587" s="9" t="s">
        <v>3048</v>
      </c>
      <c r="B1587" s="9" t="s">
        <v>3049</v>
      </c>
      <c r="C1587" s="9"/>
      <c r="D1587" s="9"/>
      <c r="E1587" s="9"/>
      <c r="F1587" s="10" t="s">
        <v>233</v>
      </c>
      <c r="G1587" s="12">
        <v>34.68</v>
      </c>
      <c r="H1587" s="9"/>
    </row>
    <row r="1588" spans="1:8" ht="24.4" customHeight="1" x14ac:dyDescent="0.25">
      <c r="A1588" s="9" t="s">
        <v>3050</v>
      </c>
      <c r="B1588" s="9" t="s">
        <v>3051</v>
      </c>
      <c r="C1588" s="9"/>
      <c r="D1588" s="9"/>
      <c r="E1588" s="9"/>
      <c r="F1588" s="10" t="s">
        <v>233</v>
      </c>
      <c r="G1588" s="12">
        <v>39.65</v>
      </c>
      <c r="H1588" s="9"/>
    </row>
    <row r="1589" spans="1:8" ht="24.4" customHeight="1" x14ac:dyDescent="0.25">
      <c r="A1589" s="9" t="s">
        <v>3052</v>
      </c>
      <c r="B1589" s="9" t="s">
        <v>3053</v>
      </c>
      <c r="C1589" s="9"/>
      <c r="D1589" s="9"/>
      <c r="E1589" s="9"/>
      <c r="F1589" s="10" t="s">
        <v>233</v>
      </c>
      <c r="G1589" s="12">
        <v>50.43</v>
      </c>
      <c r="H1589" s="9"/>
    </row>
    <row r="1590" spans="1:8" ht="24.4" customHeight="1" x14ac:dyDescent="0.25">
      <c r="A1590" s="9" t="s">
        <v>3054</v>
      </c>
      <c r="B1590" s="9" t="s">
        <v>3055</v>
      </c>
      <c r="C1590" s="9"/>
      <c r="D1590" s="9"/>
      <c r="E1590" s="9"/>
      <c r="F1590" s="10" t="s">
        <v>233</v>
      </c>
      <c r="G1590" s="12">
        <v>40.94</v>
      </c>
      <c r="H1590" s="9"/>
    </row>
    <row r="1591" spans="1:8" ht="24.4" customHeight="1" x14ac:dyDescent="0.25">
      <c r="A1591" s="9" t="s">
        <v>3056</v>
      </c>
      <c r="B1591" s="9" t="s">
        <v>3057</v>
      </c>
      <c r="C1591" s="9"/>
      <c r="D1591" s="9"/>
      <c r="E1591" s="9"/>
      <c r="F1591" s="10" t="s">
        <v>233</v>
      </c>
      <c r="G1591" s="12">
        <v>75.02</v>
      </c>
      <c r="H1591" s="9"/>
    </row>
    <row r="1592" spans="1:8" ht="24.4" customHeight="1" x14ac:dyDescent="0.25">
      <c r="A1592" s="9" t="s">
        <v>3058</v>
      </c>
      <c r="B1592" s="9" t="s">
        <v>3059</v>
      </c>
      <c r="C1592" s="9"/>
      <c r="D1592" s="9"/>
      <c r="E1592" s="9"/>
      <c r="F1592" s="10" t="s">
        <v>233</v>
      </c>
      <c r="G1592" s="12">
        <v>86.92</v>
      </c>
      <c r="H1592" s="9"/>
    </row>
    <row r="1593" spans="1:8" ht="24.4" customHeight="1" x14ac:dyDescent="0.25">
      <c r="A1593" s="9" t="s">
        <v>3060</v>
      </c>
      <c r="B1593" s="9" t="s">
        <v>3061</v>
      </c>
      <c r="C1593" s="9"/>
      <c r="D1593" s="9"/>
      <c r="E1593" s="9"/>
      <c r="F1593" s="10" t="s">
        <v>233</v>
      </c>
      <c r="G1593" s="13">
        <v>124.59</v>
      </c>
      <c r="H1593" s="9"/>
    </row>
    <row r="1594" spans="1:8" ht="24.4" customHeight="1" x14ac:dyDescent="0.25">
      <c r="A1594" s="9" t="s">
        <v>3062</v>
      </c>
      <c r="B1594" s="9" t="s">
        <v>3063</v>
      </c>
      <c r="C1594" s="9"/>
      <c r="D1594" s="9"/>
      <c r="E1594" s="9"/>
      <c r="F1594" s="10" t="s">
        <v>233</v>
      </c>
      <c r="G1594" s="13">
        <v>161.51</v>
      </c>
      <c r="H1594" s="9"/>
    </row>
    <row r="1595" spans="1:8" ht="12.2" customHeight="1" x14ac:dyDescent="0.25">
      <c r="A1595" s="6">
        <v>8928</v>
      </c>
      <c r="B1595" s="7" t="s">
        <v>3064</v>
      </c>
      <c r="C1595" s="7"/>
      <c r="D1595" s="7"/>
      <c r="E1595" s="7"/>
      <c r="F1595" s="8"/>
      <c r="G1595" s="7"/>
      <c r="H1595" s="7"/>
    </row>
    <row r="1596" spans="1:8" ht="36.6" customHeight="1" x14ac:dyDescent="0.25">
      <c r="A1596" s="9" t="s">
        <v>3065</v>
      </c>
      <c r="B1596" s="9" t="s">
        <v>3066</v>
      </c>
      <c r="C1596" s="9"/>
      <c r="D1596" s="9"/>
      <c r="E1596" s="9"/>
      <c r="F1596" s="10" t="s">
        <v>216</v>
      </c>
      <c r="G1596" s="12">
        <v>27.94</v>
      </c>
      <c r="H1596" s="9"/>
    </row>
    <row r="1597" spans="1:8" ht="36.6" customHeight="1" x14ac:dyDescent="0.25">
      <c r="A1597" s="9" t="s">
        <v>3067</v>
      </c>
      <c r="B1597" s="9" t="s">
        <v>3068</v>
      </c>
      <c r="C1597" s="9"/>
      <c r="D1597" s="9"/>
      <c r="E1597" s="9"/>
      <c r="F1597" s="10" t="s">
        <v>216</v>
      </c>
      <c r="G1597" s="12">
        <v>28.01</v>
      </c>
      <c r="H1597" s="9"/>
    </row>
    <row r="1598" spans="1:8" ht="36.6" customHeight="1" x14ac:dyDescent="0.25">
      <c r="A1598" s="9" t="s">
        <v>3069</v>
      </c>
      <c r="B1598" s="9" t="s">
        <v>3070</v>
      </c>
      <c r="C1598" s="9"/>
      <c r="D1598" s="9"/>
      <c r="E1598" s="9"/>
      <c r="F1598" s="10" t="s">
        <v>216</v>
      </c>
      <c r="G1598" s="12">
        <v>28.36</v>
      </c>
      <c r="H1598" s="9"/>
    </row>
    <row r="1599" spans="1:8" ht="36.6" customHeight="1" x14ac:dyDescent="0.25">
      <c r="A1599" s="9" t="s">
        <v>3071</v>
      </c>
      <c r="B1599" s="9" t="s">
        <v>3072</v>
      </c>
      <c r="C1599" s="9"/>
      <c r="D1599" s="9"/>
      <c r="E1599" s="9"/>
      <c r="F1599" s="10" t="s">
        <v>216</v>
      </c>
      <c r="G1599" s="12">
        <v>28.39</v>
      </c>
      <c r="H1599" s="9"/>
    </row>
    <row r="1600" spans="1:8" ht="36.6" customHeight="1" x14ac:dyDescent="0.25">
      <c r="A1600" s="9" t="s">
        <v>3073</v>
      </c>
      <c r="B1600" s="9" t="s">
        <v>3074</v>
      </c>
      <c r="C1600" s="9"/>
      <c r="D1600" s="9"/>
      <c r="E1600" s="9"/>
      <c r="F1600" s="10" t="s">
        <v>216</v>
      </c>
      <c r="G1600" s="12">
        <v>29.8</v>
      </c>
      <c r="H1600" s="9"/>
    </row>
    <row r="1601" spans="1:8" ht="24.4" customHeight="1" x14ac:dyDescent="0.25">
      <c r="A1601" s="9" t="s">
        <v>3075</v>
      </c>
      <c r="B1601" s="9" t="s">
        <v>3076</v>
      </c>
      <c r="C1601" s="9"/>
      <c r="D1601" s="9"/>
      <c r="E1601" s="9"/>
      <c r="F1601" s="10" t="s">
        <v>233</v>
      </c>
      <c r="G1601" s="12">
        <v>11.7</v>
      </c>
      <c r="H1601" s="9"/>
    </row>
    <row r="1602" spans="1:8" ht="48.75" customHeight="1" x14ac:dyDescent="0.25">
      <c r="A1602" s="9" t="s">
        <v>3077</v>
      </c>
      <c r="B1602" s="9" t="s">
        <v>3078</v>
      </c>
      <c r="C1602" s="9"/>
      <c r="D1602" s="9"/>
      <c r="E1602" s="9"/>
      <c r="F1602" s="10" t="s">
        <v>233</v>
      </c>
      <c r="G1602" s="12">
        <v>46.16</v>
      </c>
      <c r="H1602" s="9"/>
    </row>
    <row r="1603" spans="1:8" ht="48.75" customHeight="1" x14ac:dyDescent="0.25">
      <c r="A1603" s="9" t="s">
        <v>3079</v>
      </c>
      <c r="B1603" s="9" t="s">
        <v>3080</v>
      </c>
      <c r="C1603" s="9"/>
      <c r="D1603" s="9"/>
      <c r="E1603" s="9"/>
      <c r="F1603" s="10" t="s">
        <v>233</v>
      </c>
      <c r="G1603" s="12">
        <v>57.02</v>
      </c>
      <c r="H1603" s="9"/>
    </row>
    <row r="1604" spans="1:8" ht="36.6" customHeight="1" x14ac:dyDescent="0.25">
      <c r="A1604" s="9" t="s">
        <v>3081</v>
      </c>
      <c r="B1604" s="9" t="s">
        <v>3082</v>
      </c>
      <c r="C1604" s="9"/>
      <c r="D1604" s="9"/>
      <c r="E1604" s="9"/>
      <c r="F1604" s="10" t="s">
        <v>233</v>
      </c>
      <c r="G1604" s="12">
        <v>68.849999999999994</v>
      </c>
      <c r="H1604" s="9"/>
    </row>
    <row r="1605" spans="1:8" ht="48.75" customHeight="1" x14ac:dyDescent="0.25">
      <c r="A1605" s="9" t="s">
        <v>3083</v>
      </c>
      <c r="B1605" s="9" t="s">
        <v>3084</v>
      </c>
      <c r="C1605" s="9"/>
      <c r="D1605" s="9"/>
      <c r="E1605" s="9"/>
      <c r="F1605" s="10" t="s">
        <v>233</v>
      </c>
      <c r="G1605" s="12">
        <v>56.54</v>
      </c>
      <c r="H1605" s="9"/>
    </row>
    <row r="1606" spans="1:8" ht="48.75" customHeight="1" x14ac:dyDescent="0.25">
      <c r="A1606" s="9" t="s">
        <v>3085</v>
      </c>
      <c r="B1606" s="9" t="s">
        <v>3086</v>
      </c>
      <c r="C1606" s="9"/>
      <c r="D1606" s="9"/>
      <c r="E1606" s="9"/>
      <c r="F1606" s="10" t="s">
        <v>233</v>
      </c>
      <c r="G1606" s="12">
        <v>68.37</v>
      </c>
      <c r="H1606" s="9"/>
    </row>
    <row r="1607" spans="1:8" ht="36.6" customHeight="1" x14ac:dyDescent="0.25">
      <c r="A1607" s="9" t="s">
        <v>3087</v>
      </c>
      <c r="B1607" s="9" t="s">
        <v>3088</v>
      </c>
      <c r="C1607" s="9"/>
      <c r="D1607" s="9"/>
      <c r="E1607" s="9"/>
      <c r="F1607" s="10" t="s">
        <v>216</v>
      </c>
      <c r="G1607" s="11">
        <v>6.84</v>
      </c>
      <c r="H1607" s="9"/>
    </row>
    <row r="1608" spans="1:8" ht="36.6" customHeight="1" x14ac:dyDescent="0.25">
      <c r="A1608" s="9" t="s">
        <v>3089</v>
      </c>
      <c r="B1608" s="9" t="s">
        <v>3090</v>
      </c>
      <c r="C1608" s="9"/>
      <c r="D1608" s="9"/>
      <c r="E1608" s="9"/>
      <c r="F1608" s="10" t="s">
        <v>216</v>
      </c>
      <c r="G1608" s="11">
        <v>7.16</v>
      </c>
      <c r="H1608" s="9"/>
    </row>
    <row r="1609" spans="1:8" ht="12.2" customHeight="1" x14ac:dyDescent="0.25">
      <c r="A1609" s="6">
        <v>8929</v>
      </c>
      <c r="B1609" s="7" t="s">
        <v>3091</v>
      </c>
      <c r="C1609" s="7"/>
      <c r="D1609" s="7"/>
      <c r="E1609" s="7"/>
      <c r="F1609" s="8"/>
      <c r="G1609" s="7"/>
      <c r="H1609" s="7"/>
    </row>
    <row r="1610" spans="1:8" ht="48.75" customHeight="1" x14ac:dyDescent="0.25">
      <c r="A1610" s="9" t="s">
        <v>3092</v>
      </c>
      <c r="B1610" s="9" t="s">
        <v>3093</v>
      </c>
      <c r="C1610" s="9"/>
      <c r="D1610" s="9"/>
      <c r="E1610" s="9"/>
      <c r="F1610" s="10" t="s">
        <v>233</v>
      </c>
      <c r="G1610" s="13">
        <v>128.22999999999999</v>
      </c>
      <c r="H1610" s="9"/>
    </row>
    <row r="1611" spans="1:8" ht="48.75" customHeight="1" x14ac:dyDescent="0.25">
      <c r="A1611" s="9" t="s">
        <v>3094</v>
      </c>
      <c r="B1611" s="9" t="s">
        <v>3095</v>
      </c>
      <c r="C1611" s="9"/>
      <c r="D1611" s="9"/>
      <c r="E1611" s="9"/>
      <c r="F1611" s="10" t="s">
        <v>233</v>
      </c>
      <c r="G1611" s="13">
        <v>101.33</v>
      </c>
      <c r="H1611" s="9"/>
    </row>
    <row r="1612" spans="1:8" ht="48.75" customHeight="1" x14ac:dyDescent="0.25">
      <c r="A1612" s="9" t="s">
        <v>3096</v>
      </c>
      <c r="B1612" s="9" t="s">
        <v>3097</v>
      </c>
      <c r="C1612" s="9"/>
      <c r="D1612" s="9"/>
      <c r="E1612" s="9"/>
      <c r="F1612" s="10" t="s">
        <v>233</v>
      </c>
      <c r="G1612" s="13">
        <v>145.93</v>
      </c>
      <c r="H1612" s="9"/>
    </row>
    <row r="1613" spans="1:8" ht="48.75" customHeight="1" x14ac:dyDescent="0.25">
      <c r="A1613" s="9" t="s">
        <v>3098</v>
      </c>
      <c r="B1613" s="9" t="s">
        <v>3099</v>
      </c>
      <c r="C1613" s="9"/>
      <c r="D1613" s="9"/>
      <c r="E1613" s="9"/>
      <c r="F1613" s="10" t="s">
        <v>233</v>
      </c>
      <c r="G1613" s="13">
        <v>117.94</v>
      </c>
      <c r="H1613" s="9"/>
    </row>
    <row r="1614" spans="1:8" ht="48.75" customHeight="1" x14ac:dyDescent="0.25">
      <c r="A1614" s="9" t="s">
        <v>3100</v>
      </c>
      <c r="B1614" s="9" t="s">
        <v>3101</v>
      </c>
      <c r="C1614" s="9"/>
      <c r="D1614" s="9"/>
      <c r="E1614" s="9"/>
      <c r="F1614" s="10" t="s">
        <v>233</v>
      </c>
      <c r="G1614" s="13">
        <v>160.47999999999999</v>
      </c>
      <c r="H1614" s="9"/>
    </row>
    <row r="1615" spans="1:8" ht="48.75" customHeight="1" x14ac:dyDescent="0.25">
      <c r="A1615" s="9" t="s">
        <v>3102</v>
      </c>
      <c r="B1615" s="9" t="s">
        <v>3103</v>
      </c>
      <c r="C1615" s="9"/>
      <c r="D1615" s="9"/>
      <c r="E1615" s="9"/>
      <c r="F1615" s="10" t="s">
        <v>233</v>
      </c>
      <c r="G1615" s="13">
        <v>136.69</v>
      </c>
      <c r="H1615" s="9"/>
    </row>
    <row r="1616" spans="1:8" ht="48.75" customHeight="1" x14ac:dyDescent="0.25">
      <c r="A1616" s="9" t="s">
        <v>3104</v>
      </c>
      <c r="B1616" s="9" t="s">
        <v>3105</v>
      </c>
      <c r="C1616" s="9"/>
      <c r="D1616" s="9"/>
      <c r="E1616" s="9"/>
      <c r="F1616" s="10" t="s">
        <v>233</v>
      </c>
      <c r="G1616" s="13">
        <v>198.94</v>
      </c>
      <c r="H1616" s="9"/>
    </row>
    <row r="1617" spans="1:8" ht="48.75" customHeight="1" x14ac:dyDescent="0.25">
      <c r="A1617" s="9" t="s">
        <v>3106</v>
      </c>
      <c r="B1617" s="9" t="s">
        <v>3107</v>
      </c>
      <c r="C1617" s="9"/>
      <c r="D1617" s="9"/>
      <c r="E1617" s="9"/>
      <c r="F1617" s="10" t="s">
        <v>233</v>
      </c>
      <c r="G1617" s="13">
        <v>170.72</v>
      </c>
      <c r="H1617" s="9"/>
    </row>
    <row r="1618" spans="1:8" ht="48.75" customHeight="1" x14ac:dyDescent="0.25">
      <c r="A1618" s="9" t="s">
        <v>3108</v>
      </c>
      <c r="B1618" s="9" t="s">
        <v>3109</v>
      </c>
      <c r="C1618" s="9"/>
      <c r="D1618" s="9"/>
      <c r="E1618" s="9"/>
      <c r="F1618" s="10" t="s">
        <v>233</v>
      </c>
      <c r="G1618" s="13">
        <v>236.56</v>
      </c>
      <c r="H1618" s="9"/>
    </row>
    <row r="1619" spans="1:8" ht="12.2" customHeight="1" x14ac:dyDescent="0.25">
      <c r="A1619" s="6">
        <v>8930</v>
      </c>
      <c r="B1619" s="7" t="s">
        <v>3110</v>
      </c>
      <c r="C1619" s="7"/>
      <c r="D1619" s="7"/>
      <c r="E1619" s="7"/>
      <c r="F1619" s="8"/>
      <c r="G1619" s="7"/>
      <c r="H1619" s="7"/>
    </row>
    <row r="1620" spans="1:8" ht="48.75" customHeight="1" x14ac:dyDescent="0.25">
      <c r="A1620" s="9" t="s">
        <v>3111</v>
      </c>
      <c r="B1620" s="9" t="s">
        <v>3112</v>
      </c>
      <c r="C1620" s="9"/>
      <c r="D1620" s="9"/>
      <c r="E1620" s="9"/>
      <c r="F1620" s="10" t="s">
        <v>233</v>
      </c>
      <c r="G1620" s="13">
        <v>126.62</v>
      </c>
      <c r="H1620" s="9"/>
    </row>
    <row r="1621" spans="1:8" ht="48.75" customHeight="1" x14ac:dyDescent="0.25">
      <c r="A1621" s="9" t="s">
        <v>3113</v>
      </c>
      <c r="B1621" s="9" t="s">
        <v>3114</v>
      </c>
      <c r="C1621" s="9"/>
      <c r="D1621" s="9"/>
      <c r="E1621" s="9"/>
      <c r="F1621" s="10" t="s">
        <v>233</v>
      </c>
      <c r="G1621" s="13">
        <v>100.68</v>
      </c>
      <c r="H1621" s="9"/>
    </row>
    <row r="1622" spans="1:8" ht="48.75" customHeight="1" x14ac:dyDescent="0.25">
      <c r="A1622" s="9" t="s">
        <v>3115</v>
      </c>
      <c r="B1622" s="9" t="s">
        <v>3116</v>
      </c>
      <c r="C1622" s="9"/>
      <c r="D1622" s="9"/>
      <c r="E1622" s="9"/>
      <c r="F1622" s="10" t="s">
        <v>233</v>
      </c>
      <c r="G1622" s="13">
        <v>142.56</v>
      </c>
      <c r="H1622" s="9"/>
    </row>
    <row r="1623" spans="1:8" ht="48.75" customHeight="1" x14ac:dyDescent="0.25">
      <c r="A1623" s="9" t="s">
        <v>3117</v>
      </c>
      <c r="B1623" s="9" t="s">
        <v>3118</v>
      </c>
      <c r="C1623" s="9"/>
      <c r="D1623" s="9"/>
      <c r="E1623" s="9"/>
      <c r="F1623" s="10" t="s">
        <v>233</v>
      </c>
      <c r="G1623" s="13">
        <v>116.32</v>
      </c>
      <c r="H1623" s="9"/>
    </row>
    <row r="1624" spans="1:8" ht="48.75" customHeight="1" x14ac:dyDescent="0.25">
      <c r="A1624" s="9" t="s">
        <v>3119</v>
      </c>
      <c r="B1624" s="9" t="s">
        <v>3120</v>
      </c>
      <c r="C1624" s="9"/>
      <c r="D1624" s="9"/>
      <c r="E1624" s="9"/>
      <c r="F1624" s="10" t="s">
        <v>233</v>
      </c>
      <c r="G1624" s="13">
        <v>160.93</v>
      </c>
      <c r="H1624" s="9"/>
    </row>
    <row r="1625" spans="1:8" ht="48.75" customHeight="1" x14ac:dyDescent="0.25">
      <c r="A1625" s="9" t="s">
        <v>3121</v>
      </c>
      <c r="B1625" s="9" t="s">
        <v>3122</v>
      </c>
      <c r="C1625" s="9"/>
      <c r="D1625" s="9"/>
      <c r="E1625" s="9"/>
      <c r="F1625" s="10" t="s">
        <v>233</v>
      </c>
      <c r="G1625" s="13">
        <v>132.84</v>
      </c>
      <c r="H1625" s="9"/>
    </row>
    <row r="1626" spans="1:8" ht="48.75" customHeight="1" x14ac:dyDescent="0.25">
      <c r="A1626" s="9" t="s">
        <v>3123</v>
      </c>
      <c r="B1626" s="9" t="s">
        <v>3124</v>
      </c>
      <c r="C1626" s="9"/>
      <c r="D1626" s="9"/>
      <c r="E1626" s="9"/>
      <c r="F1626" s="10" t="s">
        <v>233</v>
      </c>
      <c r="G1626" s="13">
        <v>196.33</v>
      </c>
      <c r="H1626" s="9"/>
    </row>
    <row r="1627" spans="1:8" ht="48.75" customHeight="1" x14ac:dyDescent="0.25">
      <c r="A1627" s="9" t="s">
        <v>3125</v>
      </c>
      <c r="B1627" s="9" t="s">
        <v>3126</v>
      </c>
      <c r="C1627" s="9"/>
      <c r="D1627" s="9"/>
      <c r="E1627" s="9"/>
      <c r="F1627" s="10" t="s">
        <v>233</v>
      </c>
      <c r="G1627" s="13">
        <v>170.75</v>
      </c>
      <c r="H1627" s="9"/>
    </row>
    <row r="1628" spans="1:8" ht="48.75" customHeight="1" x14ac:dyDescent="0.25">
      <c r="A1628" s="9" t="s">
        <v>3127</v>
      </c>
      <c r="B1628" s="9" t="s">
        <v>3128</v>
      </c>
      <c r="C1628" s="9"/>
      <c r="D1628" s="9"/>
      <c r="E1628" s="9"/>
      <c r="F1628" s="10" t="s">
        <v>233</v>
      </c>
      <c r="G1628" s="13">
        <v>240.62</v>
      </c>
      <c r="H1628" s="9"/>
    </row>
    <row r="1629" spans="1:8" ht="12.2" customHeight="1" x14ac:dyDescent="0.25">
      <c r="A1629" s="6">
        <v>8931</v>
      </c>
      <c r="B1629" s="7" t="s">
        <v>3129</v>
      </c>
      <c r="C1629" s="7"/>
      <c r="D1629" s="7"/>
      <c r="E1629" s="7"/>
      <c r="F1629" s="8"/>
      <c r="G1629" s="7"/>
      <c r="H1629" s="7"/>
    </row>
    <row r="1630" spans="1:8" ht="48.75" customHeight="1" x14ac:dyDescent="0.25">
      <c r="A1630" s="9" t="s">
        <v>3130</v>
      </c>
      <c r="B1630" s="9" t="s">
        <v>3131</v>
      </c>
      <c r="C1630" s="9"/>
      <c r="D1630" s="9"/>
      <c r="E1630" s="9"/>
      <c r="F1630" s="10" t="s">
        <v>233</v>
      </c>
      <c r="G1630" s="12">
        <v>14.64</v>
      </c>
      <c r="H1630" s="9"/>
    </row>
    <row r="1631" spans="1:8" ht="48.75" customHeight="1" x14ac:dyDescent="0.25">
      <c r="A1631" s="9" t="s">
        <v>3132</v>
      </c>
      <c r="B1631" s="9" t="s">
        <v>3133</v>
      </c>
      <c r="C1631" s="9"/>
      <c r="D1631" s="9"/>
      <c r="E1631" s="9"/>
      <c r="F1631" s="10" t="s">
        <v>233</v>
      </c>
      <c r="G1631" s="12">
        <v>12.86</v>
      </c>
      <c r="H1631" s="9"/>
    </row>
    <row r="1632" spans="1:8" ht="36.6" customHeight="1" x14ac:dyDescent="0.25">
      <c r="A1632" s="9" t="s">
        <v>3134</v>
      </c>
      <c r="B1632" s="9" t="s">
        <v>3135</v>
      </c>
      <c r="C1632" s="9"/>
      <c r="D1632" s="9"/>
      <c r="E1632" s="9"/>
      <c r="F1632" s="10" t="s">
        <v>233</v>
      </c>
      <c r="G1632" s="12">
        <v>14.33</v>
      </c>
      <c r="H1632" s="9"/>
    </row>
    <row r="1633" spans="1:8" ht="36.6" customHeight="1" x14ac:dyDescent="0.25">
      <c r="A1633" s="9" t="s">
        <v>3136</v>
      </c>
      <c r="B1633" s="9" t="s">
        <v>3137</v>
      </c>
      <c r="C1633" s="9"/>
      <c r="D1633" s="9"/>
      <c r="E1633" s="9"/>
      <c r="F1633" s="10" t="s">
        <v>233</v>
      </c>
      <c r="G1633" s="12">
        <v>25.53</v>
      </c>
      <c r="H1633" s="9"/>
    </row>
    <row r="1634" spans="1:8" ht="36.6" customHeight="1" x14ac:dyDescent="0.25">
      <c r="A1634" s="9" t="s">
        <v>3138</v>
      </c>
      <c r="B1634" s="9" t="s">
        <v>3139</v>
      </c>
      <c r="C1634" s="9"/>
      <c r="D1634" s="9"/>
      <c r="E1634" s="9"/>
      <c r="F1634" s="10" t="s">
        <v>233</v>
      </c>
      <c r="G1634" s="12">
        <v>19.59</v>
      </c>
      <c r="H1634" s="9"/>
    </row>
    <row r="1635" spans="1:8" ht="12.2" customHeight="1" x14ac:dyDescent="0.25">
      <c r="A1635" s="6">
        <v>8932</v>
      </c>
      <c r="B1635" s="7" t="s">
        <v>3140</v>
      </c>
      <c r="C1635" s="7"/>
      <c r="D1635" s="7"/>
      <c r="E1635" s="7"/>
      <c r="F1635" s="8"/>
      <c r="G1635" s="7"/>
      <c r="H1635" s="7"/>
    </row>
    <row r="1636" spans="1:8" ht="36.6" customHeight="1" x14ac:dyDescent="0.25">
      <c r="A1636" s="9" t="s">
        <v>3141</v>
      </c>
      <c r="B1636" s="9" t="s">
        <v>81</v>
      </c>
      <c r="C1636" s="9"/>
      <c r="D1636" s="9"/>
      <c r="E1636" s="9"/>
      <c r="F1636" s="10" t="s">
        <v>216</v>
      </c>
      <c r="G1636" s="12">
        <v>66.58</v>
      </c>
      <c r="H1636" s="9"/>
    </row>
    <row r="1637" spans="1:8" ht="36.6" customHeight="1" x14ac:dyDescent="0.25">
      <c r="A1637" s="9" t="s">
        <v>3142</v>
      </c>
      <c r="B1637" s="9" t="s">
        <v>3143</v>
      </c>
      <c r="C1637" s="9"/>
      <c r="D1637" s="9"/>
      <c r="E1637" s="9"/>
      <c r="F1637" s="10" t="s">
        <v>216</v>
      </c>
      <c r="G1637" s="12">
        <v>80.42</v>
      </c>
      <c r="H1637" s="9"/>
    </row>
    <row r="1638" spans="1:8" ht="36.6" customHeight="1" x14ac:dyDescent="0.25">
      <c r="A1638" s="9" t="s">
        <v>3144</v>
      </c>
      <c r="B1638" s="9" t="s">
        <v>3145</v>
      </c>
      <c r="C1638" s="9"/>
      <c r="D1638" s="9"/>
      <c r="E1638" s="9"/>
      <c r="F1638" s="10" t="s">
        <v>216</v>
      </c>
      <c r="G1638" s="12">
        <v>63.47</v>
      </c>
      <c r="H1638" s="9"/>
    </row>
    <row r="1639" spans="1:8" ht="36.6" customHeight="1" x14ac:dyDescent="0.25">
      <c r="A1639" s="9" t="s">
        <v>3146</v>
      </c>
      <c r="B1639" s="9" t="s">
        <v>3147</v>
      </c>
      <c r="C1639" s="9"/>
      <c r="D1639" s="9"/>
      <c r="E1639" s="9"/>
      <c r="F1639" s="10" t="s">
        <v>216</v>
      </c>
      <c r="G1639" s="12">
        <v>51.54</v>
      </c>
      <c r="H1639" s="9"/>
    </row>
    <row r="1640" spans="1:8" ht="36.6" customHeight="1" x14ac:dyDescent="0.25">
      <c r="A1640" s="9" t="s">
        <v>3148</v>
      </c>
      <c r="B1640" s="9" t="s">
        <v>3149</v>
      </c>
      <c r="C1640" s="9"/>
      <c r="D1640" s="9"/>
      <c r="E1640" s="9"/>
      <c r="F1640" s="10" t="s">
        <v>216</v>
      </c>
      <c r="G1640" s="12">
        <v>96.73</v>
      </c>
      <c r="H1640" s="9"/>
    </row>
    <row r="1641" spans="1:8" ht="36.6" customHeight="1" x14ac:dyDescent="0.25">
      <c r="A1641" s="9" t="s">
        <v>3150</v>
      </c>
      <c r="B1641" s="9" t="s">
        <v>3151</v>
      </c>
      <c r="C1641" s="9"/>
      <c r="D1641" s="9"/>
      <c r="E1641" s="9"/>
      <c r="F1641" s="10" t="s">
        <v>216</v>
      </c>
      <c r="G1641" s="12">
        <v>72.8</v>
      </c>
      <c r="H1641" s="9"/>
    </row>
    <row r="1642" spans="1:8" ht="36.6" customHeight="1" x14ac:dyDescent="0.25">
      <c r="A1642" s="9" t="s">
        <v>3152</v>
      </c>
      <c r="B1642" s="9" t="s">
        <v>3153</v>
      </c>
      <c r="C1642" s="9"/>
      <c r="D1642" s="9"/>
      <c r="E1642" s="9"/>
      <c r="F1642" s="10" t="s">
        <v>216</v>
      </c>
      <c r="G1642" s="12">
        <v>66.61</v>
      </c>
      <c r="H1642" s="9"/>
    </row>
    <row r="1643" spans="1:8" ht="36.6" customHeight="1" x14ac:dyDescent="0.25">
      <c r="A1643" s="9" t="s">
        <v>3154</v>
      </c>
      <c r="B1643" s="9" t="s">
        <v>3155</v>
      </c>
      <c r="C1643" s="9"/>
      <c r="D1643" s="9"/>
      <c r="E1643" s="9"/>
      <c r="F1643" s="10" t="s">
        <v>216</v>
      </c>
      <c r="G1643" s="12">
        <v>42.68</v>
      </c>
      <c r="H1643" s="9"/>
    </row>
    <row r="1644" spans="1:8" ht="48.75" customHeight="1" x14ac:dyDescent="0.25">
      <c r="A1644" s="9" t="s">
        <v>3156</v>
      </c>
      <c r="B1644" s="9" t="s">
        <v>3157</v>
      </c>
      <c r="C1644" s="9"/>
      <c r="D1644" s="9"/>
      <c r="E1644" s="9"/>
      <c r="F1644" s="10" t="s">
        <v>216</v>
      </c>
      <c r="G1644" s="13">
        <v>175.36</v>
      </c>
      <c r="H1644" s="9"/>
    </row>
    <row r="1645" spans="1:8" ht="48.75" customHeight="1" x14ac:dyDescent="0.25">
      <c r="A1645" s="9" t="s">
        <v>3158</v>
      </c>
      <c r="B1645" s="9" t="s">
        <v>3159</v>
      </c>
      <c r="C1645" s="9"/>
      <c r="D1645" s="9"/>
      <c r="E1645" s="9"/>
      <c r="F1645" s="10" t="s">
        <v>216</v>
      </c>
      <c r="G1645" s="13">
        <v>196.62</v>
      </c>
      <c r="H1645" s="9"/>
    </row>
    <row r="1646" spans="1:8" ht="48.75" customHeight="1" x14ac:dyDescent="0.25">
      <c r="A1646" s="9" t="s">
        <v>3160</v>
      </c>
      <c r="B1646" s="9" t="s">
        <v>80</v>
      </c>
      <c r="C1646" s="9"/>
      <c r="D1646" s="9"/>
      <c r="E1646" s="9"/>
      <c r="F1646" s="10" t="s">
        <v>216</v>
      </c>
      <c r="G1646" s="13">
        <v>170.81</v>
      </c>
      <c r="H1646" s="9"/>
    </row>
    <row r="1647" spans="1:8" ht="48.75" customHeight="1" x14ac:dyDescent="0.25">
      <c r="A1647" s="9" t="s">
        <v>3161</v>
      </c>
      <c r="B1647" s="9" t="s">
        <v>3162</v>
      </c>
      <c r="C1647" s="9"/>
      <c r="D1647" s="9"/>
      <c r="E1647" s="9"/>
      <c r="F1647" s="10" t="s">
        <v>216</v>
      </c>
      <c r="G1647" s="13">
        <v>148.52000000000001</v>
      </c>
      <c r="H1647" s="9"/>
    </row>
    <row r="1648" spans="1:8" ht="48.75" customHeight="1" x14ac:dyDescent="0.25">
      <c r="A1648" s="9" t="s">
        <v>3163</v>
      </c>
      <c r="B1648" s="9" t="s">
        <v>3164</v>
      </c>
      <c r="C1648" s="9"/>
      <c r="D1648" s="9"/>
      <c r="E1648" s="9"/>
      <c r="F1648" s="10" t="s">
        <v>216</v>
      </c>
      <c r="G1648" s="13">
        <v>292.97000000000003</v>
      </c>
      <c r="H1648" s="9"/>
    </row>
    <row r="1649" spans="1:8" ht="48.75" customHeight="1" x14ac:dyDescent="0.25">
      <c r="A1649" s="9" t="s">
        <v>3165</v>
      </c>
      <c r="B1649" s="9" t="s">
        <v>3166</v>
      </c>
      <c r="C1649" s="9"/>
      <c r="D1649" s="9"/>
      <c r="E1649" s="9"/>
      <c r="F1649" s="10" t="s">
        <v>216</v>
      </c>
      <c r="G1649" s="13">
        <v>360.95</v>
      </c>
      <c r="H1649" s="9"/>
    </row>
    <row r="1650" spans="1:8" ht="48.75" customHeight="1" x14ac:dyDescent="0.25">
      <c r="A1650" s="9" t="s">
        <v>3167</v>
      </c>
      <c r="B1650" s="9" t="s">
        <v>3168</v>
      </c>
      <c r="C1650" s="9"/>
      <c r="D1650" s="9"/>
      <c r="E1650" s="9"/>
      <c r="F1650" s="10" t="s">
        <v>216</v>
      </c>
      <c r="G1650" s="13">
        <v>309.33</v>
      </c>
      <c r="H1650" s="9"/>
    </row>
    <row r="1651" spans="1:8" ht="48.75" customHeight="1" x14ac:dyDescent="0.25">
      <c r="A1651" s="9" t="s">
        <v>3169</v>
      </c>
      <c r="B1651" s="9" t="s">
        <v>3170</v>
      </c>
      <c r="C1651" s="9"/>
      <c r="D1651" s="9"/>
      <c r="E1651" s="9"/>
      <c r="F1651" s="10" t="s">
        <v>216</v>
      </c>
      <c r="G1651" s="13">
        <v>239.29</v>
      </c>
      <c r="H1651" s="9"/>
    </row>
    <row r="1652" spans="1:8" ht="48.75" customHeight="1" x14ac:dyDescent="0.25">
      <c r="A1652" s="9" t="s">
        <v>3171</v>
      </c>
      <c r="B1652" s="9" t="s">
        <v>3172</v>
      </c>
      <c r="C1652" s="9"/>
      <c r="D1652" s="9"/>
      <c r="E1652" s="9"/>
      <c r="F1652" s="10" t="s">
        <v>216</v>
      </c>
      <c r="G1652" s="13">
        <v>130.01</v>
      </c>
      <c r="H1652" s="9"/>
    </row>
    <row r="1653" spans="1:8" ht="48.75" customHeight="1" x14ac:dyDescent="0.25">
      <c r="A1653" s="9" t="s">
        <v>3173</v>
      </c>
      <c r="B1653" s="9" t="s">
        <v>3174</v>
      </c>
      <c r="C1653" s="9"/>
      <c r="D1653" s="9"/>
      <c r="E1653" s="9"/>
      <c r="F1653" s="10" t="s">
        <v>216</v>
      </c>
      <c r="G1653" s="13">
        <v>158.13</v>
      </c>
      <c r="H1653" s="9"/>
    </row>
    <row r="1654" spans="1:8" ht="48.75" customHeight="1" x14ac:dyDescent="0.25">
      <c r="A1654" s="9" t="s">
        <v>3175</v>
      </c>
      <c r="B1654" s="9" t="s">
        <v>3176</v>
      </c>
      <c r="C1654" s="9"/>
      <c r="D1654" s="9"/>
      <c r="E1654" s="9"/>
      <c r="F1654" s="10" t="s">
        <v>216</v>
      </c>
      <c r="G1654" s="13">
        <v>119.6</v>
      </c>
      <c r="H1654" s="9"/>
    </row>
    <row r="1655" spans="1:8" ht="48.75" customHeight="1" x14ac:dyDescent="0.25">
      <c r="A1655" s="9" t="s">
        <v>3177</v>
      </c>
      <c r="B1655" s="9" t="s">
        <v>3178</v>
      </c>
      <c r="C1655" s="9"/>
      <c r="D1655" s="9"/>
      <c r="E1655" s="9"/>
      <c r="F1655" s="10" t="s">
        <v>216</v>
      </c>
      <c r="G1655" s="13">
        <v>101.33</v>
      </c>
      <c r="H1655" s="9"/>
    </row>
    <row r="1656" spans="1:8" ht="48.75" customHeight="1" x14ac:dyDescent="0.25">
      <c r="A1656" s="9" t="s">
        <v>3179</v>
      </c>
      <c r="B1656" s="9" t="s">
        <v>3180</v>
      </c>
      <c r="C1656" s="9"/>
      <c r="D1656" s="9"/>
      <c r="E1656" s="9"/>
      <c r="F1656" s="10" t="s">
        <v>216</v>
      </c>
      <c r="G1656" s="12">
        <v>71.92</v>
      </c>
      <c r="H1656" s="9"/>
    </row>
    <row r="1657" spans="1:8" ht="48.75" customHeight="1" x14ac:dyDescent="0.25">
      <c r="A1657" s="9" t="s">
        <v>3181</v>
      </c>
      <c r="B1657" s="9" t="s">
        <v>3182</v>
      </c>
      <c r="C1657" s="9"/>
      <c r="D1657" s="9"/>
      <c r="E1657" s="9"/>
      <c r="F1657" s="10" t="s">
        <v>216</v>
      </c>
      <c r="G1657" s="12">
        <v>84.51</v>
      </c>
      <c r="H1657" s="9"/>
    </row>
    <row r="1658" spans="1:8" ht="48.75" customHeight="1" x14ac:dyDescent="0.25">
      <c r="A1658" s="9" t="s">
        <v>3183</v>
      </c>
      <c r="B1658" s="9" t="s">
        <v>3184</v>
      </c>
      <c r="C1658" s="9"/>
      <c r="D1658" s="9"/>
      <c r="E1658" s="9"/>
      <c r="F1658" s="10" t="s">
        <v>216</v>
      </c>
      <c r="G1658" s="12">
        <v>86.09</v>
      </c>
      <c r="H1658" s="9"/>
    </row>
    <row r="1659" spans="1:8" ht="48.75" customHeight="1" x14ac:dyDescent="0.25">
      <c r="A1659" s="9" t="s">
        <v>3185</v>
      </c>
      <c r="B1659" s="9" t="s">
        <v>3186</v>
      </c>
      <c r="C1659" s="9"/>
      <c r="D1659" s="9"/>
      <c r="E1659" s="9"/>
      <c r="F1659" s="10" t="s">
        <v>216</v>
      </c>
      <c r="G1659" s="13">
        <v>136.72999999999999</v>
      </c>
      <c r="H1659" s="9"/>
    </row>
    <row r="1660" spans="1:8" ht="48.75" customHeight="1" x14ac:dyDescent="0.25">
      <c r="A1660" s="9" t="s">
        <v>3187</v>
      </c>
      <c r="B1660" s="9" t="s">
        <v>3188</v>
      </c>
      <c r="C1660" s="9"/>
      <c r="D1660" s="9"/>
      <c r="E1660" s="9"/>
      <c r="F1660" s="10" t="s">
        <v>216</v>
      </c>
      <c r="G1660" s="12">
        <v>63.03</v>
      </c>
      <c r="H1660" s="9"/>
    </row>
    <row r="1661" spans="1:8" ht="48.75" customHeight="1" x14ac:dyDescent="0.25">
      <c r="A1661" s="9" t="s">
        <v>3189</v>
      </c>
      <c r="B1661" s="9" t="s">
        <v>3190</v>
      </c>
      <c r="C1661" s="9"/>
      <c r="D1661" s="9"/>
      <c r="E1661" s="9"/>
      <c r="F1661" s="10" t="s">
        <v>216</v>
      </c>
      <c r="G1661" s="12">
        <v>76.45</v>
      </c>
      <c r="H1661" s="9"/>
    </row>
    <row r="1662" spans="1:8" ht="48.75" customHeight="1" x14ac:dyDescent="0.25">
      <c r="A1662" s="9" t="s">
        <v>3191</v>
      </c>
      <c r="B1662" s="9" t="s">
        <v>3192</v>
      </c>
      <c r="C1662" s="9"/>
      <c r="D1662" s="9"/>
      <c r="E1662" s="9"/>
      <c r="F1662" s="10" t="s">
        <v>216</v>
      </c>
      <c r="G1662" s="13">
        <v>281.85000000000002</v>
      </c>
      <c r="H1662" s="9"/>
    </row>
    <row r="1663" spans="1:8" ht="48.75" customHeight="1" x14ac:dyDescent="0.25">
      <c r="A1663" s="9" t="s">
        <v>3193</v>
      </c>
      <c r="B1663" s="9" t="s">
        <v>3194</v>
      </c>
      <c r="C1663" s="9"/>
      <c r="D1663" s="9"/>
      <c r="E1663" s="9"/>
      <c r="F1663" s="10" t="s">
        <v>216</v>
      </c>
      <c r="G1663" s="13">
        <v>252.67</v>
      </c>
      <c r="H1663" s="9"/>
    </row>
    <row r="1664" spans="1:8" ht="48.75" customHeight="1" x14ac:dyDescent="0.25">
      <c r="A1664" s="9" t="s">
        <v>3195</v>
      </c>
      <c r="B1664" s="9" t="s">
        <v>3196</v>
      </c>
      <c r="C1664" s="9"/>
      <c r="D1664" s="9"/>
      <c r="E1664" s="9"/>
      <c r="F1664" s="10" t="s">
        <v>216</v>
      </c>
      <c r="G1664" s="13">
        <v>557.20000000000005</v>
      </c>
      <c r="H1664" s="9"/>
    </row>
    <row r="1665" spans="1:8" ht="48.75" customHeight="1" x14ac:dyDescent="0.25">
      <c r="A1665" s="9" t="s">
        <v>3197</v>
      </c>
      <c r="B1665" s="9" t="s">
        <v>3198</v>
      </c>
      <c r="C1665" s="9"/>
      <c r="D1665" s="9"/>
      <c r="E1665" s="9"/>
      <c r="F1665" s="10" t="s">
        <v>216</v>
      </c>
      <c r="G1665" s="13">
        <v>432.11</v>
      </c>
      <c r="H1665" s="9"/>
    </row>
    <row r="1666" spans="1:8" ht="36.6" customHeight="1" x14ac:dyDescent="0.25">
      <c r="A1666" s="9" t="s">
        <v>3199</v>
      </c>
      <c r="B1666" s="9" t="s">
        <v>3200</v>
      </c>
      <c r="C1666" s="9"/>
      <c r="D1666" s="9"/>
      <c r="E1666" s="9"/>
      <c r="F1666" s="10" t="s">
        <v>216</v>
      </c>
      <c r="G1666" s="13">
        <v>195.55</v>
      </c>
      <c r="H1666" s="9"/>
    </row>
    <row r="1667" spans="1:8" ht="36.6" customHeight="1" x14ac:dyDescent="0.25">
      <c r="A1667" s="9" t="s">
        <v>3201</v>
      </c>
      <c r="B1667" s="9" t="s">
        <v>3202</v>
      </c>
      <c r="C1667" s="9"/>
      <c r="D1667" s="9"/>
      <c r="E1667" s="9"/>
      <c r="F1667" s="10" t="s">
        <v>216</v>
      </c>
      <c r="G1667" s="13">
        <v>176.07</v>
      </c>
      <c r="H1667" s="9"/>
    </row>
    <row r="1668" spans="1:8" ht="36.6" customHeight="1" x14ac:dyDescent="0.25">
      <c r="A1668" s="9" t="s">
        <v>3203</v>
      </c>
      <c r="B1668" s="9" t="s">
        <v>3204</v>
      </c>
      <c r="C1668" s="9"/>
      <c r="D1668" s="9"/>
      <c r="E1668" s="9"/>
      <c r="F1668" s="10" t="s">
        <v>216</v>
      </c>
      <c r="G1668" s="13">
        <v>384.6</v>
      </c>
      <c r="H1668" s="9"/>
    </row>
    <row r="1669" spans="1:8" ht="36.6" customHeight="1" x14ac:dyDescent="0.25">
      <c r="A1669" s="9" t="s">
        <v>3205</v>
      </c>
      <c r="B1669" s="9" t="s">
        <v>3206</v>
      </c>
      <c r="C1669" s="9"/>
      <c r="D1669" s="9"/>
      <c r="E1669" s="9"/>
      <c r="F1669" s="10" t="s">
        <v>216</v>
      </c>
      <c r="G1669" s="13">
        <v>278.91000000000003</v>
      </c>
      <c r="H1669" s="9"/>
    </row>
    <row r="1670" spans="1:8" ht="48.75" customHeight="1" x14ac:dyDescent="0.25">
      <c r="A1670" s="9" t="s">
        <v>3207</v>
      </c>
      <c r="B1670" s="9" t="s">
        <v>3208</v>
      </c>
      <c r="C1670" s="9"/>
      <c r="D1670" s="9"/>
      <c r="E1670" s="9"/>
      <c r="F1670" s="10" t="s">
        <v>216</v>
      </c>
      <c r="G1670" s="13">
        <v>295.33999999999997</v>
      </c>
      <c r="H1670" s="9"/>
    </row>
    <row r="1671" spans="1:8" ht="48.75" customHeight="1" x14ac:dyDescent="0.25">
      <c r="A1671" s="9" t="s">
        <v>3209</v>
      </c>
      <c r="B1671" s="9" t="s">
        <v>3210</v>
      </c>
      <c r="C1671" s="9"/>
      <c r="D1671" s="9"/>
      <c r="E1671" s="9"/>
      <c r="F1671" s="10" t="s">
        <v>216</v>
      </c>
      <c r="G1671" s="13">
        <v>238.3</v>
      </c>
      <c r="H1671" s="9"/>
    </row>
    <row r="1672" spans="1:8" ht="48.75" customHeight="1" x14ac:dyDescent="0.25">
      <c r="A1672" s="9" t="s">
        <v>3211</v>
      </c>
      <c r="B1672" s="9" t="s">
        <v>3212</v>
      </c>
      <c r="C1672" s="9"/>
      <c r="D1672" s="9"/>
      <c r="E1672" s="9"/>
      <c r="F1672" s="10" t="s">
        <v>216</v>
      </c>
      <c r="G1672" s="13">
        <v>580.05999999999995</v>
      </c>
      <c r="H1672" s="9"/>
    </row>
    <row r="1673" spans="1:8" ht="48.75" customHeight="1" x14ac:dyDescent="0.25">
      <c r="A1673" s="9" t="s">
        <v>3213</v>
      </c>
      <c r="B1673" s="9" t="s">
        <v>3214</v>
      </c>
      <c r="C1673" s="9"/>
      <c r="D1673" s="9"/>
      <c r="E1673" s="9"/>
      <c r="F1673" s="10" t="s">
        <v>216</v>
      </c>
      <c r="G1673" s="13">
        <v>426.02</v>
      </c>
      <c r="H1673" s="9"/>
    </row>
    <row r="1674" spans="1:8" ht="36.6" customHeight="1" x14ac:dyDescent="0.25">
      <c r="A1674" s="9" t="s">
        <v>3215</v>
      </c>
      <c r="B1674" s="9" t="s">
        <v>3216</v>
      </c>
      <c r="C1674" s="9"/>
      <c r="D1674" s="9"/>
      <c r="E1674" s="9"/>
      <c r="F1674" s="10" t="s">
        <v>216</v>
      </c>
      <c r="G1674" s="13">
        <v>209.04</v>
      </c>
      <c r="H1674" s="9"/>
    </row>
    <row r="1675" spans="1:8" ht="36.6" customHeight="1" x14ac:dyDescent="0.25">
      <c r="A1675" s="9" t="s">
        <v>3217</v>
      </c>
      <c r="B1675" s="9" t="s">
        <v>3218</v>
      </c>
      <c r="C1675" s="9"/>
      <c r="D1675" s="9"/>
      <c r="E1675" s="9"/>
      <c r="F1675" s="10" t="s">
        <v>216</v>
      </c>
      <c r="G1675" s="13">
        <v>161.69999999999999</v>
      </c>
      <c r="H1675" s="9"/>
    </row>
    <row r="1676" spans="1:8" ht="36.6" customHeight="1" x14ac:dyDescent="0.25">
      <c r="A1676" s="9" t="s">
        <v>3219</v>
      </c>
      <c r="B1676" s="9" t="s">
        <v>3220</v>
      </c>
      <c r="C1676" s="9"/>
      <c r="D1676" s="9"/>
      <c r="E1676" s="9"/>
      <c r="F1676" s="10" t="s">
        <v>216</v>
      </c>
      <c r="G1676" s="13">
        <v>407.46</v>
      </c>
      <c r="H1676" s="9"/>
    </row>
    <row r="1677" spans="1:8" ht="36.6" customHeight="1" x14ac:dyDescent="0.25">
      <c r="A1677" s="9" t="s">
        <v>3221</v>
      </c>
      <c r="B1677" s="9" t="s">
        <v>3222</v>
      </c>
      <c r="C1677" s="9"/>
      <c r="D1677" s="9"/>
      <c r="E1677" s="9"/>
      <c r="F1677" s="10" t="s">
        <v>216</v>
      </c>
      <c r="G1677" s="13">
        <v>272.82</v>
      </c>
      <c r="H1677" s="9"/>
    </row>
    <row r="1678" spans="1:8" ht="48.75" customHeight="1" x14ac:dyDescent="0.25">
      <c r="A1678" s="9" t="s">
        <v>3223</v>
      </c>
      <c r="B1678" s="9" t="s">
        <v>3224</v>
      </c>
      <c r="C1678" s="9"/>
      <c r="D1678" s="9"/>
      <c r="E1678" s="9"/>
      <c r="F1678" s="10" t="s">
        <v>216</v>
      </c>
      <c r="G1678" s="13">
        <v>487.44</v>
      </c>
      <c r="H1678" s="9"/>
    </row>
    <row r="1679" spans="1:8" ht="48.75" customHeight="1" x14ac:dyDescent="0.25">
      <c r="A1679" s="9" t="s">
        <v>3225</v>
      </c>
      <c r="B1679" s="9" t="s">
        <v>3226</v>
      </c>
      <c r="C1679" s="9"/>
      <c r="D1679" s="9"/>
      <c r="E1679" s="9"/>
      <c r="F1679" s="10" t="s">
        <v>216</v>
      </c>
      <c r="G1679" s="13">
        <v>395.49</v>
      </c>
      <c r="H1679" s="9"/>
    </row>
    <row r="1680" spans="1:8" ht="48.75" customHeight="1" x14ac:dyDescent="0.25">
      <c r="A1680" s="9" t="s">
        <v>3227</v>
      </c>
      <c r="B1680" s="9" t="s">
        <v>3228</v>
      </c>
      <c r="C1680" s="9"/>
      <c r="D1680" s="9"/>
      <c r="E1680" s="9"/>
      <c r="F1680" s="10" t="s">
        <v>216</v>
      </c>
      <c r="G1680" s="13">
        <v>495.75</v>
      </c>
      <c r="H1680" s="9"/>
    </row>
    <row r="1681" spans="1:8" ht="36.6" customHeight="1" x14ac:dyDescent="0.25">
      <c r="A1681" s="9" t="s">
        <v>3229</v>
      </c>
      <c r="B1681" s="9" t="s">
        <v>79</v>
      </c>
      <c r="C1681" s="9"/>
      <c r="D1681" s="9"/>
      <c r="E1681" s="9"/>
      <c r="F1681" s="10" t="s">
        <v>216</v>
      </c>
      <c r="G1681" s="13">
        <v>401.14</v>
      </c>
      <c r="H1681" s="9"/>
    </row>
    <row r="1682" spans="1:8" ht="36.6" customHeight="1" x14ac:dyDescent="0.25">
      <c r="A1682" s="9" t="s">
        <v>3230</v>
      </c>
      <c r="B1682" s="9" t="s">
        <v>3231</v>
      </c>
      <c r="C1682" s="9"/>
      <c r="D1682" s="9"/>
      <c r="E1682" s="9"/>
      <c r="F1682" s="10" t="s">
        <v>216</v>
      </c>
      <c r="G1682" s="13">
        <v>318.89</v>
      </c>
      <c r="H1682" s="9"/>
    </row>
    <row r="1683" spans="1:8" ht="36.6" customHeight="1" x14ac:dyDescent="0.25">
      <c r="A1683" s="9" t="s">
        <v>3232</v>
      </c>
      <c r="B1683" s="9" t="s">
        <v>3233</v>
      </c>
      <c r="C1683" s="9"/>
      <c r="D1683" s="9"/>
      <c r="E1683" s="9"/>
      <c r="F1683" s="10" t="s">
        <v>216</v>
      </c>
      <c r="G1683" s="13">
        <v>342.55</v>
      </c>
      <c r="H1683" s="9"/>
    </row>
    <row r="1684" spans="1:8" ht="48.75" customHeight="1" x14ac:dyDescent="0.25">
      <c r="A1684" s="9" t="s">
        <v>3234</v>
      </c>
      <c r="B1684" s="9" t="s">
        <v>3235</v>
      </c>
      <c r="C1684" s="9"/>
      <c r="D1684" s="9"/>
      <c r="E1684" s="9"/>
      <c r="F1684" s="10" t="s">
        <v>216</v>
      </c>
      <c r="G1684" s="13">
        <v>495.62</v>
      </c>
      <c r="H1684" s="9"/>
    </row>
    <row r="1685" spans="1:8" ht="48.75" customHeight="1" x14ac:dyDescent="0.25">
      <c r="A1685" s="9" t="s">
        <v>3236</v>
      </c>
      <c r="B1685" s="9" t="s">
        <v>3237</v>
      </c>
      <c r="C1685" s="9"/>
      <c r="D1685" s="9"/>
      <c r="E1685" s="9"/>
      <c r="F1685" s="10" t="s">
        <v>216</v>
      </c>
      <c r="G1685" s="13">
        <v>371.77</v>
      </c>
      <c r="H1685" s="9"/>
    </row>
    <row r="1686" spans="1:8" ht="48.75" customHeight="1" x14ac:dyDescent="0.25">
      <c r="A1686" s="9" t="s">
        <v>3238</v>
      </c>
      <c r="B1686" s="9" t="s">
        <v>3239</v>
      </c>
      <c r="C1686" s="9"/>
      <c r="D1686" s="9"/>
      <c r="E1686" s="9"/>
      <c r="F1686" s="10" t="s">
        <v>216</v>
      </c>
      <c r="G1686" s="13">
        <v>577.38</v>
      </c>
      <c r="H1686" s="9"/>
    </row>
    <row r="1687" spans="1:8" ht="48.75" customHeight="1" x14ac:dyDescent="0.25">
      <c r="A1687" s="9" t="s">
        <v>3240</v>
      </c>
      <c r="B1687" s="9" t="s">
        <v>3241</v>
      </c>
      <c r="C1687" s="9"/>
      <c r="D1687" s="9"/>
      <c r="E1687" s="9"/>
      <c r="F1687" s="10" t="s">
        <v>216</v>
      </c>
      <c r="G1687" s="13">
        <v>433.56</v>
      </c>
      <c r="H1687" s="9"/>
    </row>
    <row r="1688" spans="1:8" ht="48.75" customHeight="1" x14ac:dyDescent="0.25">
      <c r="A1688" s="9" t="s">
        <v>3242</v>
      </c>
      <c r="B1688" s="9" t="s">
        <v>3243</v>
      </c>
      <c r="C1688" s="9"/>
      <c r="D1688" s="9"/>
      <c r="E1688" s="9"/>
      <c r="F1688" s="10" t="s">
        <v>216</v>
      </c>
      <c r="G1688" s="13">
        <v>333.62</v>
      </c>
      <c r="H1688" s="9"/>
    </row>
    <row r="1689" spans="1:8" ht="36.6" customHeight="1" x14ac:dyDescent="0.25">
      <c r="A1689" s="9" t="s">
        <v>3244</v>
      </c>
      <c r="B1689" s="9" t="s">
        <v>3245</v>
      </c>
      <c r="C1689" s="9"/>
      <c r="D1689" s="9"/>
      <c r="E1689" s="9"/>
      <c r="F1689" s="10" t="s">
        <v>216</v>
      </c>
      <c r="G1689" s="13">
        <v>409.32</v>
      </c>
      <c r="H1689" s="9"/>
    </row>
    <row r="1690" spans="1:8" ht="36.6" customHeight="1" x14ac:dyDescent="0.25">
      <c r="A1690" s="9" t="s">
        <v>3246</v>
      </c>
      <c r="B1690" s="9" t="s">
        <v>3247</v>
      </c>
      <c r="C1690" s="9"/>
      <c r="D1690" s="9"/>
      <c r="E1690" s="9"/>
      <c r="F1690" s="10" t="s">
        <v>216</v>
      </c>
      <c r="G1690" s="13">
        <v>295.17</v>
      </c>
      <c r="H1690" s="9"/>
    </row>
    <row r="1691" spans="1:8" ht="36.6" customHeight="1" x14ac:dyDescent="0.25">
      <c r="A1691" s="9" t="s">
        <v>3248</v>
      </c>
      <c r="B1691" s="9" t="s">
        <v>3249</v>
      </c>
      <c r="C1691" s="9"/>
      <c r="D1691" s="9"/>
      <c r="E1691" s="9"/>
      <c r="F1691" s="10" t="s">
        <v>216</v>
      </c>
      <c r="G1691" s="13">
        <v>424.18</v>
      </c>
      <c r="H1691" s="9"/>
    </row>
    <row r="1692" spans="1:8" ht="36.6" customHeight="1" x14ac:dyDescent="0.25">
      <c r="A1692" s="9" t="s">
        <v>3250</v>
      </c>
      <c r="B1692" s="9" t="s">
        <v>3251</v>
      </c>
      <c r="C1692" s="9"/>
      <c r="D1692" s="9"/>
      <c r="E1692" s="9"/>
      <c r="F1692" s="10" t="s">
        <v>216</v>
      </c>
      <c r="G1692" s="13">
        <v>390.41</v>
      </c>
      <c r="H1692" s="9"/>
    </row>
    <row r="1693" spans="1:8" ht="36.6" customHeight="1" x14ac:dyDescent="0.25">
      <c r="A1693" s="9" t="s">
        <v>3252</v>
      </c>
      <c r="B1693" s="9" t="s">
        <v>3253</v>
      </c>
      <c r="C1693" s="9"/>
      <c r="D1693" s="9"/>
      <c r="E1693" s="9"/>
      <c r="F1693" s="10" t="s">
        <v>216</v>
      </c>
      <c r="G1693" s="13">
        <v>295.32</v>
      </c>
      <c r="H1693" s="9"/>
    </row>
    <row r="1694" spans="1:8" ht="48.75" customHeight="1" x14ac:dyDescent="0.25">
      <c r="A1694" s="9" t="s">
        <v>3254</v>
      </c>
      <c r="B1694" s="9" t="s">
        <v>3255</v>
      </c>
      <c r="C1694" s="9"/>
      <c r="D1694" s="9"/>
      <c r="E1694" s="9"/>
      <c r="F1694" s="10" t="s">
        <v>216</v>
      </c>
      <c r="G1694" s="12">
        <v>59.33</v>
      </c>
      <c r="H1694" s="9"/>
    </row>
    <row r="1695" spans="1:8" ht="48.75" customHeight="1" x14ac:dyDescent="0.25">
      <c r="A1695" s="9" t="s">
        <v>3256</v>
      </c>
      <c r="B1695" s="9" t="s">
        <v>3257</v>
      </c>
      <c r="C1695" s="9"/>
      <c r="D1695" s="9"/>
      <c r="E1695" s="9"/>
      <c r="F1695" s="10" t="s">
        <v>216</v>
      </c>
      <c r="G1695" s="12">
        <v>56.22</v>
      </c>
      <c r="H1695" s="9"/>
    </row>
    <row r="1696" spans="1:8" ht="48.75" customHeight="1" x14ac:dyDescent="0.25">
      <c r="A1696" s="9" t="s">
        <v>3258</v>
      </c>
      <c r="B1696" s="9" t="s">
        <v>3259</v>
      </c>
      <c r="C1696" s="9"/>
      <c r="D1696" s="9"/>
      <c r="E1696" s="9"/>
      <c r="F1696" s="10" t="s">
        <v>216</v>
      </c>
      <c r="G1696" s="12">
        <v>44.29</v>
      </c>
      <c r="H1696" s="9"/>
    </row>
    <row r="1697" spans="1:8" ht="36.6" customHeight="1" x14ac:dyDescent="0.25">
      <c r="A1697" s="9" t="s">
        <v>3260</v>
      </c>
      <c r="B1697" s="9" t="s">
        <v>3261</v>
      </c>
      <c r="C1697" s="9"/>
      <c r="D1697" s="9"/>
      <c r="E1697" s="9"/>
      <c r="F1697" s="10" t="s">
        <v>216</v>
      </c>
      <c r="G1697" s="14">
        <v>2000.73</v>
      </c>
      <c r="H1697" s="9"/>
    </row>
    <row r="1698" spans="1:8" ht="36.6" customHeight="1" x14ac:dyDescent="0.25">
      <c r="A1698" s="9" t="s">
        <v>3262</v>
      </c>
      <c r="B1698" s="9" t="s">
        <v>3263</v>
      </c>
      <c r="C1698" s="9"/>
      <c r="D1698" s="9"/>
      <c r="E1698" s="9"/>
      <c r="F1698" s="10" t="s">
        <v>216</v>
      </c>
      <c r="G1698" s="14">
        <v>3029.69</v>
      </c>
      <c r="H1698" s="9"/>
    </row>
    <row r="1699" spans="1:8" ht="36.6" customHeight="1" x14ac:dyDescent="0.25">
      <c r="A1699" s="9" t="s">
        <v>3264</v>
      </c>
      <c r="B1699" s="9" t="s">
        <v>3265</v>
      </c>
      <c r="C1699" s="9"/>
      <c r="D1699" s="9"/>
      <c r="E1699" s="9"/>
      <c r="F1699" s="10" t="s">
        <v>216</v>
      </c>
      <c r="G1699" s="14">
        <v>3977.23</v>
      </c>
      <c r="H1699" s="9"/>
    </row>
    <row r="1700" spans="1:8" ht="48.75" customHeight="1" x14ac:dyDescent="0.25">
      <c r="A1700" s="9" t="s">
        <v>3266</v>
      </c>
      <c r="B1700" s="9" t="s">
        <v>3267</v>
      </c>
      <c r="C1700" s="9"/>
      <c r="D1700" s="9"/>
      <c r="E1700" s="9"/>
      <c r="F1700" s="10" t="s">
        <v>216</v>
      </c>
      <c r="G1700" s="14">
        <v>5203.4799999999996</v>
      </c>
      <c r="H1700" s="9"/>
    </row>
    <row r="1701" spans="1:8" ht="48.75" customHeight="1" x14ac:dyDescent="0.25">
      <c r="A1701" s="9" t="s">
        <v>3268</v>
      </c>
      <c r="B1701" s="9" t="s">
        <v>3269</v>
      </c>
      <c r="C1701" s="9"/>
      <c r="D1701" s="9"/>
      <c r="E1701" s="9"/>
      <c r="F1701" s="10" t="s">
        <v>216</v>
      </c>
      <c r="G1701" s="14">
        <v>5759.39</v>
      </c>
      <c r="H1701" s="9"/>
    </row>
    <row r="1702" spans="1:8" ht="48.75" customHeight="1" x14ac:dyDescent="0.25">
      <c r="A1702" s="9" t="s">
        <v>3270</v>
      </c>
      <c r="B1702" s="9" t="s">
        <v>3271</v>
      </c>
      <c r="C1702" s="9"/>
      <c r="D1702" s="9"/>
      <c r="E1702" s="9"/>
      <c r="F1702" s="10" t="s">
        <v>216</v>
      </c>
      <c r="G1702" s="12">
        <v>85.63</v>
      </c>
      <c r="H1702" s="9"/>
    </row>
    <row r="1703" spans="1:8" ht="48.75" customHeight="1" x14ac:dyDescent="0.25">
      <c r="A1703" s="9" t="s">
        <v>3272</v>
      </c>
      <c r="B1703" s="9" t="s">
        <v>3273</v>
      </c>
      <c r="C1703" s="9"/>
      <c r="D1703" s="9"/>
      <c r="E1703" s="9"/>
      <c r="F1703" s="10" t="s">
        <v>216</v>
      </c>
      <c r="G1703" s="12">
        <v>86.31</v>
      </c>
      <c r="H1703" s="9"/>
    </row>
    <row r="1704" spans="1:8" ht="48.75" customHeight="1" x14ac:dyDescent="0.25">
      <c r="A1704" s="9" t="s">
        <v>3274</v>
      </c>
      <c r="B1704" s="9" t="s">
        <v>3275</v>
      </c>
      <c r="C1704" s="9"/>
      <c r="D1704" s="9"/>
      <c r="E1704" s="9"/>
      <c r="F1704" s="10" t="s">
        <v>216</v>
      </c>
      <c r="G1704" s="12">
        <v>83.2</v>
      </c>
      <c r="H1704" s="9"/>
    </row>
    <row r="1705" spans="1:8" ht="36.6" customHeight="1" x14ac:dyDescent="0.25">
      <c r="A1705" s="9" t="s">
        <v>3276</v>
      </c>
      <c r="B1705" s="9" t="s">
        <v>3277</v>
      </c>
      <c r="C1705" s="9"/>
      <c r="D1705" s="9"/>
      <c r="E1705" s="9"/>
      <c r="F1705" s="10" t="s">
        <v>216</v>
      </c>
      <c r="G1705" s="12">
        <v>61.7</v>
      </c>
      <c r="H1705" s="9"/>
    </row>
    <row r="1706" spans="1:8" ht="36.6" customHeight="1" x14ac:dyDescent="0.25">
      <c r="A1706" s="9" t="s">
        <v>3278</v>
      </c>
      <c r="B1706" s="9" t="s">
        <v>82</v>
      </c>
      <c r="C1706" s="9"/>
      <c r="D1706" s="9"/>
      <c r="E1706" s="9"/>
      <c r="F1706" s="10" t="s">
        <v>216</v>
      </c>
      <c r="G1706" s="13">
        <v>505.65</v>
      </c>
      <c r="H1706" s="9"/>
    </row>
    <row r="1707" spans="1:8" ht="12.2" customHeight="1" x14ac:dyDescent="0.25">
      <c r="A1707" s="6">
        <v>8933</v>
      </c>
      <c r="B1707" s="7" t="s">
        <v>3279</v>
      </c>
      <c r="C1707" s="7"/>
      <c r="D1707" s="7"/>
      <c r="E1707" s="7"/>
      <c r="F1707" s="8"/>
      <c r="G1707" s="7"/>
      <c r="H1707" s="7"/>
    </row>
    <row r="1708" spans="1:8" ht="36.6" customHeight="1" x14ac:dyDescent="0.25">
      <c r="A1708" s="9" t="s">
        <v>3280</v>
      </c>
      <c r="B1708" s="9" t="s">
        <v>3281</v>
      </c>
      <c r="C1708" s="9"/>
      <c r="D1708" s="9"/>
      <c r="E1708" s="9"/>
      <c r="F1708" s="10" t="s">
        <v>216</v>
      </c>
      <c r="G1708" s="12">
        <v>33.1</v>
      </c>
      <c r="H1708" s="9"/>
    </row>
    <row r="1709" spans="1:8" ht="36.6" customHeight="1" x14ac:dyDescent="0.25">
      <c r="A1709" s="9" t="s">
        <v>3282</v>
      </c>
      <c r="B1709" s="9" t="s">
        <v>3283</v>
      </c>
      <c r="C1709" s="9"/>
      <c r="D1709" s="9"/>
      <c r="E1709" s="9"/>
      <c r="F1709" s="10" t="s">
        <v>216</v>
      </c>
      <c r="G1709" s="12">
        <v>36</v>
      </c>
      <c r="H1709" s="9"/>
    </row>
    <row r="1710" spans="1:8" ht="36.6" customHeight="1" x14ac:dyDescent="0.25">
      <c r="A1710" s="9" t="s">
        <v>3284</v>
      </c>
      <c r="B1710" s="9" t="s">
        <v>3285</v>
      </c>
      <c r="C1710" s="9"/>
      <c r="D1710" s="9"/>
      <c r="E1710" s="9"/>
      <c r="F1710" s="10" t="s">
        <v>216</v>
      </c>
      <c r="G1710" s="12">
        <v>40.47</v>
      </c>
      <c r="H1710" s="9"/>
    </row>
    <row r="1711" spans="1:8" ht="36.6" customHeight="1" x14ac:dyDescent="0.25">
      <c r="A1711" s="9" t="s">
        <v>3286</v>
      </c>
      <c r="B1711" s="9" t="s">
        <v>3287</v>
      </c>
      <c r="C1711" s="9"/>
      <c r="D1711" s="9"/>
      <c r="E1711" s="9"/>
      <c r="F1711" s="10" t="s">
        <v>216</v>
      </c>
      <c r="G1711" s="12">
        <v>39.18</v>
      </c>
      <c r="H1711" s="9"/>
    </row>
    <row r="1712" spans="1:8" ht="36.6" customHeight="1" x14ac:dyDescent="0.25">
      <c r="A1712" s="9" t="s">
        <v>3288</v>
      </c>
      <c r="B1712" s="9" t="s">
        <v>3289</v>
      </c>
      <c r="C1712" s="9"/>
      <c r="D1712" s="9"/>
      <c r="E1712" s="9"/>
      <c r="F1712" s="10" t="s">
        <v>216</v>
      </c>
      <c r="G1712" s="12">
        <v>31.81</v>
      </c>
      <c r="H1712" s="9"/>
    </row>
    <row r="1713" spans="1:8" ht="36.6" customHeight="1" x14ac:dyDescent="0.25">
      <c r="A1713" s="9" t="s">
        <v>3290</v>
      </c>
      <c r="B1713" s="9" t="s">
        <v>3291</v>
      </c>
      <c r="C1713" s="9"/>
      <c r="D1713" s="9"/>
      <c r="E1713" s="9"/>
      <c r="F1713" s="10" t="s">
        <v>216</v>
      </c>
      <c r="G1713" s="12">
        <v>30.06</v>
      </c>
      <c r="H1713" s="9"/>
    </row>
    <row r="1714" spans="1:8" ht="36.6" customHeight="1" x14ac:dyDescent="0.25">
      <c r="A1714" s="9" t="s">
        <v>3292</v>
      </c>
      <c r="B1714" s="9" t="s">
        <v>3293</v>
      </c>
      <c r="C1714" s="9"/>
      <c r="D1714" s="9"/>
      <c r="E1714" s="9"/>
      <c r="F1714" s="10" t="s">
        <v>216</v>
      </c>
      <c r="G1714" s="12">
        <v>45.86</v>
      </c>
      <c r="H1714" s="9"/>
    </row>
    <row r="1715" spans="1:8" ht="36.6" customHeight="1" x14ac:dyDescent="0.25">
      <c r="A1715" s="9" t="s">
        <v>3294</v>
      </c>
      <c r="B1715" s="9" t="s">
        <v>3295</v>
      </c>
      <c r="C1715" s="9"/>
      <c r="D1715" s="9"/>
      <c r="E1715" s="9"/>
      <c r="F1715" s="10" t="s">
        <v>216</v>
      </c>
      <c r="G1715" s="12">
        <v>29.49</v>
      </c>
      <c r="H1715" s="9"/>
    </row>
    <row r="1716" spans="1:8" ht="12.2" customHeight="1" x14ac:dyDescent="0.25">
      <c r="A1716" s="6">
        <v>8934</v>
      </c>
      <c r="B1716" s="7" t="s">
        <v>3296</v>
      </c>
      <c r="C1716" s="7"/>
      <c r="D1716" s="7"/>
      <c r="E1716" s="7"/>
      <c r="F1716" s="8"/>
      <c r="G1716" s="7"/>
      <c r="H1716" s="7"/>
    </row>
    <row r="1717" spans="1:8" ht="36.6" customHeight="1" x14ac:dyDescent="0.25">
      <c r="A1717" s="9" t="s">
        <v>3297</v>
      </c>
      <c r="B1717" s="9" t="s">
        <v>3298</v>
      </c>
      <c r="C1717" s="9"/>
      <c r="D1717" s="9"/>
      <c r="E1717" s="9"/>
      <c r="F1717" s="10" t="s">
        <v>216</v>
      </c>
      <c r="G1717" s="12">
        <v>11.9</v>
      </c>
      <c r="H1717" s="9"/>
    </row>
    <row r="1718" spans="1:8" ht="36.6" customHeight="1" x14ac:dyDescent="0.25">
      <c r="A1718" s="9" t="s">
        <v>3299</v>
      </c>
      <c r="B1718" s="9" t="s">
        <v>3300</v>
      </c>
      <c r="C1718" s="9"/>
      <c r="D1718" s="9"/>
      <c r="E1718" s="9"/>
      <c r="F1718" s="10" t="s">
        <v>216</v>
      </c>
      <c r="G1718" s="12">
        <v>12.49</v>
      </c>
      <c r="H1718" s="9"/>
    </row>
    <row r="1719" spans="1:8" ht="36.6" customHeight="1" x14ac:dyDescent="0.25">
      <c r="A1719" s="9" t="s">
        <v>3301</v>
      </c>
      <c r="B1719" s="9" t="s">
        <v>3302</v>
      </c>
      <c r="C1719" s="9"/>
      <c r="D1719" s="9"/>
      <c r="E1719" s="9"/>
      <c r="F1719" s="10" t="s">
        <v>216</v>
      </c>
      <c r="G1719" s="12">
        <v>14.36</v>
      </c>
      <c r="H1719" s="9"/>
    </row>
    <row r="1720" spans="1:8" ht="36.6" customHeight="1" x14ac:dyDescent="0.25">
      <c r="A1720" s="9" t="s">
        <v>3303</v>
      </c>
      <c r="B1720" s="9" t="s">
        <v>3304</v>
      </c>
      <c r="C1720" s="9"/>
      <c r="D1720" s="9"/>
      <c r="E1720" s="9"/>
      <c r="F1720" s="10" t="s">
        <v>216</v>
      </c>
      <c r="G1720" s="12">
        <v>14.61</v>
      </c>
      <c r="H1720" s="9"/>
    </row>
    <row r="1721" spans="1:8" ht="36.6" customHeight="1" x14ac:dyDescent="0.25">
      <c r="A1721" s="9" t="s">
        <v>3305</v>
      </c>
      <c r="B1721" s="9" t="s">
        <v>3306</v>
      </c>
      <c r="C1721" s="9"/>
      <c r="D1721" s="9"/>
      <c r="E1721" s="9"/>
      <c r="F1721" s="10" t="s">
        <v>216</v>
      </c>
      <c r="G1721" s="12">
        <v>12.27</v>
      </c>
      <c r="H1721" s="9"/>
    </row>
    <row r="1722" spans="1:8" ht="36.6" customHeight="1" x14ac:dyDescent="0.25">
      <c r="A1722" s="9" t="s">
        <v>3307</v>
      </c>
      <c r="B1722" s="9" t="s">
        <v>3308</v>
      </c>
      <c r="C1722" s="9"/>
      <c r="D1722" s="9"/>
      <c r="E1722" s="9"/>
      <c r="F1722" s="10" t="s">
        <v>216</v>
      </c>
      <c r="G1722" s="12">
        <v>15.04</v>
      </c>
      <c r="H1722" s="9"/>
    </row>
    <row r="1723" spans="1:8" ht="36.6" customHeight="1" x14ac:dyDescent="0.25">
      <c r="A1723" s="9" t="s">
        <v>3309</v>
      </c>
      <c r="B1723" s="9" t="s">
        <v>3310</v>
      </c>
      <c r="C1723" s="9"/>
      <c r="D1723" s="9"/>
      <c r="E1723" s="9"/>
      <c r="F1723" s="10" t="s">
        <v>216</v>
      </c>
      <c r="G1723" s="12">
        <v>28.88</v>
      </c>
      <c r="H1723" s="9"/>
    </row>
    <row r="1724" spans="1:8" ht="36.6" customHeight="1" x14ac:dyDescent="0.25">
      <c r="A1724" s="9" t="s">
        <v>3311</v>
      </c>
      <c r="B1724" s="9" t="s">
        <v>3312</v>
      </c>
      <c r="C1724" s="9"/>
      <c r="D1724" s="9"/>
      <c r="E1724" s="9"/>
      <c r="F1724" s="10" t="s">
        <v>216</v>
      </c>
      <c r="G1724" s="12">
        <v>11.93</v>
      </c>
      <c r="H1724" s="9"/>
    </row>
    <row r="1725" spans="1:8" ht="12.2" customHeight="1" x14ac:dyDescent="0.25">
      <c r="A1725" s="9" t="s">
        <v>3313</v>
      </c>
      <c r="B1725" s="9" t="s">
        <v>3314</v>
      </c>
      <c r="C1725" s="9"/>
      <c r="D1725" s="9"/>
      <c r="E1725" s="9"/>
      <c r="F1725" s="10" t="s">
        <v>216</v>
      </c>
      <c r="G1725" s="12">
        <v>25.04</v>
      </c>
      <c r="H1725" s="9"/>
    </row>
    <row r="1726" spans="1:8" ht="36.6" customHeight="1" x14ac:dyDescent="0.25">
      <c r="A1726" s="9" t="s">
        <v>3315</v>
      </c>
      <c r="B1726" s="9" t="s">
        <v>3316</v>
      </c>
      <c r="C1726" s="9"/>
      <c r="D1726" s="9"/>
      <c r="E1726" s="9"/>
      <c r="F1726" s="10" t="s">
        <v>216</v>
      </c>
      <c r="G1726" s="12">
        <v>16.52</v>
      </c>
      <c r="H1726" s="9"/>
    </row>
    <row r="1727" spans="1:8" ht="36.6" customHeight="1" x14ac:dyDescent="0.25">
      <c r="A1727" s="9" t="s">
        <v>3317</v>
      </c>
      <c r="B1727" s="9" t="s">
        <v>3318</v>
      </c>
      <c r="C1727" s="9"/>
      <c r="D1727" s="9"/>
      <c r="E1727" s="9"/>
      <c r="F1727" s="10" t="s">
        <v>216</v>
      </c>
      <c r="G1727" s="12">
        <v>16.78</v>
      </c>
      <c r="H1727" s="9"/>
    </row>
    <row r="1728" spans="1:8" ht="36.6" customHeight="1" x14ac:dyDescent="0.25">
      <c r="A1728" s="9" t="s">
        <v>3319</v>
      </c>
      <c r="B1728" s="9" t="s">
        <v>3320</v>
      </c>
      <c r="C1728" s="9"/>
      <c r="D1728" s="9"/>
      <c r="E1728" s="9"/>
      <c r="F1728" s="10" t="s">
        <v>216</v>
      </c>
      <c r="G1728" s="12">
        <v>17.170000000000002</v>
      </c>
      <c r="H1728" s="9"/>
    </row>
    <row r="1729" spans="1:8" ht="36.6" customHeight="1" x14ac:dyDescent="0.25">
      <c r="A1729" s="9" t="s">
        <v>3321</v>
      </c>
      <c r="B1729" s="9" t="s">
        <v>3322</v>
      </c>
      <c r="C1729" s="9"/>
      <c r="D1729" s="9"/>
      <c r="E1729" s="9"/>
      <c r="F1729" s="10" t="s">
        <v>216</v>
      </c>
      <c r="G1729" s="12">
        <v>16.95</v>
      </c>
      <c r="H1729" s="9"/>
    </row>
    <row r="1730" spans="1:8" ht="36.6" customHeight="1" x14ac:dyDescent="0.25">
      <c r="A1730" s="9" t="s">
        <v>3323</v>
      </c>
      <c r="B1730" s="9" t="s">
        <v>3324</v>
      </c>
      <c r="C1730" s="9"/>
      <c r="D1730" s="9"/>
      <c r="E1730" s="9"/>
      <c r="F1730" s="10" t="s">
        <v>216</v>
      </c>
      <c r="G1730" s="12">
        <v>24.5</v>
      </c>
      <c r="H1730" s="9"/>
    </row>
    <row r="1731" spans="1:8" ht="36.6" customHeight="1" x14ac:dyDescent="0.25">
      <c r="A1731" s="9" t="s">
        <v>3325</v>
      </c>
      <c r="B1731" s="9" t="s">
        <v>3326</v>
      </c>
      <c r="C1731" s="9"/>
      <c r="D1731" s="9"/>
      <c r="E1731" s="9"/>
      <c r="F1731" s="10" t="s">
        <v>216</v>
      </c>
      <c r="G1731" s="12">
        <v>82.99</v>
      </c>
      <c r="H1731" s="9"/>
    </row>
    <row r="1732" spans="1:8" ht="36.6" customHeight="1" x14ac:dyDescent="0.25">
      <c r="A1732" s="9" t="s">
        <v>3327</v>
      </c>
      <c r="B1732" s="9" t="s">
        <v>3328</v>
      </c>
      <c r="C1732" s="9"/>
      <c r="D1732" s="9"/>
      <c r="E1732" s="9"/>
      <c r="F1732" s="10" t="s">
        <v>216</v>
      </c>
      <c r="G1732" s="12">
        <v>19.649999999999999</v>
      </c>
      <c r="H1732" s="9"/>
    </row>
    <row r="1733" spans="1:8" ht="24.4" customHeight="1" x14ac:dyDescent="0.25">
      <c r="A1733" s="9" t="s">
        <v>3329</v>
      </c>
      <c r="B1733" s="9" t="s">
        <v>3330</v>
      </c>
      <c r="C1733" s="9"/>
      <c r="D1733" s="9"/>
      <c r="E1733" s="9"/>
      <c r="F1733" s="10" t="s">
        <v>216</v>
      </c>
      <c r="G1733" s="11">
        <v>9.57</v>
      </c>
      <c r="H1733" s="9"/>
    </row>
    <row r="1734" spans="1:8" ht="12.2" customHeight="1" x14ac:dyDescent="0.25">
      <c r="A1734" s="6">
        <v>8936</v>
      </c>
      <c r="B1734" s="7" t="s">
        <v>3331</v>
      </c>
      <c r="C1734" s="7"/>
      <c r="D1734" s="7"/>
      <c r="E1734" s="7"/>
      <c r="F1734" s="8"/>
      <c r="G1734" s="7"/>
      <c r="H1734" s="7"/>
    </row>
    <row r="1735" spans="1:8" ht="24.4" customHeight="1" x14ac:dyDescent="0.25">
      <c r="A1735" s="9" t="s">
        <v>3332</v>
      </c>
      <c r="B1735" s="9" t="s">
        <v>3333</v>
      </c>
      <c r="C1735" s="9"/>
      <c r="D1735" s="9"/>
      <c r="E1735" s="9"/>
      <c r="F1735" s="10" t="s">
        <v>233</v>
      </c>
      <c r="G1735" s="12">
        <v>55.11</v>
      </c>
      <c r="H1735" s="9"/>
    </row>
    <row r="1736" spans="1:8" ht="24.4" customHeight="1" x14ac:dyDescent="0.25">
      <c r="A1736" s="9" t="s">
        <v>3334</v>
      </c>
      <c r="B1736" s="9" t="s">
        <v>3335</v>
      </c>
      <c r="C1736" s="9"/>
      <c r="D1736" s="9"/>
      <c r="E1736" s="9"/>
      <c r="F1736" s="10" t="s">
        <v>233</v>
      </c>
      <c r="G1736" s="12">
        <v>81.8</v>
      </c>
      <c r="H1736" s="9"/>
    </row>
    <row r="1737" spans="1:8" ht="24.4" customHeight="1" x14ac:dyDescent="0.25">
      <c r="A1737" s="9" t="s">
        <v>3336</v>
      </c>
      <c r="B1737" s="9" t="s">
        <v>3337</v>
      </c>
      <c r="C1737" s="9"/>
      <c r="D1737" s="9"/>
      <c r="E1737" s="9"/>
      <c r="F1737" s="10" t="s">
        <v>233</v>
      </c>
      <c r="G1737" s="13">
        <v>107.32</v>
      </c>
      <c r="H1737" s="9"/>
    </row>
    <row r="1738" spans="1:8" ht="24.4" customHeight="1" x14ac:dyDescent="0.25">
      <c r="A1738" s="9" t="s">
        <v>3338</v>
      </c>
      <c r="B1738" s="9" t="s">
        <v>3339</v>
      </c>
      <c r="C1738" s="9"/>
      <c r="D1738" s="9"/>
      <c r="E1738" s="9"/>
      <c r="F1738" s="10" t="s">
        <v>233</v>
      </c>
      <c r="G1738" s="12">
        <v>23.5</v>
      </c>
      <c r="H1738" s="9"/>
    </row>
    <row r="1739" spans="1:8" ht="24.4" customHeight="1" x14ac:dyDescent="0.25">
      <c r="A1739" s="9" t="s">
        <v>3340</v>
      </c>
      <c r="B1739" s="9" t="s">
        <v>89</v>
      </c>
      <c r="C1739" s="9"/>
      <c r="D1739" s="9"/>
      <c r="E1739" s="9"/>
      <c r="F1739" s="10" t="s">
        <v>233</v>
      </c>
      <c r="G1739" s="12">
        <v>24.18</v>
      </c>
      <c r="H1739" s="9"/>
    </row>
    <row r="1740" spans="1:8" ht="24.4" customHeight="1" x14ac:dyDescent="0.25">
      <c r="A1740" s="9" t="s">
        <v>3341</v>
      </c>
      <c r="B1740" s="9" t="s">
        <v>3342</v>
      </c>
      <c r="C1740" s="9"/>
      <c r="D1740" s="9"/>
      <c r="E1740" s="9"/>
      <c r="F1740" s="10" t="s">
        <v>233</v>
      </c>
      <c r="G1740" s="12">
        <v>25.5</v>
      </c>
      <c r="H1740" s="9"/>
    </row>
    <row r="1741" spans="1:8" ht="24.4" customHeight="1" x14ac:dyDescent="0.25">
      <c r="A1741" s="9" t="s">
        <v>3343</v>
      </c>
      <c r="B1741" s="9" t="s">
        <v>3344</v>
      </c>
      <c r="C1741" s="9"/>
      <c r="D1741" s="9"/>
      <c r="E1741" s="9"/>
      <c r="F1741" s="10" t="s">
        <v>233</v>
      </c>
      <c r="G1741" s="12">
        <v>40.17</v>
      </c>
      <c r="H1741" s="9"/>
    </row>
    <row r="1742" spans="1:8" ht="12.2" customHeight="1" x14ac:dyDescent="0.25">
      <c r="A1742" s="6">
        <v>8938</v>
      </c>
      <c r="B1742" s="7" t="s">
        <v>3345</v>
      </c>
      <c r="C1742" s="7"/>
      <c r="D1742" s="7"/>
      <c r="E1742" s="7"/>
      <c r="F1742" s="8"/>
      <c r="G1742" s="7"/>
      <c r="H1742" s="7"/>
    </row>
    <row r="1743" spans="1:8" ht="36.6" customHeight="1" x14ac:dyDescent="0.25">
      <c r="A1743" s="9" t="s">
        <v>3346</v>
      </c>
      <c r="B1743" s="9" t="s">
        <v>3347</v>
      </c>
      <c r="C1743" s="9"/>
      <c r="D1743" s="9"/>
      <c r="E1743" s="9"/>
      <c r="F1743" s="10" t="s">
        <v>216</v>
      </c>
      <c r="G1743" s="12">
        <v>43.47</v>
      </c>
      <c r="H1743" s="9"/>
    </row>
    <row r="1744" spans="1:8" ht="48.75" customHeight="1" x14ac:dyDescent="0.25">
      <c r="A1744" s="9" t="s">
        <v>3348</v>
      </c>
      <c r="B1744" s="9" t="s">
        <v>3349</v>
      </c>
      <c r="C1744" s="9"/>
      <c r="D1744" s="9"/>
      <c r="E1744" s="9"/>
      <c r="F1744" s="10" t="s">
        <v>216</v>
      </c>
      <c r="G1744" s="14">
        <v>2854.59</v>
      </c>
      <c r="H1744" s="9"/>
    </row>
    <row r="1745" spans="1:8" ht="48.75" customHeight="1" x14ac:dyDescent="0.25">
      <c r="A1745" s="9" t="s">
        <v>3350</v>
      </c>
      <c r="B1745" s="9" t="s">
        <v>3351</v>
      </c>
      <c r="C1745" s="9"/>
      <c r="D1745" s="9"/>
      <c r="E1745" s="9"/>
      <c r="F1745" s="10" t="s">
        <v>216</v>
      </c>
      <c r="G1745" s="14">
        <v>2956.18</v>
      </c>
      <c r="H1745" s="9"/>
    </row>
    <row r="1746" spans="1:8" ht="48.75" customHeight="1" x14ac:dyDescent="0.25">
      <c r="A1746" s="9" t="s">
        <v>3352</v>
      </c>
      <c r="B1746" s="9" t="s">
        <v>3353</v>
      </c>
      <c r="C1746" s="9"/>
      <c r="D1746" s="9"/>
      <c r="E1746" s="9"/>
      <c r="F1746" s="10" t="s">
        <v>216</v>
      </c>
      <c r="G1746" s="14">
        <v>3313.24</v>
      </c>
      <c r="H1746" s="9"/>
    </row>
    <row r="1747" spans="1:8" ht="48.75" customHeight="1" x14ac:dyDescent="0.25">
      <c r="A1747" s="9" t="s">
        <v>3354</v>
      </c>
      <c r="B1747" s="9" t="s">
        <v>3355</v>
      </c>
      <c r="C1747" s="9"/>
      <c r="D1747" s="9"/>
      <c r="E1747" s="9"/>
      <c r="F1747" s="10" t="s">
        <v>216</v>
      </c>
      <c r="G1747" s="14">
        <v>3389.67</v>
      </c>
      <c r="H1747" s="9"/>
    </row>
    <row r="1748" spans="1:8" ht="48.75" customHeight="1" x14ac:dyDescent="0.25">
      <c r="A1748" s="9" t="s">
        <v>3356</v>
      </c>
      <c r="B1748" s="9" t="s">
        <v>3357</v>
      </c>
      <c r="C1748" s="9"/>
      <c r="D1748" s="9"/>
      <c r="E1748" s="9"/>
      <c r="F1748" s="10" t="s">
        <v>216</v>
      </c>
      <c r="G1748" s="14">
        <v>3430.71</v>
      </c>
      <c r="H1748" s="9"/>
    </row>
    <row r="1749" spans="1:8" ht="48.75" customHeight="1" x14ac:dyDescent="0.25">
      <c r="A1749" s="9" t="s">
        <v>3358</v>
      </c>
      <c r="B1749" s="9" t="s">
        <v>3359</v>
      </c>
      <c r="C1749" s="9"/>
      <c r="D1749" s="9"/>
      <c r="E1749" s="9"/>
      <c r="F1749" s="10" t="s">
        <v>216</v>
      </c>
      <c r="G1749" s="14">
        <v>4441.63</v>
      </c>
      <c r="H1749" s="9"/>
    </row>
    <row r="1750" spans="1:8" ht="48.75" customHeight="1" x14ac:dyDescent="0.25">
      <c r="A1750" s="9" t="s">
        <v>3360</v>
      </c>
      <c r="B1750" s="9" t="s">
        <v>3361</v>
      </c>
      <c r="C1750" s="9"/>
      <c r="D1750" s="9"/>
      <c r="E1750" s="9"/>
      <c r="F1750" s="10" t="s">
        <v>216</v>
      </c>
      <c r="G1750" s="14">
        <v>4831.49</v>
      </c>
      <c r="H1750" s="9"/>
    </row>
    <row r="1751" spans="1:8" ht="48.75" customHeight="1" x14ac:dyDescent="0.25">
      <c r="A1751" s="9" t="s">
        <v>3362</v>
      </c>
      <c r="B1751" s="9" t="s">
        <v>3363</v>
      </c>
      <c r="C1751" s="9"/>
      <c r="D1751" s="9"/>
      <c r="E1751" s="9"/>
      <c r="F1751" s="10" t="s">
        <v>216</v>
      </c>
      <c r="G1751" s="14">
        <v>7511.5</v>
      </c>
      <c r="H1751" s="9"/>
    </row>
    <row r="1752" spans="1:8" ht="48.75" customHeight="1" x14ac:dyDescent="0.25">
      <c r="A1752" s="9" t="s">
        <v>3364</v>
      </c>
      <c r="B1752" s="9" t="s">
        <v>3365</v>
      </c>
      <c r="C1752" s="9"/>
      <c r="D1752" s="9"/>
      <c r="E1752" s="9"/>
      <c r="F1752" s="10" t="s">
        <v>216</v>
      </c>
      <c r="G1752" s="14">
        <v>7609.64</v>
      </c>
      <c r="H1752" s="9"/>
    </row>
    <row r="1753" spans="1:8" ht="48.75" customHeight="1" x14ac:dyDescent="0.25">
      <c r="A1753" s="9" t="s">
        <v>3366</v>
      </c>
      <c r="B1753" s="9" t="s">
        <v>78</v>
      </c>
      <c r="C1753" s="9"/>
      <c r="D1753" s="9"/>
      <c r="E1753" s="9"/>
      <c r="F1753" s="10" t="s">
        <v>216</v>
      </c>
      <c r="G1753" s="14">
        <v>7636.54</v>
      </c>
      <c r="H1753" s="9"/>
    </row>
    <row r="1754" spans="1:8" ht="48.75" customHeight="1" x14ac:dyDescent="0.25">
      <c r="A1754" s="9" t="s">
        <v>3367</v>
      </c>
      <c r="B1754" s="9" t="s">
        <v>3368</v>
      </c>
      <c r="C1754" s="9"/>
      <c r="D1754" s="9"/>
      <c r="E1754" s="9"/>
      <c r="F1754" s="10" t="s">
        <v>216</v>
      </c>
      <c r="G1754" s="14">
        <v>9902.4599999999991</v>
      </c>
      <c r="H1754" s="9"/>
    </row>
    <row r="1755" spans="1:8" ht="48.75" customHeight="1" x14ac:dyDescent="0.25">
      <c r="A1755" s="9" t="s">
        <v>3369</v>
      </c>
      <c r="B1755" s="9" t="s">
        <v>3370</v>
      </c>
      <c r="C1755" s="9"/>
      <c r="D1755" s="9"/>
      <c r="E1755" s="9"/>
      <c r="F1755" s="10" t="s">
        <v>216</v>
      </c>
      <c r="G1755" s="15">
        <v>10566.26</v>
      </c>
      <c r="H1755" s="9"/>
    </row>
    <row r="1756" spans="1:8" ht="48.75" customHeight="1" x14ac:dyDescent="0.25">
      <c r="A1756" s="9" t="s">
        <v>3371</v>
      </c>
      <c r="B1756" s="9" t="s">
        <v>3372</v>
      </c>
      <c r="C1756" s="9"/>
      <c r="D1756" s="9"/>
      <c r="E1756" s="9"/>
      <c r="F1756" s="10" t="s">
        <v>216</v>
      </c>
      <c r="G1756" s="15">
        <v>10117.06</v>
      </c>
      <c r="H1756" s="9"/>
    </row>
    <row r="1757" spans="1:8" ht="48.75" customHeight="1" x14ac:dyDescent="0.25">
      <c r="A1757" s="9" t="s">
        <v>3373</v>
      </c>
      <c r="B1757" s="9" t="s">
        <v>3374</v>
      </c>
      <c r="C1757" s="9"/>
      <c r="D1757" s="9"/>
      <c r="E1757" s="9"/>
      <c r="F1757" s="10" t="s">
        <v>216</v>
      </c>
      <c r="G1757" s="15">
        <v>10326.27</v>
      </c>
      <c r="H1757" s="9"/>
    </row>
    <row r="1758" spans="1:8" ht="48.75" customHeight="1" x14ac:dyDescent="0.25">
      <c r="A1758" s="9" t="s">
        <v>3375</v>
      </c>
      <c r="B1758" s="9" t="s">
        <v>3376</v>
      </c>
      <c r="C1758" s="9"/>
      <c r="D1758" s="9"/>
      <c r="E1758" s="9"/>
      <c r="F1758" s="10" t="s">
        <v>216</v>
      </c>
      <c r="G1758" s="15">
        <v>11343.62</v>
      </c>
      <c r="H1758" s="9"/>
    </row>
    <row r="1759" spans="1:8" ht="48.75" customHeight="1" x14ac:dyDescent="0.25">
      <c r="A1759" s="9" t="s">
        <v>3377</v>
      </c>
      <c r="B1759" s="9" t="s">
        <v>3378</v>
      </c>
      <c r="C1759" s="9"/>
      <c r="D1759" s="9"/>
      <c r="E1759" s="9"/>
      <c r="F1759" s="10" t="s">
        <v>216</v>
      </c>
      <c r="G1759" s="15">
        <v>12037.6</v>
      </c>
      <c r="H1759" s="9"/>
    </row>
    <row r="1760" spans="1:8" ht="48.75" customHeight="1" x14ac:dyDescent="0.25">
      <c r="A1760" s="9" t="s">
        <v>3379</v>
      </c>
      <c r="B1760" s="9" t="s">
        <v>3380</v>
      </c>
      <c r="C1760" s="9"/>
      <c r="D1760" s="9"/>
      <c r="E1760" s="9"/>
      <c r="F1760" s="10" t="s">
        <v>216</v>
      </c>
      <c r="G1760" s="15">
        <v>12534.03</v>
      </c>
      <c r="H1760" s="9"/>
    </row>
    <row r="1761" spans="1:8" ht="48.75" customHeight="1" x14ac:dyDescent="0.25">
      <c r="A1761" s="9" t="s">
        <v>3381</v>
      </c>
      <c r="B1761" s="9" t="s">
        <v>3382</v>
      </c>
      <c r="C1761" s="9"/>
      <c r="D1761" s="9"/>
      <c r="E1761" s="9"/>
      <c r="F1761" s="10" t="s">
        <v>216</v>
      </c>
      <c r="G1761" s="15">
        <v>13548.09</v>
      </c>
      <c r="H1761" s="9"/>
    </row>
    <row r="1762" spans="1:8" ht="48.75" customHeight="1" x14ac:dyDescent="0.25">
      <c r="A1762" s="9" t="s">
        <v>3383</v>
      </c>
      <c r="B1762" s="9" t="s">
        <v>3384</v>
      </c>
      <c r="C1762" s="9"/>
      <c r="D1762" s="9"/>
      <c r="E1762" s="9"/>
      <c r="F1762" s="10" t="s">
        <v>216</v>
      </c>
      <c r="G1762" s="15">
        <v>14564.85</v>
      </c>
      <c r="H1762" s="9"/>
    </row>
    <row r="1763" spans="1:8" ht="24.4" customHeight="1" x14ac:dyDescent="0.25">
      <c r="A1763" s="9" t="s">
        <v>3385</v>
      </c>
      <c r="B1763" s="9" t="s">
        <v>3386</v>
      </c>
      <c r="C1763" s="9"/>
      <c r="D1763" s="9"/>
      <c r="E1763" s="9"/>
      <c r="F1763" s="10" t="s">
        <v>216</v>
      </c>
      <c r="G1763" s="12">
        <v>11.07</v>
      </c>
      <c r="H1763" s="9"/>
    </row>
    <row r="1764" spans="1:8" ht="12.2" customHeight="1" x14ac:dyDescent="0.25">
      <c r="A1764" s="6">
        <v>8939</v>
      </c>
      <c r="B1764" s="7" t="s">
        <v>3387</v>
      </c>
      <c r="C1764" s="7"/>
      <c r="D1764" s="7"/>
      <c r="E1764" s="7"/>
      <c r="F1764" s="8"/>
      <c r="G1764" s="7"/>
      <c r="H1764" s="7"/>
    </row>
    <row r="1765" spans="1:8" ht="24.4" customHeight="1" x14ac:dyDescent="0.25">
      <c r="A1765" s="9" t="s">
        <v>3388</v>
      </c>
      <c r="B1765" s="9" t="s">
        <v>3389</v>
      </c>
      <c r="C1765" s="9"/>
      <c r="D1765" s="9"/>
      <c r="E1765" s="9"/>
      <c r="F1765" s="10" t="s">
        <v>233</v>
      </c>
      <c r="G1765" s="12">
        <v>10.39</v>
      </c>
      <c r="H1765" s="9"/>
    </row>
    <row r="1766" spans="1:8" ht="24.4" customHeight="1" x14ac:dyDescent="0.25">
      <c r="A1766" s="9" t="s">
        <v>3390</v>
      </c>
      <c r="B1766" s="9" t="s">
        <v>3391</v>
      </c>
      <c r="C1766" s="9"/>
      <c r="D1766" s="9"/>
      <c r="E1766" s="9"/>
      <c r="F1766" s="10" t="s">
        <v>233</v>
      </c>
      <c r="G1766" s="12">
        <v>24.45</v>
      </c>
      <c r="H1766" s="9"/>
    </row>
    <row r="1767" spans="1:8" ht="12.2" customHeight="1" x14ac:dyDescent="0.25">
      <c r="A1767" s="6">
        <v>8942</v>
      </c>
      <c r="B1767" s="7" t="s">
        <v>3392</v>
      </c>
      <c r="C1767" s="7"/>
      <c r="D1767" s="7"/>
      <c r="E1767" s="7"/>
      <c r="F1767" s="8"/>
      <c r="G1767" s="7"/>
      <c r="H1767" s="7"/>
    </row>
    <row r="1768" spans="1:8" ht="24.4" customHeight="1" x14ac:dyDescent="0.25">
      <c r="A1768" s="9" t="s">
        <v>3393</v>
      </c>
      <c r="B1768" s="9" t="s">
        <v>3394</v>
      </c>
      <c r="C1768" s="9"/>
      <c r="D1768" s="9"/>
      <c r="E1768" s="9"/>
      <c r="F1768" s="10" t="s">
        <v>216</v>
      </c>
      <c r="G1768" s="14">
        <v>2212.3000000000002</v>
      </c>
      <c r="H1768" s="9"/>
    </row>
    <row r="1769" spans="1:8" ht="36.6" customHeight="1" x14ac:dyDescent="0.25">
      <c r="A1769" s="9" t="s">
        <v>3395</v>
      </c>
      <c r="B1769" s="9" t="s">
        <v>3396</v>
      </c>
      <c r="C1769" s="9"/>
      <c r="D1769" s="9"/>
      <c r="E1769" s="9"/>
      <c r="F1769" s="10" t="s">
        <v>216</v>
      </c>
      <c r="G1769" s="13">
        <v>317.24</v>
      </c>
      <c r="H1769" s="9"/>
    </row>
    <row r="1770" spans="1:8" ht="36.6" customHeight="1" x14ac:dyDescent="0.25">
      <c r="A1770" s="9" t="s">
        <v>3397</v>
      </c>
      <c r="B1770" s="9" t="s">
        <v>3398</v>
      </c>
      <c r="C1770" s="9"/>
      <c r="D1770" s="9"/>
      <c r="E1770" s="9"/>
      <c r="F1770" s="10" t="s">
        <v>216</v>
      </c>
      <c r="G1770" s="14">
        <v>3098.09</v>
      </c>
      <c r="H1770" s="9"/>
    </row>
    <row r="1771" spans="1:8" ht="48.75" customHeight="1" x14ac:dyDescent="0.25">
      <c r="A1771" s="9" t="s">
        <v>3399</v>
      </c>
      <c r="B1771" s="9" t="s">
        <v>3400</v>
      </c>
      <c r="C1771" s="9"/>
      <c r="D1771" s="9"/>
      <c r="E1771" s="9"/>
      <c r="F1771" s="10" t="s">
        <v>216</v>
      </c>
      <c r="G1771" s="14">
        <v>6569.1</v>
      </c>
      <c r="H1771" s="9"/>
    </row>
    <row r="1772" spans="1:8" ht="48.75" customHeight="1" x14ac:dyDescent="0.25">
      <c r="A1772" s="9" t="s">
        <v>3401</v>
      </c>
      <c r="B1772" s="9" t="s">
        <v>3402</v>
      </c>
      <c r="C1772" s="9"/>
      <c r="D1772" s="9"/>
      <c r="E1772" s="9"/>
      <c r="F1772" s="10" t="s">
        <v>216</v>
      </c>
      <c r="G1772" s="14">
        <v>4941.8900000000003</v>
      </c>
      <c r="H1772" s="9"/>
    </row>
    <row r="1773" spans="1:8" ht="48.75" customHeight="1" x14ac:dyDescent="0.25">
      <c r="A1773" s="9" t="s">
        <v>3403</v>
      </c>
      <c r="B1773" s="9" t="s">
        <v>3404</v>
      </c>
      <c r="C1773" s="9"/>
      <c r="D1773" s="9"/>
      <c r="E1773" s="9"/>
      <c r="F1773" s="10" t="s">
        <v>216</v>
      </c>
      <c r="G1773" s="14">
        <v>5780.48</v>
      </c>
      <c r="H1773" s="9"/>
    </row>
    <row r="1774" spans="1:8" ht="36.6" customHeight="1" x14ac:dyDescent="0.25">
      <c r="A1774" s="9" t="s">
        <v>3405</v>
      </c>
      <c r="B1774" s="9" t="s">
        <v>3406</v>
      </c>
      <c r="C1774" s="9"/>
      <c r="D1774" s="9"/>
      <c r="E1774" s="9"/>
      <c r="F1774" s="10" t="s">
        <v>216</v>
      </c>
      <c r="G1774" s="13">
        <v>651.73</v>
      </c>
      <c r="H1774" s="9"/>
    </row>
    <row r="1775" spans="1:8" ht="24.4" customHeight="1" x14ac:dyDescent="0.25">
      <c r="A1775" s="9" t="s">
        <v>3407</v>
      </c>
      <c r="B1775" s="9" t="s">
        <v>3408</v>
      </c>
      <c r="C1775" s="9"/>
      <c r="D1775" s="9"/>
      <c r="E1775" s="9"/>
      <c r="F1775" s="10" t="s">
        <v>216</v>
      </c>
      <c r="G1775" s="13">
        <v>318.33</v>
      </c>
      <c r="H1775" s="9"/>
    </row>
    <row r="1776" spans="1:8" ht="36.6" customHeight="1" x14ac:dyDescent="0.25">
      <c r="A1776" s="9" t="s">
        <v>3409</v>
      </c>
      <c r="B1776" s="9" t="s">
        <v>3410</v>
      </c>
      <c r="C1776" s="9"/>
      <c r="D1776" s="9"/>
      <c r="E1776" s="9"/>
      <c r="F1776" s="10" t="s">
        <v>216</v>
      </c>
      <c r="G1776" s="13">
        <v>595.24</v>
      </c>
      <c r="H1776" s="9"/>
    </row>
    <row r="1777" spans="1:8" ht="24.4" customHeight="1" x14ac:dyDescent="0.25">
      <c r="A1777" s="9" t="s">
        <v>3411</v>
      </c>
      <c r="B1777" s="9" t="s">
        <v>3412</v>
      </c>
      <c r="C1777" s="9"/>
      <c r="D1777" s="9"/>
      <c r="E1777" s="9"/>
      <c r="F1777" s="10" t="s">
        <v>216</v>
      </c>
      <c r="G1777" s="13">
        <v>702.45</v>
      </c>
      <c r="H1777" s="9"/>
    </row>
    <row r="1778" spans="1:8" ht="24.4" customHeight="1" x14ac:dyDescent="0.25">
      <c r="A1778" s="9" t="s">
        <v>3413</v>
      </c>
      <c r="B1778" s="9" t="s">
        <v>3414</v>
      </c>
      <c r="C1778" s="9"/>
      <c r="D1778" s="9"/>
      <c r="E1778" s="9"/>
      <c r="F1778" s="10" t="s">
        <v>216</v>
      </c>
      <c r="G1778" s="14">
        <v>2609.1799999999998</v>
      </c>
      <c r="H1778" s="9"/>
    </row>
    <row r="1779" spans="1:8" ht="36.6" customHeight="1" x14ac:dyDescent="0.25">
      <c r="A1779" s="9" t="s">
        <v>3415</v>
      </c>
      <c r="B1779" s="9" t="s">
        <v>3416</v>
      </c>
      <c r="C1779" s="9"/>
      <c r="D1779" s="9"/>
      <c r="E1779" s="9"/>
      <c r="F1779" s="10" t="s">
        <v>216</v>
      </c>
      <c r="G1779" s="13">
        <v>328.06</v>
      </c>
      <c r="H1779" s="9"/>
    </row>
    <row r="1780" spans="1:8" ht="12.2" customHeight="1" x14ac:dyDescent="0.25">
      <c r="A1780" s="6">
        <v>8943</v>
      </c>
      <c r="B1780" s="7" t="s">
        <v>3417</v>
      </c>
      <c r="C1780" s="7"/>
      <c r="D1780" s="7"/>
      <c r="E1780" s="7"/>
      <c r="F1780" s="8"/>
      <c r="G1780" s="7"/>
      <c r="H1780" s="7"/>
    </row>
    <row r="1781" spans="1:8" ht="36.6" customHeight="1" x14ac:dyDescent="0.25">
      <c r="A1781" s="9" t="s">
        <v>3418</v>
      </c>
      <c r="B1781" s="9" t="s">
        <v>3419</v>
      </c>
      <c r="C1781" s="9"/>
      <c r="D1781" s="9"/>
      <c r="E1781" s="9"/>
      <c r="F1781" s="10" t="s">
        <v>216</v>
      </c>
      <c r="G1781" s="13">
        <v>169.85</v>
      </c>
      <c r="H1781" s="9"/>
    </row>
    <row r="1782" spans="1:8" ht="36.6" customHeight="1" x14ac:dyDescent="0.25">
      <c r="A1782" s="9" t="s">
        <v>3420</v>
      </c>
      <c r="B1782" s="9" t="s">
        <v>3421</v>
      </c>
      <c r="C1782" s="9"/>
      <c r="D1782" s="9"/>
      <c r="E1782" s="9"/>
      <c r="F1782" s="10" t="s">
        <v>216</v>
      </c>
      <c r="G1782" s="13">
        <v>113.01</v>
      </c>
      <c r="H1782" s="9"/>
    </row>
    <row r="1783" spans="1:8" ht="24.4" customHeight="1" x14ac:dyDescent="0.25">
      <c r="A1783" s="9" t="s">
        <v>3422</v>
      </c>
      <c r="B1783" s="9" t="s">
        <v>3423</v>
      </c>
      <c r="C1783" s="9"/>
      <c r="D1783" s="9"/>
      <c r="E1783" s="9"/>
      <c r="F1783" s="10" t="s">
        <v>216</v>
      </c>
      <c r="G1783" s="13">
        <v>194.15</v>
      </c>
      <c r="H1783" s="9"/>
    </row>
    <row r="1784" spans="1:8" ht="24.4" customHeight="1" x14ac:dyDescent="0.25">
      <c r="A1784" s="9" t="s">
        <v>3424</v>
      </c>
      <c r="B1784" s="9" t="s">
        <v>3425</v>
      </c>
      <c r="C1784" s="9"/>
      <c r="D1784" s="9"/>
      <c r="E1784" s="9"/>
      <c r="F1784" s="10" t="s">
        <v>216</v>
      </c>
      <c r="G1784" s="13">
        <v>270.51</v>
      </c>
      <c r="H1784" s="9"/>
    </row>
    <row r="1785" spans="1:8" ht="24.4" customHeight="1" x14ac:dyDescent="0.25">
      <c r="A1785" s="9" t="s">
        <v>3426</v>
      </c>
      <c r="B1785" s="9" t="s">
        <v>3427</v>
      </c>
      <c r="C1785" s="9"/>
      <c r="D1785" s="9"/>
      <c r="E1785" s="9"/>
      <c r="F1785" s="10" t="s">
        <v>216</v>
      </c>
      <c r="G1785" s="13">
        <v>365.59</v>
      </c>
      <c r="H1785" s="9"/>
    </row>
    <row r="1786" spans="1:8" ht="24.4" customHeight="1" x14ac:dyDescent="0.25">
      <c r="A1786" s="9" t="s">
        <v>3428</v>
      </c>
      <c r="B1786" s="9" t="s">
        <v>3429</v>
      </c>
      <c r="C1786" s="9"/>
      <c r="D1786" s="9"/>
      <c r="E1786" s="9"/>
      <c r="F1786" s="10" t="s">
        <v>216</v>
      </c>
      <c r="G1786" s="13">
        <v>475.26</v>
      </c>
      <c r="H1786" s="9"/>
    </row>
    <row r="1787" spans="1:8" ht="24.4" customHeight="1" x14ac:dyDescent="0.25">
      <c r="A1787" s="9" t="s">
        <v>3430</v>
      </c>
      <c r="B1787" s="9" t="s">
        <v>3431</v>
      </c>
      <c r="C1787" s="9"/>
      <c r="D1787" s="9"/>
      <c r="E1787" s="9"/>
      <c r="F1787" s="10" t="s">
        <v>216</v>
      </c>
      <c r="G1787" s="13">
        <v>805.12</v>
      </c>
      <c r="H1787" s="9"/>
    </row>
    <row r="1788" spans="1:8" ht="24.4" customHeight="1" x14ac:dyDescent="0.25">
      <c r="A1788" s="9" t="s">
        <v>3432</v>
      </c>
      <c r="B1788" s="9" t="s">
        <v>3433</v>
      </c>
      <c r="C1788" s="9"/>
      <c r="D1788" s="9"/>
      <c r="E1788" s="9"/>
      <c r="F1788" s="10" t="s">
        <v>216</v>
      </c>
      <c r="G1788" s="14">
        <v>1079.19</v>
      </c>
      <c r="H1788" s="9"/>
    </row>
    <row r="1789" spans="1:8" ht="24.4" customHeight="1" x14ac:dyDescent="0.25">
      <c r="A1789" s="9" t="s">
        <v>3434</v>
      </c>
      <c r="B1789" s="9" t="s">
        <v>3435</v>
      </c>
      <c r="C1789" s="9"/>
      <c r="D1789" s="9"/>
      <c r="E1789" s="9"/>
      <c r="F1789" s="10" t="s">
        <v>216</v>
      </c>
      <c r="G1789" s="13">
        <v>149.38999999999999</v>
      </c>
      <c r="H1789" s="9"/>
    </row>
    <row r="1790" spans="1:8" ht="12.2" customHeight="1" x14ac:dyDescent="0.25">
      <c r="A1790" s="6">
        <v>8944</v>
      </c>
      <c r="B1790" s="7" t="s">
        <v>3436</v>
      </c>
      <c r="C1790" s="7"/>
      <c r="D1790" s="7"/>
      <c r="E1790" s="7"/>
      <c r="F1790" s="8"/>
      <c r="G1790" s="7"/>
      <c r="H1790" s="7"/>
    </row>
    <row r="1791" spans="1:8" ht="12.2" customHeight="1" x14ac:dyDescent="0.25">
      <c r="A1791" s="9" t="s">
        <v>3437</v>
      </c>
      <c r="B1791" s="9" t="s">
        <v>3438</v>
      </c>
      <c r="C1791" s="9"/>
      <c r="D1791" s="9"/>
      <c r="E1791" s="9"/>
      <c r="F1791" s="10" t="s">
        <v>216</v>
      </c>
      <c r="G1791" s="12">
        <v>76.430000000000007</v>
      </c>
      <c r="H1791" s="9"/>
    </row>
    <row r="1792" spans="1:8" ht="12.2" customHeight="1" x14ac:dyDescent="0.25">
      <c r="A1792" s="9" t="s">
        <v>3439</v>
      </c>
      <c r="B1792" s="9" t="s">
        <v>3440</v>
      </c>
      <c r="C1792" s="9"/>
      <c r="D1792" s="9"/>
      <c r="E1792" s="9"/>
      <c r="F1792" s="10" t="s">
        <v>216</v>
      </c>
      <c r="G1792" s="13">
        <v>241.17</v>
      </c>
      <c r="H1792" s="9"/>
    </row>
    <row r="1793" spans="1:8" ht="12.2" customHeight="1" x14ac:dyDescent="0.25">
      <c r="A1793" s="9" t="s">
        <v>3441</v>
      </c>
      <c r="B1793" s="9" t="s">
        <v>3442</v>
      </c>
      <c r="C1793" s="9"/>
      <c r="D1793" s="9"/>
      <c r="E1793" s="9"/>
      <c r="F1793" s="10" t="s">
        <v>216</v>
      </c>
      <c r="G1793" s="13">
        <v>241.17</v>
      </c>
      <c r="H1793" s="9"/>
    </row>
    <row r="1794" spans="1:8" ht="12.2" customHeight="1" x14ac:dyDescent="0.25">
      <c r="A1794" s="9" t="s">
        <v>3443</v>
      </c>
      <c r="B1794" s="9" t="s">
        <v>3444</v>
      </c>
      <c r="C1794" s="9"/>
      <c r="D1794" s="9"/>
      <c r="E1794" s="9"/>
      <c r="F1794" s="10" t="s">
        <v>216</v>
      </c>
      <c r="G1794" s="13">
        <v>241.17</v>
      </c>
      <c r="H1794" s="9"/>
    </row>
    <row r="1795" spans="1:8" ht="12.2" customHeight="1" x14ac:dyDescent="0.25">
      <c r="A1795" s="9" t="s">
        <v>3445</v>
      </c>
      <c r="B1795" s="9" t="s">
        <v>101</v>
      </c>
      <c r="C1795" s="9"/>
      <c r="D1795" s="9"/>
      <c r="E1795" s="9"/>
      <c r="F1795" s="10" t="s">
        <v>216</v>
      </c>
      <c r="G1795" s="12">
        <v>64.14</v>
      </c>
      <c r="H1795" s="9"/>
    </row>
    <row r="1796" spans="1:8" ht="12.2" customHeight="1" x14ac:dyDescent="0.25">
      <c r="A1796" s="9" t="s">
        <v>3446</v>
      </c>
      <c r="B1796" s="9" t="s">
        <v>3447</v>
      </c>
      <c r="C1796" s="9"/>
      <c r="D1796" s="9"/>
      <c r="E1796" s="9"/>
      <c r="F1796" s="10" t="s">
        <v>216</v>
      </c>
      <c r="G1796" s="12">
        <v>64.14</v>
      </c>
      <c r="H1796" s="9"/>
    </row>
    <row r="1797" spans="1:8" ht="12.2" customHeight="1" x14ac:dyDescent="0.25">
      <c r="A1797" s="9" t="s">
        <v>3448</v>
      </c>
      <c r="B1797" s="9" t="s">
        <v>3449</v>
      </c>
      <c r="C1797" s="9"/>
      <c r="D1797" s="9"/>
      <c r="E1797" s="9"/>
      <c r="F1797" s="10" t="s">
        <v>216</v>
      </c>
      <c r="G1797" s="12">
        <v>64.14</v>
      </c>
      <c r="H1797" s="9"/>
    </row>
    <row r="1798" spans="1:8" ht="12.2" customHeight="1" x14ac:dyDescent="0.25">
      <c r="A1798" s="9" t="s">
        <v>3450</v>
      </c>
      <c r="B1798" s="9" t="s">
        <v>3451</v>
      </c>
      <c r="C1798" s="9"/>
      <c r="D1798" s="9"/>
      <c r="E1798" s="9"/>
      <c r="F1798" s="10" t="s">
        <v>216</v>
      </c>
      <c r="G1798" s="12">
        <v>64.14</v>
      </c>
      <c r="H1798" s="9"/>
    </row>
    <row r="1799" spans="1:8" ht="12.2" customHeight="1" x14ac:dyDescent="0.25">
      <c r="A1799" s="9" t="s">
        <v>3452</v>
      </c>
      <c r="B1799" s="9" t="s">
        <v>3453</v>
      </c>
      <c r="C1799" s="9"/>
      <c r="D1799" s="9"/>
      <c r="E1799" s="9"/>
      <c r="F1799" s="10" t="s">
        <v>216</v>
      </c>
      <c r="G1799" s="12">
        <v>64.14</v>
      </c>
      <c r="H1799" s="9"/>
    </row>
    <row r="1800" spans="1:8" ht="12.2" customHeight="1" x14ac:dyDescent="0.25">
      <c r="A1800" s="9" t="s">
        <v>3454</v>
      </c>
      <c r="B1800" s="9" t="s">
        <v>3455</v>
      </c>
      <c r="C1800" s="9"/>
      <c r="D1800" s="9"/>
      <c r="E1800" s="9"/>
      <c r="F1800" s="10" t="s">
        <v>216</v>
      </c>
      <c r="G1800" s="12">
        <v>76.430000000000007</v>
      </c>
      <c r="H1800" s="9"/>
    </row>
    <row r="1801" spans="1:8" ht="12.2" customHeight="1" x14ac:dyDescent="0.25">
      <c r="A1801" s="9" t="s">
        <v>3456</v>
      </c>
      <c r="B1801" s="9" t="s">
        <v>3457</v>
      </c>
      <c r="C1801" s="9"/>
      <c r="D1801" s="9"/>
      <c r="E1801" s="9"/>
      <c r="F1801" s="10" t="s">
        <v>216</v>
      </c>
      <c r="G1801" s="12">
        <v>76.430000000000007</v>
      </c>
      <c r="H1801" s="9"/>
    </row>
    <row r="1802" spans="1:8" ht="12.2" customHeight="1" x14ac:dyDescent="0.25">
      <c r="A1802" s="9" t="s">
        <v>3458</v>
      </c>
      <c r="B1802" s="9" t="s">
        <v>3459</v>
      </c>
      <c r="C1802" s="9"/>
      <c r="D1802" s="9"/>
      <c r="E1802" s="9"/>
      <c r="F1802" s="10" t="s">
        <v>216</v>
      </c>
      <c r="G1802" s="12">
        <v>76.430000000000007</v>
      </c>
      <c r="H1802" s="9"/>
    </row>
    <row r="1803" spans="1:8" ht="12.2" customHeight="1" x14ac:dyDescent="0.25">
      <c r="A1803" s="9" t="s">
        <v>3460</v>
      </c>
      <c r="B1803" s="9" t="s">
        <v>3461</v>
      </c>
      <c r="C1803" s="9"/>
      <c r="D1803" s="9"/>
      <c r="E1803" s="9"/>
      <c r="F1803" s="10" t="s">
        <v>216</v>
      </c>
      <c r="G1803" s="12">
        <v>50.33</v>
      </c>
      <c r="H1803" s="9"/>
    </row>
    <row r="1804" spans="1:8" ht="12.2" customHeight="1" x14ac:dyDescent="0.25">
      <c r="A1804" s="9" t="s">
        <v>3462</v>
      </c>
      <c r="B1804" s="9" t="s">
        <v>3463</v>
      </c>
      <c r="C1804" s="9"/>
      <c r="D1804" s="9"/>
      <c r="E1804" s="9"/>
      <c r="F1804" s="10" t="s">
        <v>216</v>
      </c>
      <c r="G1804" s="12">
        <v>67.58</v>
      </c>
      <c r="H1804" s="9"/>
    </row>
    <row r="1805" spans="1:8" ht="12.2" customHeight="1" x14ac:dyDescent="0.25">
      <c r="A1805" s="9" t="s">
        <v>3464</v>
      </c>
      <c r="B1805" s="9" t="s">
        <v>3465</v>
      </c>
      <c r="C1805" s="9"/>
      <c r="D1805" s="9"/>
      <c r="E1805" s="9"/>
      <c r="F1805" s="10" t="s">
        <v>216</v>
      </c>
      <c r="G1805" s="12">
        <v>50.33</v>
      </c>
      <c r="H1805" s="9"/>
    </row>
    <row r="1806" spans="1:8" ht="12.2" customHeight="1" x14ac:dyDescent="0.25">
      <c r="A1806" s="9" t="s">
        <v>3466</v>
      </c>
      <c r="B1806" s="9" t="s">
        <v>3467</v>
      </c>
      <c r="C1806" s="9"/>
      <c r="D1806" s="9"/>
      <c r="E1806" s="9"/>
      <c r="F1806" s="10" t="s">
        <v>216</v>
      </c>
      <c r="G1806" s="12">
        <v>50.33</v>
      </c>
      <c r="H1806" s="9"/>
    </row>
    <row r="1807" spans="1:8" ht="12.2" customHeight="1" x14ac:dyDescent="0.25">
      <c r="A1807" s="9" t="s">
        <v>3468</v>
      </c>
      <c r="B1807" s="9" t="s">
        <v>3469</v>
      </c>
      <c r="C1807" s="9"/>
      <c r="D1807" s="9"/>
      <c r="E1807" s="9"/>
      <c r="F1807" s="10" t="s">
        <v>216</v>
      </c>
      <c r="G1807" s="12">
        <v>50.33</v>
      </c>
      <c r="H1807" s="9"/>
    </row>
    <row r="1808" spans="1:8" ht="12.2" customHeight="1" x14ac:dyDescent="0.25">
      <c r="A1808" s="9" t="s">
        <v>3470</v>
      </c>
      <c r="B1808" s="9" t="s">
        <v>3471</v>
      </c>
      <c r="C1808" s="9"/>
      <c r="D1808" s="9"/>
      <c r="E1808" s="9"/>
      <c r="F1808" s="10" t="s">
        <v>216</v>
      </c>
      <c r="G1808" s="12">
        <v>50.33</v>
      </c>
      <c r="H1808" s="9"/>
    </row>
    <row r="1809" spans="1:8" ht="12.2" customHeight="1" x14ac:dyDescent="0.25">
      <c r="A1809" s="9" t="s">
        <v>3472</v>
      </c>
      <c r="B1809" s="9" t="s">
        <v>3473</v>
      </c>
      <c r="C1809" s="9"/>
      <c r="D1809" s="9"/>
      <c r="E1809" s="9"/>
      <c r="F1809" s="10" t="s">
        <v>216</v>
      </c>
      <c r="G1809" s="12">
        <v>50.33</v>
      </c>
      <c r="H1809" s="9"/>
    </row>
    <row r="1810" spans="1:8" ht="12.2" customHeight="1" x14ac:dyDescent="0.25">
      <c r="A1810" s="9" t="s">
        <v>3474</v>
      </c>
      <c r="B1810" s="9" t="s">
        <v>103</v>
      </c>
      <c r="C1810" s="9"/>
      <c r="D1810" s="9"/>
      <c r="E1810" s="9"/>
      <c r="F1810" s="10" t="s">
        <v>216</v>
      </c>
      <c r="G1810" s="12">
        <v>50.33</v>
      </c>
      <c r="H1810" s="9"/>
    </row>
    <row r="1811" spans="1:8" ht="12.2" customHeight="1" x14ac:dyDescent="0.25">
      <c r="A1811" s="9" t="s">
        <v>3475</v>
      </c>
      <c r="B1811" s="9" t="s">
        <v>3476</v>
      </c>
      <c r="C1811" s="9"/>
      <c r="D1811" s="9"/>
      <c r="E1811" s="9"/>
      <c r="F1811" s="10" t="s">
        <v>216</v>
      </c>
      <c r="G1811" s="12">
        <v>50.33</v>
      </c>
      <c r="H1811" s="9"/>
    </row>
    <row r="1812" spans="1:8" ht="12.2" customHeight="1" x14ac:dyDescent="0.25">
      <c r="A1812" s="9" t="s">
        <v>3477</v>
      </c>
      <c r="B1812" s="9" t="s">
        <v>3478</v>
      </c>
      <c r="C1812" s="9"/>
      <c r="D1812" s="9"/>
      <c r="E1812" s="9"/>
      <c r="F1812" s="10" t="s">
        <v>216</v>
      </c>
      <c r="G1812" s="12">
        <v>52.19</v>
      </c>
      <c r="H1812" s="9"/>
    </row>
    <row r="1813" spans="1:8" ht="12.2" customHeight="1" x14ac:dyDescent="0.25">
      <c r="A1813" s="9" t="s">
        <v>3479</v>
      </c>
      <c r="B1813" s="9" t="s">
        <v>3480</v>
      </c>
      <c r="C1813" s="9"/>
      <c r="D1813" s="9"/>
      <c r="E1813" s="9"/>
      <c r="F1813" s="10" t="s">
        <v>216</v>
      </c>
      <c r="G1813" s="12">
        <v>52.19</v>
      </c>
      <c r="H1813" s="9"/>
    </row>
    <row r="1814" spans="1:8" ht="12.2" customHeight="1" x14ac:dyDescent="0.25">
      <c r="A1814" s="9" t="s">
        <v>3481</v>
      </c>
      <c r="B1814" s="9" t="s">
        <v>3482</v>
      </c>
      <c r="C1814" s="9"/>
      <c r="D1814" s="9"/>
      <c r="E1814" s="9"/>
      <c r="F1814" s="10" t="s">
        <v>216</v>
      </c>
      <c r="G1814" s="12">
        <v>62.24</v>
      </c>
      <c r="H1814" s="9"/>
    </row>
    <row r="1815" spans="1:8" ht="12.2" customHeight="1" x14ac:dyDescent="0.25">
      <c r="A1815" s="9" t="s">
        <v>3483</v>
      </c>
      <c r="B1815" s="9" t="s">
        <v>3484</v>
      </c>
      <c r="C1815" s="9"/>
      <c r="D1815" s="9"/>
      <c r="E1815" s="9"/>
      <c r="F1815" s="10" t="s">
        <v>216</v>
      </c>
      <c r="G1815" s="12">
        <v>67.58</v>
      </c>
      <c r="H1815" s="9"/>
    </row>
    <row r="1816" spans="1:8" ht="12.2" customHeight="1" x14ac:dyDescent="0.25">
      <c r="A1816" s="9" t="s">
        <v>3485</v>
      </c>
      <c r="B1816" s="9" t="s">
        <v>3486</v>
      </c>
      <c r="C1816" s="9"/>
      <c r="D1816" s="9"/>
      <c r="E1816" s="9"/>
      <c r="F1816" s="10" t="s">
        <v>216</v>
      </c>
      <c r="G1816" s="12">
        <v>67.58</v>
      </c>
      <c r="H1816" s="9"/>
    </row>
    <row r="1817" spans="1:8" ht="48.75" customHeight="1" x14ac:dyDescent="0.25">
      <c r="A1817" s="9" t="s">
        <v>3487</v>
      </c>
      <c r="B1817" s="9" t="s">
        <v>102</v>
      </c>
      <c r="C1817" s="9"/>
      <c r="D1817" s="9"/>
      <c r="E1817" s="9"/>
      <c r="F1817" s="10" t="s">
        <v>216</v>
      </c>
      <c r="G1817" s="13">
        <v>124.69</v>
      </c>
      <c r="H1817" s="9"/>
    </row>
    <row r="1818" spans="1:8" ht="48.75" customHeight="1" x14ac:dyDescent="0.25">
      <c r="A1818" s="9" t="s">
        <v>3488</v>
      </c>
      <c r="B1818" s="9" t="s">
        <v>3489</v>
      </c>
      <c r="C1818" s="9"/>
      <c r="D1818" s="9"/>
      <c r="E1818" s="9"/>
      <c r="F1818" s="10" t="s">
        <v>216</v>
      </c>
      <c r="G1818" s="13">
        <v>128.36000000000001</v>
      </c>
      <c r="H1818" s="9"/>
    </row>
    <row r="1819" spans="1:8" ht="48.75" customHeight="1" x14ac:dyDescent="0.25">
      <c r="A1819" s="9" t="s">
        <v>3490</v>
      </c>
      <c r="B1819" s="9" t="s">
        <v>3491</v>
      </c>
      <c r="C1819" s="9"/>
      <c r="D1819" s="9"/>
      <c r="E1819" s="9"/>
      <c r="F1819" s="10" t="s">
        <v>216</v>
      </c>
      <c r="G1819" s="13">
        <v>147.52000000000001</v>
      </c>
      <c r="H1819" s="9"/>
    </row>
    <row r="1820" spans="1:8" ht="48.75" customHeight="1" x14ac:dyDescent="0.25">
      <c r="A1820" s="9" t="s">
        <v>3492</v>
      </c>
      <c r="B1820" s="9" t="s">
        <v>3493</v>
      </c>
      <c r="C1820" s="9"/>
      <c r="D1820" s="9"/>
      <c r="E1820" s="9"/>
      <c r="F1820" s="10" t="s">
        <v>216</v>
      </c>
      <c r="G1820" s="13">
        <v>158.94</v>
      </c>
      <c r="H1820" s="9"/>
    </row>
    <row r="1821" spans="1:8" ht="12.2" customHeight="1" x14ac:dyDescent="0.25">
      <c r="A1821" s="9" t="s">
        <v>3494</v>
      </c>
      <c r="B1821" s="9" t="s">
        <v>3495</v>
      </c>
      <c r="C1821" s="9"/>
      <c r="D1821" s="9"/>
      <c r="E1821" s="9"/>
      <c r="F1821" s="10" t="s">
        <v>216</v>
      </c>
      <c r="G1821" s="12">
        <v>21.73</v>
      </c>
      <c r="H1821" s="9"/>
    </row>
    <row r="1822" spans="1:8" ht="12.2" customHeight="1" x14ac:dyDescent="0.25">
      <c r="A1822" s="9" t="s">
        <v>3496</v>
      </c>
      <c r="B1822" s="9" t="s">
        <v>3497</v>
      </c>
      <c r="C1822" s="9"/>
      <c r="D1822" s="9"/>
      <c r="E1822" s="9"/>
      <c r="F1822" s="10" t="s">
        <v>216</v>
      </c>
      <c r="G1822" s="12">
        <v>21.73</v>
      </c>
      <c r="H1822" s="9"/>
    </row>
    <row r="1823" spans="1:8" ht="12.2" customHeight="1" x14ac:dyDescent="0.25">
      <c r="A1823" s="9" t="s">
        <v>3498</v>
      </c>
      <c r="B1823" s="9" t="s">
        <v>100</v>
      </c>
      <c r="C1823" s="9"/>
      <c r="D1823" s="9"/>
      <c r="E1823" s="9"/>
      <c r="F1823" s="10" t="s">
        <v>216</v>
      </c>
      <c r="G1823" s="12">
        <v>21.73</v>
      </c>
      <c r="H1823" s="9"/>
    </row>
    <row r="1824" spans="1:8" ht="12.2" customHeight="1" x14ac:dyDescent="0.25">
      <c r="A1824" s="9" t="s">
        <v>3499</v>
      </c>
      <c r="B1824" s="9" t="s">
        <v>3500</v>
      </c>
      <c r="C1824" s="9"/>
      <c r="D1824" s="9"/>
      <c r="E1824" s="9"/>
      <c r="F1824" s="10" t="s">
        <v>216</v>
      </c>
      <c r="G1824" s="12">
        <v>21.73</v>
      </c>
      <c r="H1824" s="9"/>
    </row>
    <row r="1825" spans="1:8" ht="12.2" customHeight="1" x14ac:dyDescent="0.25">
      <c r="A1825" s="9" t="s">
        <v>3501</v>
      </c>
      <c r="B1825" s="9" t="s">
        <v>3502</v>
      </c>
      <c r="C1825" s="9"/>
      <c r="D1825" s="9"/>
      <c r="E1825" s="9"/>
      <c r="F1825" s="10" t="s">
        <v>216</v>
      </c>
      <c r="G1825" s="12">
        <v>21.73</v>
      </c>
      <c r="H1825" s="9"/>
    </row>
    <row r="1826" spans="1:8" ht="12.2" customHeight="1" x14ac:dyDescent="0.25">
      <c r="A1826" s="9" t="s">
        <v>3503</v>
      </c>
      <c r="B1826" s="9" t="s">
        <v>3504</v>
      </c>
      <c r="C1826" s="9"/>
      <c r="D1826" s="9"/>
      <c r="E1826" s="9"/>
      <c r="F1826" s="10" t="s">
        <v>216</v>
      </c>
      <c r="G1826" s="12">
        <v>21.73</v>
      </c>
      <c r="H1826" s="9"/>
    </row>
    <row r="1827" spans="1:8" ht="12.2" customHeight="1" x14ac:dyDescent="0.25">
      <c r="A1827" s="9" t="s">
        <v>3505</v>
      </c>
      <c r="B1827" s="9" t="s">
        <v>3506</v>
      </c>
      <c r="C1827" s="9"/>
      <c r="D1827" s="9"/>
      <c r="E1827" s="9"/>
      <c r="F1827" s="10" t="s">
        <v>216</v>
      </c>
      <c r="G1827" s="12">
        <v>21.73</v>
      </c>
      <c r="H1827" s="9"/>
    </row>
    <row r="1828" spans="1:8" ht="12.2" customHeight="1" x14ac:dyDescent="0.25">
      <c r="A1828" s="9" t="s">
        <v>3507</v>
      </c>
      <c r="B1828" s="9" t="s">
        <v>3508</v>
      </c>
      <c r="C1828" s="9"/>
      <c r="D1828" s="9"/>
      <c r="E1828" s="9"/>
      <c r="F1828" s="10" t="s">
        <v>216</v>
      </c>
      <c r="G1828" s="12">
        <v>27.62</v>
      </c>
      <c r="H1828" s="9"/>
    </row>
    <row r="1829" spans="1:8" ht="12.2" customHeight="1" x14ac:dyDescent="0.25">
      <c r="A1829" s="9" t="s">
        <v>3509</v>
      </c>
      <c r="B1829" s="9" t="s">
        <v>3510</v>
      </c>
      <c r="C1829" s="9"/>
      <c r="D1829" s="9"/>
      <c r="E1829" s="9"/>
      <c r="F1829" s="10" t="s">
        <v>216</v>
      </c>
      <c r="G1829" s="12">
        <v>27.62</v>
      </c>
      <c r="H1829" s="9"/>
    </row>
    <row r="1830" spans="1:8" ht="12.2" customHeight="1" x14ac:dyDescent="0.25">
      <c r="A1830" s="9" t="s">
        <v>3511</v>
      </c>
      <c r="B1830" s="9" t="s">
        <v>3512</v>
      </c>
      <c r="C1830" s="9"/>
      <c r="D1830" s="9"/>
      <c r="E1830" s="9"/>
      <c r="F1830" s="10" t="s">
        <v>216</v>
      </c>
      <c r="G1830" s="12">
        <v>27.62</v>
      </c>
      <c r="H1830" s="9"/>
    </row>
    <row r="1831" spans="1:8" ht="12.2" customHeight="1" x14ac:dyDescent="0.25">
      <c r="A1831" s="9" t="s">
        <v>3513</v>
      </c>
      <c r="B1831" s="9" t="s">
        <v>3514</v>
      </c>
      <c r="C1831" s="9"/>
      <c r="D1831" s="9"/>
      <c r="E1831" s="9"/>
      <c r="F1831" s="10" t="s">
        <v>216</v>
      </c>
      <c r="G1831" s="12">
        <v>36.01</v>
      </c>
      <c r="H1831" s="9"/>
    </row>
    <row r="1832" spans="1:8" ht="12.2" customHeight="1" x14ac:dyDescent="0.25">
      <c r="A1832" s="9" t="s">
        <v>3515</v>
      </c>
      <c r="B1832" s="9" t="s">
        <v>3516</v>
      </c>
      <c r="C1832" s="9"/>
      <c r="D1832" s="9"/>
      <c r="E1832" s="9"/>
      <c r="F1832" s="10" t="s">
        <v>216</v>
      </c>
      <c r="G1832" s="12">
        <v>36.01</v>
      </c>
      <c r="H1832" s="9"/>
    </row>
    <row r="1833" spans="1:8" ht="12.2" customHeight="1" x14ac:dyDescent="0.25">
      <c r="A1833" s="9" t="s">
        <v>3517</v>
      </c>
      <c r="B1833" s="9" t="s">
        <v>3518</v>
      </c>
      <c r="C1833" s="9"/>
      <c r="D1833" s="9"/>
      <c r="E1833" s="9"/>
      <c r="F1833" s="10" t="s">
        <v>216</v>
      </c>
      <c r="G1833" s="13">
        <v>317.42</v>
      </c>
      <c r="H1833" s="9"/>
    </row>
    <row r="1834" spans="1:8" ht="12.2" customHeight="1" x14ac:dyDescent="0.25">
      <c r="A1834" s="9" t="s">
        <v>3519</v>
      </c>
      <c r="B1834" s="9" t="s">
        <v>3520</v>
      </c>
      <c r="C1834" s="9"/>
      <c r="D1834" s="9"/>
      <c r="E1834" s="9"/>
      <c r="F1834" s="10" t="s">
        <v>216</v>
      </c>
      <c r="G1834" s="12">
        <v>93.81</v>
      </c>
      <c r="H1834" s="9"/>
    </row>
    <row r="1835" spans="1:8" ht="12.2" customHeight="1" x14ac:dyDescent="0.25">
      <c r="A1835" s="9" t="s">
        <v>3521</v>
      </c>
      <c r="B1835" s="9" t="s">
        <v>3522</v>
      </c>
      <c r="C1835" s="9"/>
      <c r="D1835" s="9"/>
      <c r="E1835" s="9"/>
      <c r="F1835" s="10" t="s">
        <v>216</v>
      </c>
      <c r="G1835" s="13">
        <v>118.44</v>
      </c>
      <c r="H1835" s="9"/>
    </row>
    <row r="1836" spans="1:8" ht="12.2" customHeight="1" x14ac:dyDescent="0.25">
      <c r="A1836" s="9" t="s">
        <v>3523</v>
      </c>
      <c r="B1836" s="9" t="s">
        <v>3524</v>
      </c>
      <c r="C1836" s="9"/>
      <c r="D1836" s="9"/>
      <c r="E1836" s="9"/>
      <c r="F1836" s="10" t="s">
        <v>216</v>
      </c>
      <c r="G1836" s="13">
        <v>323.04000000000002</v>
      </c>
      <c r="H1836" s="9"/>
    </row>
    <row r="1837" spans="1:8" ht="12.2" customHeight="1" x14ac:dyDescent="0.25">
      <c r="A1837" s="9" t="s">
        <v>3525</v>
      </c>
      <c r="B1837" s="9" t="s">
        <v>3526</v>
      </c>
      <c r="C1837" s="9"/>
      <c r="D1837" s="9"/>
      <c r="E1837" s="9"/>
      <c r="F1837" s="10" t="s">
        <v>216</v>
      </c>
      <c r="G1837" s="13">
        <v>323.04000000000002</v>
      </c>
      <c r="H1837" s="9"/>
    </row>
    <row r="1838" spans="1:8" ht="12.2" customHeight="1" x14ac:dyDescent="0.25">
      <c r="A1838" s="9" t="s">
        <v>3527</v>
      </c>
      <c r="B1838" s="9" t="s">
        <v>3528</v>
      </c>
      <c r="C1838" s="9"/>
      <c r="D1838" s="9"/>
      <c r="E1838" s="9"/>
      <c r="F1838" s="10" t="s">
        <v>216</v>
      </c>
      <c r="G1838" s="12">
        <v>93.81</v>
      </c>
      <c r="H1838" s="9"/>
    </row>
    <row r="1839" spans="1:8" ht="12.2" customHeight="1" x14ac:dyDescent="0.25">
      <c r="A1839" s="9" t="s">
        <v>3529</v>
      </c>
      <c r="B1839" s="9" t="s">
        <v>3530</v>
      </c>
      <c r="C1839" s="9"/>
      <c r="D1839" s="9"/>
      <c r="E1839" s="9"/>
      <c r="F1839" s="10" t="s">
        <v>216</v>
      </c>
      <c r="G1839" s="13">
        <v>323.04000000000002</v>
      </c>
      <c r="H1839" s="9"/>
    </row>
    <row r="1840" spans="1:8" ht="12.2" customHeight="1" x14ac:dyDescent="0.25">
      <c r="A1840" s="9" t="s">
        <v>3531</v>
      </c>
      <c r="B1840" s="9" t="s">
        <v>3532</v>
      </c>
      <c r="C1840" s="9"/>
      <c r="D1840" s="9"/>
      <c r="E1840" s="9"/>
      <c r="F1840" s="10" t="s">
        <v>216</v>
      </c>
      <c r="G1840" s="12">
        <v>93.81</v>
      </c>
      <c r="H1840" s="9"/>
    </row>
    <row r="1841" spans="1:8" ht="12.2" customHeight="1" x14ac:dyDescent="0.25">
      <c r="A1841" s="9" t="s">
        <v>3533</v>
      </c>
      <c r="B1841" s="9" t="s">
        <v>3534</v>
      </c>
      <c r="C1841" s="9"/>
      <c r="D1841" s="9"/>
      <c r="E1841" s="9"/>
      <c r="F1841" s="10" t="s">
        <v>216</v>
      </c>
      <c r="G1841" s="13">
        <v>345.19</v>
      </c>
      <c r="H1841" s="9"/>
    </row>
    <row r="1842" spans="1:8" ht="12.2" customHeight="1" x14ac:dyDescent="0.25">
      <c r="A1842" s="9" t="s">
        <v>3535</v>
      </c>
      <c r="B1842" s="9" t="s">
        <v>3536</v>
      </c>
      <c r="C1842" s="9"/>
      <c r="D1842" s="9"/>
      <c r="E1842" s="9"/>
      <c r="F1842" s="10" t="s">
        <v>216</v>
      </c>
      <c r="G1842" s="12">
        <v>93.81</v>
      </c>
      <c r="H1842" s="9"/>
    </row>
    <row r="1843" spans="1:8" ht="12.2" customHeight="1" x14ac:dyDescent="0.25">
      <c r="A1843" s="9" t="s">
        <v>3537</v>
      </c>
      <c r="B1843" s="9" t="s">
        <v>3538</v>
      </c>
      <c r="C1843" s="9"/>
      <c r="D1843" s="9"/>
      <c r="E1843" s="9"/>
      <c r="F1843" s="10" t="s">
        <v>216</v>
      </c>
      <c r="G1843" s="12">
        <v>93.81</v>
      </c>
      <c r="H1843" s="9"/>
    </row>
    <row r="1844" spans="1:8" ht="12.2" customHeight="1" x14ac:dyDescent="0.25">
      <c r="A1844" s="9" t="s">
        <v>3539</v>
      </c>
      <c r="B1844" s="9" t="s">
        <v>3540</v>
      </c>
      <c r="C1844" s="9"/>
      <c r="D1844" s="9"/>
      <c r="E1844" s="9"/>
      <c r="F1844" s="10" t="s">
        <v>216</v>
      </c>
      <c r="G1844" s="12">
        <v>93.81</v>
      </c>
      <c r="H1844" s="9"/>
    </row>
    <row r="1845" spans="1:8" ht="12.2" customHeight="1" x14ac:dyDescent="0.25">
      <c r="A1845" s="9" t="s">
        <v>3541</v>
      </c>
      <c r="B1845" s="9" t="s">
        <v>3542</v>
      </c>
      <c r="C1845" s="9"/>
      <c r="D1845" s="9"/>
      <c r="E1845" s="9"/>
      <c r="F1845" s="10" t="s">
        <v>216</v>
      </c>
      <c r="G1845" s="12">
        <v>93.81</v>
      </c>
      <c r="H1845" s="9"/>
    </row>
    <row r="1846" spans="1:8" ht="12.2" customHeight="1" x14ac:dyDescent="0.25">
      <c r="A1846" s="9" t="s">
        <v>3543</v>
      </c>
      <c r="B1846" s="9" t="s">
        <v>3544</v>
      </c>
      <c r="C1846" s="9"/>
      <c r="D1846" s="9"/>
      <c r="E1846" s="9"/>
      <c r="F1846" s="10" t="s">
        <v>216</v>
      </c>
      <c r="G1846" s="12">
        <v>93.81</v>
      </c>
      <c r="H1846" s="9"/>
    </row>
    <row r="1847" spans="1:8" ht="12.2" customHeight="1" x14ac:dyDescent="0.25">
      <c r="A1847" s="9" t="s">
        <v>3545</v>
      </c>
      <c r="B1847" s="9" t="s">
        <v>3546</v>
      </c>
      <c r="C1847" s="9"/>
      <c r="D1847" s="9"/>
      <c r="E1847" s="9"/>
      <c r="F1847" s="10" t="s">
        <v>216</v>
      </c>
      <c r="G1847" s="13">
        <v>118.44</v>
      </c>
      <c r="H1847" s="9"/>
    </row>
    <row r="1848" spans="1:8" ht="12.2" customHeight="1" x14ac:dyDescent="0.25">
      <c r="A1848" s="9" t="s">
        <v>3547</v>
      </c>
      <c r="B1848" s="9" t="s">
        <v>3548</v>
      </c>
      <c r="C1848" s="9"/>
      <c r="D1848" s="9"/>
      <c r="E1848" s="9"/>
      <c r="F1848" s="10" t="s">
        <v>216</v>
      </c>
      <c r="G1848" s="13">
        <v>118.44</v>
      </c>
      <c r="H1848" s="9"/>
    </row>
    <row r="1849" spans="1:8" ht="12.2" customHeight="1" x14ac:dyDescent="0.25">
      <c r="A1849" s="9" t="s">
        <v>3549</v>
      </c>
      <c r="B1849" s="9" t="s">
        <v>3550</v>
      </c>
      <c r="C1849" s="9"/>
      <c r="D1849" s="9"/>
      <c r="E1849" s="9"/>
      <c r="F1849" s="10" t="s">
        <v>216</v>
      </c>
      <c r="G1849" s="13">
        <v>118.44</v>
      </c>
      <c r="H1849" s="9"/>
    </row>
    <row r="1850" spans="1:8" ht="12.2" customHeight="1" x14ac:dyDescent="0.25">
      <c r="A1850" s="9" t="s">
        <v>3551</v>
      </c>
      <c r="B1850" s="9" t="s">
        <v>3552</v>
      </c>
      <c r="C1850" s="9"/>
      <c r="D1850" s="9"/>
      <c r="E1850" s="9"/>
      <c r="F1850" s="10" t="s">
        <v>216</v>
      </c>
      <c r="G1850" s="12">
        <v>92.22</v>
      </c>
      <c r="H1850" s="9"/>
    </row>
    <row r="1851" spans="1:8" ht="12.2" customHeight="1" x14ac:dyDescent="0.25">
      <c r="A1851" s="9" t="s">
        <v>3553</v>
      </c>
      <c r="B1851" s="9" t="s">
        <v>3554</v>
      </c>
      <c r="C1851" s="9"/>
      <c r="D1851" s="9"/>
      <c r="E1851" s="9"/>
      <c r="F1851" s="10" t="s">
        <v>216</v>
      </c>
      <c r="G1851" s="13">
        <v>107.96</v>
      </c>
      <c r="H1851" s="9"/>
    </row>
    <row r="1852" spans="1:8" ht="12.2" customHeight="1" x14ac:dyDescent="0.25">
      <c r="A1852" s="9" t="s">
        <v>3555</v>
      </c>
      <c r="B1852" s="9" t="s">
        <v>3556</v>
      </c>
      <c r="C1852" s="9"/>
      <c r="D1852" s="9"/>
      <c r="E1852" s="9"/>
      <c r="F1852" s="10" t="s">
        <v>216</v>
      </c>
      <c r="G1852" s="12">
        <v>92.22</v>
      </c>
      <c r="H1852" s="9"/>
    </row>
    <row r="1853" spans="1:8" ht="12.2" customHeight="1" x14ac:dyDescent="0.25">
      <c r="A1853" s="9" t="s">
        <v>3557</v>
      </c>
      <c r="B1853" s="9" t="s">
        <v>3558</v>
      </c>
      <c r="C1853" s="9"/>
      <c r="D1853" s="9"/>
      <c r="E1853" s="9"/>
      <c r="F1853" s="10" t="s">
        <v>216</v>
      </c>
      <c r="G1853" s="12">
        <v>92.22</v>
      </c>
      <c r="H1853" s="9"/>
    </row>
    <row r="1854" spans="1:8" ht="12.2" customHeight="1" x14ac:dyDescent="0.25">
      <c r="A1854" s="9" t="s">
        <v>3559</v>
      </c>
      <c r="B1854" s="9" t="s">
        <v>3560</v>
      </c>
      <c r="C1854" s="9"/>
      <c r="D1854" s="9"/>
      <c r="E1854" s="9"/>
      <c r="F1854" s="10" t="s">
        <v>216</v>
      </c>
      <c r="G1854" s="12">
        <v>92.22</v>
      </c>
      <c r="H1854" s="9"/>
    </row>
    <row r="1855" spans="1:8" ht="12.2" customHeight="1" x14ac:dyDescent="0.25">
      <c r="A1855" s="9" t="s">
        <v>3561</v>
      </c>
      <c r="B1855" s="9" t="s">
        <v>3562</v>
      </c>
      <c r="C1855" s="9"/>
      <c r="D1855" s="9"/>
      <c r="E1855" s="9"/>
      <c r="F1855" s="10" t="s">
        <v>216</v>
      </c>
      <c r="G1855" s="12">
        <v>92.22</v>
      </c>
      <c r="H1855" s="9"/>
    </row>
    <row r="1856" spans="1:8" ht="12.2" customHeight="1" x14ac:dyDescent="0.25">
      <c r="A1856" s="9" t="s">
        <v>3563</v>
      </c>
      <c r="B1856" s="9" t="s">
        <v>3564</v>
      </c>
      <c r="C1856" s="9"/>
      <c r="D1856" s="9"/>
      <c r="E1856" s="9"/>
      <c r="F1856" s="10" t="s">
        <v>216</v>
      </c>
      <c r="G1856" s="12">
        <v>92.22</v>
      </c>
      <c r="H1856" s="9"/>
    </row>
    <row r="1857" spans="1:8" ht="12.2" customHeight="1" x14ac:dyDescent="0.25">
      <c r="A1857" s="9" t="s">
        <v>3565</v>
      </c>
      <c r="B1857" s="9" t="s">
        <v>3566</v>
      </c>
      <c r="C1857" s="9"/>
      <c r="D1857" s="9"/>
      <c r="E1857" s="9"/>
      <c r="F1857" s="10" t="s">
        <v>216</v>
      </c>
      <c r="G1857" s="12">
        <v>92.22</v>
      </c>
      <c r="H1857" s="9"/>
    </row>
    <row r="1858" spans="1:8" ht="12.2" customHeight="1" x14ac:dyDescent="0.25">
      <c r="A1858" s="9" t="s">
        <v>3567</v>
      </c>
      <c r="B1858" s="9" t="s">
        <v>3568</v>
      </c>
      <c r="C1858" s="9"/>
      <c r="D1858" s="9"/>
      <c r="E1858" s="9"/>
      <c r="F1858" s="10" t="s">
        <v>216</v>
      </c>
      <c r="G1858" s="13">
        <v>108.6</v>
      </c>
      <c r="H1858" s="9"/>
    </row>
    <row r="1859" spans="1:8" ht="12.2" customHeight="1" x14ac:dyDescent="0.25">
      <c r="A1859" s="9" t="s">
        <v>3569</v>
      </c>
      <c r="B1859" s="9" t="s">
        <v>3570</v>
      </c>
      <c r="C1859" s="9"/>
      <c r="D1859" s="9"/>
      <c r="E1859" s="9"/>
      <c r="F1859" s="10" t="s">
        <v>216</v>
      </c>
      <c r="G1859" s="13">
        <v>107.96</v>
      </c>
      <c r="H1859" s="9"/>
    </row>
    <row r="1860" spans="1:8" ht="12.2" customHeight="1" x14ac:dyDescent="0.25">
      <c r="A1860" s="9" t="s">
        <v>3571</v>
      </c>
      <c r="B1860" s="9" t="s">
        <v>3572</v>
      </c>
      <c r="C1860" s="9"/>
      <c r="D1860" s="9"/>
      <c r="E1860" s="9"/>
      <c r="F1860" s="10" t="s">
        <v>216</v>
      </c>
      <c r="G1860" s="13">
        <v>107.96</v>
      </c>
      <c r="H1860" s="9"/>
    </row>
    <row r="1861" spans="1:8" ht="12.2" customHeight="1" x14ac:dyDescent="0.25">
      <c r="A1861" s="9" t="s">
        <v>3573</v>
      </c>
      <c r="B1861" s="9" t="s">
        <v>3574</v>
      </c>
      <c r="C1861" s="9"/>
      <c r="D1861" s="9"/>
      <c r="E1861" s="9"/>
      <c r="F1861" s="10" t="s">
        <v>216</v>
      </c>
      <c r="G1861" s="13">
        <v>107.96</v>
      </c>
      <c r="H1861" s="9"/>
    </row>
    <row r="1862" spans="1:8" ht="12.2" customHeight="1" x14ac:dyDescent="0.25">
      <c r="A1862" s="6">
        <v>8945</v>
      </c>
      <c r="B1862" s="7" t="s">
        <v>3575</v>
      </c>
      <c r="C1862" s="7"/>
      <c r="D1862" s="7"/>
      <c r="E1862" s="7"/>
      <c r="F1862" s="8"/>
      <c r="G1862" s="7"/>
      <c r="H1862" s="7"/>
    </row>
    <row r="1863" spans="1:8" ht="24.4" customHeight="1" x14ac:dyDescent="0.25">
      <c r="A1863" s="9" t="s">
        <v>3576</v>
      </c>
      <c r="B1863" s="9" t="s">
        <v>3577</v>
      </c>
      <c r="C1863" s="9"/>
      <c r="D1863" s="9"/>
      <c r="E1863" s="9"/>
      <c r="F1863" s="10" t="s">
        <v>216</v>
      </c>
      <c r="G1863" s="13">
        <v>286.31</v>
      </c>
      <c r="H1863" s="9"/>
    </row>
    <row r="1864" spans="1:8" ht="24.4" customHeight="1" x14ac:dyDescent="0.25">
      <c r="A1864" s="9" t="s">
        <v>3578</v>
      </c>
      <c r="B1864" s="9" t="s">
        <v>3579</v>
      </c>
      <c r="C1864" s="9"/>
      <c r="D1864" s="9"/>
      <c r="E1864" s="9"/>
      <c r="F1864" s="10" t="s">
        <v>216</v>
      </c>
      <c r="G1864" s="13">
        <v>297.45999999999998</v>
      </c>
      <c r="H1864" s="9"/>
    </row>
    <row r="1865" spans="1:8" ht="12.2" customHeight="1" x14ac:dyDescent="0.25">
      <c r="A1865" s="6">
        <v>8947</v>
      </c>
      <c r="B1865" s="7" t="s">
        <v>3580</v>
      </c>
      <c r="C1865" s="7"/>
      <c r="D1865" s="7"/>
      <c r="E1865" s="7"/>
      <c r="F1865" s="8"/>
      <c r="G1865" s="7"/>
      <c r="H1865" s="7"/>
    </row>
    <row r="1866" spans="1:8" ht="12.2" customHeight="1" x14ac:dyDescent="0.25">
      <c r="A1866" s="9" t="s">
        <v>3581</v>
      </c>
      <c r="B1866" s="9" t="s">
        <v>3582</v>
      </c>
      <c r="C1866" s="9"/>
      <c r="D1866" s="9"/>
      <c r="E1866" s="9"/>
      <c r="F1866" s="10" t="s">
        <v>216</v>
      </c>
      <c r="G1866" s="13">
        <v>244.01</v>
      </c>
      <c r="H1866" s="9"/>
    </row>
    <row r="1867" spans="1:8" ht="12.2" customHeight="1" x14ac:dyDescent="0.25">
      <c r="A1867" s="9" t="s">
        <v>3583</v>
      </c>
      <c r="B1867" s="9" t="s">
        <v>3584</v>
      </c>
      <c r="C1867" s="9"/>
      <c r="D1867" s="9"/>
      <c r="E1867" s="9"/>
      <c r="F1867" s="10" t="s">
        <v>216</v>
      </c>
      <c r="G1867" s="13">
        <v>252.32</v>
      </c>
      <c r="H1867" s="9"/>
    </row>
    <row r="1868" spans="1:8" ht="12.2" customHeight="1" x14ac:dyDescent="0.25">
      <c r="A1868" s="9" t="s">
        <v>3585</v>
      </c>
      <c r="B1868" s="9" t="s">
        <v>3586</v>
      </c>
      <c r="C1868" s="9"/>
      <c r="D1868" s="9"/>
      <c r="E1868" s="9"/>
      <c r="F1868" s="10" t="s">
        <v>216</v>
      </c>
      <c r="G1868" s="13">
        <v>257.35000000000002</v>
      </c>
      <c r="H1868" s="9"/>
    </row>
    <row r="1869" spans="1:8" ht="12.2" customHeight="1" x14ac:dyDescent="0.25">
      <c r="A1869" s="9" t="s">
        <v>3587</v>
      </c>
      <c r="B1869" s="9" t="s">
        <v>3588</v>
      </c>
      <c r="C1869" s="9"/>
      <c r="D1869" s="9"/>
      <c r="E1869" s="9"/>
      <c r="F1869" s="10" t="s">
        <v>216</v>
      </c>
      <c r="G1869" s="13">
        <v>308.92</v>
      </c>
      <c r="H1869" s="9"/>
    </row>
    <row r="1870" spans="1:8" ht="12.2" customHeight="1" x14ac:dyDescent="0.25">
      <c r="A1870" s="9" t="s">
        <v>3589</v>
      </c>
      <c r="B1870" s="9" t="s">
        <v>3590</v>
      </c>
      <c r="C1870" s="9"/>
      <c r="D1870" s="9"/>
      <c r="E1870" s="9"/>
      <c r="F1870" s="10" t="s">
        <v>216</v>
      </c>
      <c r="G1870" s="13">
        <v>312.45999999999998</v>
      </c>
      <c r="H1870" s="9"/>
    </row>
    <row r="1871" spans="1:8" ht="12.2" customHeight="1" x14ac:dyDescent="0.25">
      <c r="A1871" s="9" t="s">
        <v>3591</v>
      </c>
      <c r="B1871" s="9" t="s">
        <v>3592</v>
      </c>
      <c r="C1871" s="9"/>
      <c r="D1871" s="9"/>
      <c r="E1871" s="9"/>
      <c r="F1871" s="10" t="s">
        <v>216</v>
      </c>
      <c r="G1871" s="13">
        <v>315.86</v>
      </c>
      <c r="H1871" s="9"/>
    </row>
    <row r="1872" spans="1:8" ht="48.75" customHeight="1" x14ac:dyDescent="0.25">
      <c r="A1872" s="9" t="s">
        <v>3593</v>
      </c>
      <c r="B1872" s="9" t="s">
        <v>3594</v>
      </c>
      <c r="C1872" s="9"/>
      <c r="D1872" s="9"/>
      <c r="E1872" s="9"/>
      <c r="F1872" s="10" t="s">
        <v>1227</v>
      </c>
      <c r="G1872" s="13">
        <v>495.38</v>
      </c>
      <c r="H1872" s="9"/>
    </row>
    <row r="1873" spans="1:8" ht="12.2" customHeight="1" x14ac:dyDescent="0.25">
      <c r="A1873" s="6">
        <v>8949</v>
      </c>
      <c r="B1873" s="7" t="s">
        <v>3595</v>
      </c>
      <c r="C1873" s="7"/>
      <c r="D1873" s="7"/>
      <c r="E1873" s="7"/>
      <c r="F1873" s="8"/>
      <c r="G1873" s="7"/>
      <c r="H1873" s="7"/>
    </row>
    <row r="1874" spans="1:8" ht="48.75" customHeight="1" x14ac:dyDescent="0.25">
      <c r="A1874" s="9" t="s">
        <v>3596</v>
      </c>
      <c r="B1874" s="9" t="s">
        <v>3597</v>
      </c>
      <c r="C1874" s="9"/>
      <c r="D1874" s="9"/>
      <c r="E1874" s="9"/>
      <c r="F1874" s="10" t="s">
        <v>216</v>
      </c>
      <c r="G1874" s="12">
        <v>13.01</v>
      </c>
      <c r="H1874" s="9"/>
    </row>
    <row r="1875" spans="1:8" ht="12.2" customHeight="1" x14ac:dyDescent="0.25">
      <c r="A1875" s="6">
        <v>8950</v>
      </c>
      <c r="B1875" s="7" t="s">
        <v>3598</v>
      </c>
      <c r="C1875" s="7"/>
      <c r="D1875" s="7"/>
      <c r="E1875" s="7"/>
      <c r="F1875" s="8"/>
      <c r="G1875" s="7"/>
      <c r="H1875" s="7"/>
    </row>
    <row r="1876" spans="1:8" ht="24.4" customHeight="1" x14ac:dyDescent="0.25">
      <c r="A1876" s="9" t="s">
        <v>3599</v>
      </c>
      <c r="B1876" s="9" t="s">
        <v>3600</v>
      </c>
      <c r="C1876" s="9"/>
      <c r="D1876" s="9"/>
      <c r="E1876" s="9"/>
      <c r="F1876" s="10" t="s">
        <v>216</v>
      </c>
      <c r="G1876" s="13">
        <v>636.20000000000005</v>
      </c>
      <c r="H1876" s="9"/>
    </row>
    <row r="1877" spans="1:8" ht="24.4" customHeight="1" x14ac:dyDescent="0.25">
      <c r="A1877" s="9" t="s">
        <v>3601</v>
      </c>
      <c r="B1877" s="9" t="s">
        <v>3602</v>
      </c>
      <c r="C1877" s="9"/>
      <c r="D1877" s="9"/>
      <c r="E1877" s="9"/>
      <c r="F1877" s="10" t="s">
        <v>216</v>
      </c>
      <c r="G1877" s="13">
        <v>981.56</v>
      </c>
      <c r="H1877" s="9"/>
    </row>
    <row r="1878" spans="1:8" ht="24.4" customHeight="1" x14ac:dyDescent="0.25">
      <c r="A1878" s="9" t="s">
        <v>3603</v>
      </c>
      <c r="B1878" s="9" t="s">
        <v>3604</v>
      </c>
      <c r="C1878" s="9"/>
      <c r="D1878" s="9"/>
      <c r="E1878" s="9"/>
      <c r="F1878" s="10" t="s">
        <v>216</v>
      </c>
      <c r="G1878" s="14">
        <v>1845.72</v>
      </c>
      <c r="H1878" s="9"/>
    </row>
    <row r="1879" spans="1:8" ht="24.4" customHeight="1" x14ac:dyDescent="0.25">
      <c r="A1879" s="9" t="s">
        <v>3605</v>
      </c>
      <c r="B1879" s="9" t="s">
        <v>83</v>
      </c>
      <c r="C1879" s="9"/>
      <c r="D1879" s="9"/>
      <c r="E1879" s="9"/>
      <c r="F1879" s="10" t="s">
        <v>216</v>
      </c>
      <c r="G1879" s="12">
        <v>41.44</v>
      </c>
      <c r="H1879" s="9"/>
    </row>
    <row r="1880" spans="1:8" ht="24.4" customHeight="1" x14ac:dyDescent="0.25">
      <c r="A1880" s="9" t="s">
        <v>3606</v>
      </c>
      <c r="B1880" s="9" t="s">
        <v>3607</v>
      </c>
      <c r="C1880" s="9"/>
      <c r="D1880" s="9"/>
      <c r="E1880" s="9"/>
      <c r="F1880" s="10" t="s">
        <v>216</v>
      </c>
      <c r="G1880" s="12">
        <v>47.12</v>
      </c>
      <c r="H1880" s="9"/>
    </row>
    <row r="1881" spans="1:8" ht="12.2" customHeight="1" x14ac:dyDescent="0.25">
      <c r="A1881" s="6">
        <v>8951</v>
      </c>
      <c r="B1881" s="7" t="s">
        <v>3608</v>
      </c>
      <c r="C1881" s="7"/>
      <c r="D1881" s="7"/>
      <c r="E1881" s="7"/>
      <c r="F1881" s="8"/>
      <c r="G1881" s="7"/>
      <c r="H1881" s="7"/>
    </row>
    <row r="1882" spans="1:8" ht="12.2" customHeight="1" x14ac:dyDescent="0.25">
      <c r="A1882" s="9" t="s">
        <v>3609</v>
      </c>
      <c r="B1882" s="9" t="s">
        <v>3610</v>
      </c>
      <c r="C1882" s="9"/>
      <c r="D1882" s="9"/>
      <c r="E1882" s="9"/>
      <c r="F1882" s="10" t="s">
        <v>216</v>
      </c>
      <c r="G1882" s="13">
        <v>432.09</v>
      </c>
      <c r="H1882" s="9"/>
    </row>
    <row r="1883" spans="1:8" ht="12.2" customHeight="1" x14ac:dyDescent="0.25">
      <c r="A1883" s="9" t="s">
        <v>3611</v>
      </c>
      <c r="B1883" s="9" t="s">
        <v>3612</v>
      </c>
      <c r="C1883" s="9"/>
      <c r="D1883" s="9"/>
      <c r="E1883" s="9"/>
      <c r="F1883" s="10" t="s">
        <v>216</v>
      </c>
      <c r="G1883" s="13">
        <v>516.86</v>
      </c>
      <c r="H1883" s="9"/>
    </row>
    <row r="1884" spans="1:8" ht="12.2" customHeight="1" x14ac:dyDescent="0.25">
      <c r="A1884" s="6">
        <v>8952</v>
      </c>
      <c r="B1884" s="7" t="s">
        <v>3613</v>
      </c>
      <c r="C1884" s="7"/>
      <c r="D1884" s="7"/>
      <c r="E1884" s="7"/>
      <c r="F1884" s="8"/>
      <c r="G1884" s="7"/>
      <c r="H1884" s="7"/>
    </row>
    <row r="1885" spans="1:8" ht="12.2" customHeight="1" x14ac:dyDescent="0.25">
      <c r="A1885" s="9" t="s">
        <v>3614</v>
      </c>
      <c r="B1885" s="9" t="s">
        <v>3615</v>
      </c>
      <c r="C1885" s="9"/>
      <c r="D1885" s="9"/>
      <c r="E1885" s="9"/>
      <c r="F1885" s="10" t="s">
        <v>1227</v>
      </c>
      <c r="G1885" s="13">
        <v>730.65</v>
      </c>
      <c r="H1885" s="9"/>
    </row>
    <row r="1886" spans="1:8" ht="12.2" customHeight="1" x14ac:dyDescent="0.25">
      <c r="A1886" s="16">
        <v>10715</v>
      </c>
      <c r="B1886" s="7" t="s">
        <v>3616</v>
      </c>
      <c r="C1886" s="7"/>
      <c r="D1886" s="7"/>
      <c r="E1886" s="7"/>
      <c r="F1886" s="8"/>
      <c r="G1886" s="7"/>
      <c r="H1886" s="7"/>
    </row>
    <row r="1887" spans="1:8" ht="12.2" customHeight="1" x14ac:dyDescent="0.25">
      <c r="A1887" s="9" t="s">
        <v>3617</v>
      </c>
      <c r="B1887" s="9" t="s">
        <v>3618</v>
      </c>
      <c r="C1887" s="9"/>
      <c r="D1887" s="9"/>
      <c r="E1887" s="9"/>
      <c r="F1887" s="10" t="s">
        <v>1227</v>
      </c>
      <c r="G1887" s="11">
        <v>5.14</v>
      </c>
      <c r="H1887" s="9"/>
    </row>
    <row r="1888" spans="1:8" ht="12.2" customHeight="1" x14ac:dyDescent="0.25">
      <c r="A1888" s="9" t="s">
        <v>3619</v>
      </c>
      <c r="B1888" s="9" t="s">
        <v>99</v>
      </c>
      <c r="C1888" s="9"/>
      <c r="D1888" s="9"/>
      <c r="E1888" s="9"/>
      <c r="F1888" s="10" t="s">
        <v>1227</v>
      </c>
      <c r="G1888" s="12">
        <v>21.93</v>
      </c>
      <c r="H1888" s="9"/>
    </row>
    <row r="1889" spans="1:8" ht="12.2" customHeight="1" x14ac:dyDescent="0.25">
      <c r="A1889" s="16">
        <v>10716</v>
      </c>
      <c r="B1889" s="7" t="s">
        <v>3620</v>
      </c>
      <c r="C1889" s="7"/>
      <c r="D1889" s="7"/>
      <c r="E1889" s="7"/>
      <c r="F1889" s="8"/>
      <c r="G1889" s="7"/>
      <c r="H1889" s="7"/>
    </row>
    <row r="1890" spans="1:8" ht="24.4" customHeight="1" x14ac:dyDescent="0.25">
      <c r="A1890" s="9" t="s">
        <v>3621</v>
      </c>
      <c r="B1890" s="9" t="s">
        <v>3622</v>
      </c>
      <c r="C1890" s="9"/>
      <c r="D1890" s="9"/>
      <c r="E1890" s="9"/>
      <c r="F1890" s="10" t="s">
        <v>233</v>
      </c>
      <c r="G1890" s="11">
        <v>4.5199999999999996</v>
      </c>
      <c r="H1890" s="9"/>
    </row>
    <row r="1891" spans="1:8" ht="12.2" customHeight="1" x14ac:dyDescent="0.25">
      <c r="A1891" s="6">
        <v>8682</v>
      </c>
      <c r="B1891" s="7" t="s">
        <v>3623</v>
      </c>
      <c r="C1891" s="7"/>
      <c r="D1891" s="7"/>
      <c r="E1891" s="7"/>
      <c r="F1891" s="8"/>
      <c r="G1891" s="7"/>
      <c r="H1891" s="7"/>
    </row>
    <row r="1892" spans="1:8" ht="12.2" customHeight="1" x14ac:dyDescent="0.25">
      <c r="A1892" s="6">
        <v>8954</v>
      </c>
      <c r="B1892" s="7" t="s">
        <v>3624</v>
      </c>
      <c r="C1892" s="7"/>
      <c r="D1892" s="7"/>
      <c r="E1892" s="7"/>
      <c r="F1892" s="8"/>
      <c r="G1892" s="7"/>
      <c r="H1892" s="7"/>
    </row>
    <row r="1893" spans="1:8" ht="24.4" customHeight="1" x14ac:dyDescent="0.25">
      <c r="A1893" s="9" t="s">
        <v>3625</v>
      </c>
      <c r="B1893" s="9" t="s">
        <v>109</v>
      </c>
      <c r="C1893" s="9"/>
      <c r="D1893" s="9"/>
      <c r="E1893" s="9"/>
      <c r="F1893" s="10" t="s">
        <v>233</v>
      </c>
      <c r="G1893" s="11">
        <v>8.5500000000000007</v>
      </c>
      <c r="H1893" s="9"/>
    </row>
    <row r="1894" spans="1:8" ht="12.2" customHeight="1" x14ac:dyDescent="0.25">
      <c r="A1894" s="6">
        <v>8955</v>
      </c>
      <c r="B1894" s="7" t="s">
        <v>3626</v>
      </c>
      <c r="C1894" s="7"/>
      <c r="D1894" s="7"/>
      <c r="E1894" s="7"/>
      <c r="F1894" s="8"/>
      <c r="G1894" s="7"/>
      <c r="H1894" s="7"/>
    </row>
    <row r="1895" spans="1:8" ht="12.2" customHeight="1" x14ac:dyDescent="0.25">
      <c r="A1895" s="9" t="s">
        <v>3627</v>
      </c>
      <c r="B1895" s="9" t="s">
        <v>3628</v>
      </c>
      <c r="C1895" s="9"/>
      <c r="D1895" s="9"/>
      <c r="E1895" s="9"/>
      <c r="F1895" s="10" t="s">
        <v>233</v>
      </c>
      <c r="G1895" s="12">
        <v>21.5</v>
      </c>
      <c r="H1895" s="9"/>
    </row>
    <row r="1896" spans="1:8" ht="12.2" customHeight="1" x14ac:dyDescent="0.25">
      <c r="A1896" s="9" t="s">
        <v>3629</v>
      </c>
      <c r="B1896" s="9" t="s">
        <v>3630</v>
      </c>
      <c r="C1896" s="9"/>
      <c r="D1896" s="9"/>
      <c r="E1896" s="9"/>
      <c r="F1896" s="10" t="s">
        <v>233</v>
      </c>
      <c r="G1896" s="12">
        <v>22.37</v>
      </c>
      <c r="H1896" s="9"/>
    </row>
    <row r="1897" spans="1:8" ht="12.2" customHeight="1" x14ac:dyDescent="0.25">
      <c r="A1897" s="9" t="s">
        <v>3631</v>
      </c>
      <c r="B1897" s="9" t="s">
        <v>3632</v>
      </c>
      <c r="C1897" s="9"/>
      <c r="D1897" s="9"/>
      <c r="E1897" s="9"/>
      <c r="F1897" s="10" t="s">
        <v>233</v>
      </c>
      <c r="G1897" s="12">
        <v>22.84</v>
      </c>
      <c r="H1897" s="9"/>
    </row>
    <row r="1898" spans="1:8" ht="12.2" customHeight="1" x14ac:dyDescent="0.25">
      <c r="A1898" s="9" t="s">
        <v>3633</v>
      </c>
      <c r="B1898" s="9" t="s">
        <v>3634</v>
      </c>
      <c r="C1898" s="9"/>
      <c r="D1898" s="9"/>
      <c r="E1898" s="9"/>
      <c r="F1898" s="10" t="s">
        <v>233</v>
      </c>
      <c r="G1898" s="12">
        <v>23.05</v>
      </c>
      <c r="H1898" s="9"/>
    </row>
    <row r="1899" spans="1:8" ht="12.2" customHeight="1" x14ac:dyDescent="0.25">
      <c r="A1899" s="9" t="s">
        <v>3635</v>
      </c>
      <c r="B1899" s="9" t="s">
        <v>3636</v>
      </c>
      <c r="C1899" s="9"/>
      <c r="D1899" s="9"/>
      <c r="E1899" s="9"/>
      <c r="F1899" s="10" t="s">
        <v>233</v>
      </c>
      <c r="G1899" s="12">
        <v>24.94</v>
      </c>
      <c r="H1899" s="9"/>
    </row>
    <row r="1900" spans="1:8" ht="12.2" customHeight="1" x14ac:dyDescent="0.25">
      <c r="A1900" s="9" t="s">
        <v>3637</v>
      </c>
      <c r="B1900" s="9" t="s">
        <v>3638</v>
      </c>
      <c r="C1900" s="9"/>
      <c r="D1900" s="9"/>
      <c r="E1900" s="9"/>
      <c r="F1900" s="10" t="s">
        <v>233</v>
      </c>
      <c r="G1900" s="12">
        <v>12.53</v>
      </c>
      <c r="H1900" s="9"/>
    </row>
    <row r="1901" spans="1:8" ht="12.2" customHeight="1" x14ac:dyDescent="0.25">
      <c r="A1901" s="9" t="s">
        <v>3639</v>
      </c>
      <c r="B1901" s="9" t="s">
        <v>3640</v>
      </c>
      <c r="C1901" s="9"/>
      <c r="D1901" s="9"/>
      <c r="E1901" s="9"/>
      <c r="F1901" s="10" t="s">
        <v>233</v>
      </c>
      <c r="G1901" s="12">
        <v>82.81</v>
      </c>
      <c r="H1901" s="9"/>
    </row>
    <row r="1902" spans="1:8" ht="12.2" customHeight="1" x14ac:dyDescent="0.25">
      <c r="A1902" s="9" t="s">
        <v>3641</v>
      </c>
      <c r="B1902" s="9" t="s">
        <v>3642</v>
      </c>
      <c r="C1902" s="9"/>
      <c r="D1902" s="9"/>
      <c r="E1902" s="9"/>
      <c r="F1902" s="10" t="s">
        <v>233</v>
      </c>
      <c r="G1902" s="12">
        <v>20.420000000000002</v>
      </c>
      <c r="H1902" s="9"/>
    </row>
    <row r="1903" spans="1:8" ht="12.2" customHeight="1" x14ac:dyDescent="0.25">
      <c r="A1903" s="9" t="s">
        <v>3643</v>
      </c>
      <c r="B1903" s="9" t="s">
        <v>3644</v>
      </c>
      <c r="C1903" s="9"/>
      <c r="D1903" s="9"/>
      <c r="E1903" s="9"/>
      <c r="F1903" s="10" t="s">
        <v>233</v>
      </c>
      <c r="G1903" s="12">
        <v>30.47</v>
      </c>
      <c r="H1903" s="9"/>
    </row>
    <row r="1904" spans="1:8" ht="12.2" customHeight="1" x14ac:dyDescent="0.25">
      <c r="A1904" s="9" t="s">
        <v>3645</v>
      </c>
      <c r="B1904" s="9" t="s">
        <v>3646</v>
      </c>
      <c r="C1904" s="9"/>
      <c r="D1904" s="9"/>
      <c r="E1904" s="9"/>
      <c r="F1904" s="10" t="s">
        <v>233</v>
      </c>
      <c r="G1904" s="12">
        <v>57.4</v>
      </c>
      <c r="H1904" s="9"/>
    </row>
    <row r="1905" spans="1:8" ht="12.2" customHeight="1" x14ac:dyDescent="0.25">
      <c r="A1905" s="9" t="s">
        <v>3647</v>
      </c>
      <c r="B1905" s="9" t="s">
        <v>3648</v>
      </c>
      <c r="C1905" s="9"/>
      <c r="D1905" s="9"/>
      <c r="E1905" s="9"/>
      <c r="F1905" s="10" t="s">
        <v>233</v>
      </c>
      <c r="G1905" s="12">
        <v>45.72</v>
      </c>
      <c r="H1905" s="9"/>
    </row>
    <row r="1906" spans="1:8" ht="12.2" customHeight="1" x14ac:dyDescent="0.25">
      <c r="A1906" s="9" t="s">
        <v>3649</v>
      </c>
      <c r="B1906" s="9" t="s">
        <v>3650</v>
      </c>
      <c r="C1906" s="9"/>
      <c r="D1906" s="9"/>
      <c r="E1906" s="9"/>
      <c r="F1906" s="10" t="s">
        <v>233</v>
      </c>
      <c r="G1906" s="13">
        <v>109.1</v>
      </c>
      <c r="H1906" s="9"/>
    </row>
    <row r="1907" spans="1:8" ht="12.2" customHeight="1" x14ac:dyDescent="0.25">
      <c r="A1907" s="9" t="s">
        <v>3651</v>
      </c>
      <c r="B1907" s="9" t="s">
        <v>3652</v>
      </c>
      <c r="C1907" s="9"/>
      <c r="D1907" s="9"/>
      <c r="E1907" s="9"/>
      <c r="F1907" s="10" t="s">
        <v>233</v>
      </c>
      <c r="G1907" s="12">
        <v>52.81</v>
      </c>
      <c r="H1907" s="9"/>
    </row>
    <row r="1908" spans="1:8" ht="12.2" customHeight="1" x14ac:dyDescent="0.25">
      <c r="A1908" s="9" t="s">
        <v>3653</v>
      </c>
      <c r="B1908" s="9" t="s">
        <v>3654</v>
      </c>
      <c r="C1908" s="9"/>
      <c r="D1908" s="9"/>
      <c r="E1908" s="9"/>
      <c r="F1908" s="10" t="s">
        <v>233</v>
      </c>
      <c r="G1908" s="12">
        <v>61.95</v>
      </c>
      <c r="H1908" s="9"/>
    </row>
    <row r="1909" spans="1:8" ht="12.2" customHeight="1" x14ac:dyDescent="0.25">
      <c r="A1909" s="9" t="s">
        <v>3655</v>
      </c>
      <c r="B1909" s="9" t="s">
        <v>3656</v>
      </c>
      <c r="C1909" s="9"/>
      <c r="D1909" s="9"/>
      <c r="E1909" s="9"/>
      <c r="F1909" s="10" t="s">
        <v>233</v>
      </c>
      <c r="G1909" s="12">
        <v>72.09</v>
      </c>
      <c r="H1909" s="9"/>
    </row>
    <row r="1910" spans="1:8" ht="12.2" customHeight="1" x14ac:dyDescent="0.25">
      <c r="A1910" s="9" t="s">
        <v>3657</v>
      </c>
      <c r="B1910" s="9" t="s">
        <v>3658</v>
      </c>
      <c r="C1910" s="9"/>
      <c r="D1910" s="9"/>
      <c r="E1910" s="9"/>
      <c r="F1910" s="10" t="s">
        <v>233</v>
      </c>
      <c r="G1910" s="11">
        <v>6.04</v>
      </c>
      <c r="H1910" s="9"/>
    </row>
    <row r="1911" spans="1:8" ht="48.75" customHeight="1" x14ac:dyDescent="0.25">
      <c r="A1911" s="9" t="s">
        <v>3659</v>
      </c>
      <c r="B1911" s="9" t="s">
        <v>3660</v>
      </c>
      <c r="C1911" s="9"/>
      <c r="D1911" s="9"/>
      <c r="E1911" s="9"/>
      <c r="F1911" s="10" t="s">
        <v>233</v>
      </c>
      <c r="G1911" s="11">
        <v>3.59</v>
      </c>
      <c r="H1911" s="9"/>
    </row>
    <row r="1912" spans="1:8" ht="12.2" customHeight="1" x14ac:dyDescent="0.25">
      <c r="A1912" s="6">
        <v>8956</v>
      </c>
      <c r="B1912" s="7" t="s">
        <v>3661</v>
      </c>
      <c r="C1912" s="7"/>
      <c r="D1912" s="7"/>
      <c r="E1912" s="7"/>
      <c r="F1912" s="8"/>
      <c r="G1912" s="7"/>
      <c r="H1912" s="7"/>
    </row>
    <row r="1913" spans="1:8" ht="36.6" customHeight="1" x14ac:dyDescent="0.25">
      <c r="A1913" s="9" t="s">
        <v>3662</v>
      </c>
      <c r="B1913" s="9" t="s">
        <v>3663</v>
      </c>
      <c r="C1913" s="9"/>
      <c r="D1913" s="9"/>
      <c r="E1913" s="9"/>
      <c r="F1913" s="10" t="s">
        <v>216</v>
      </c>
      <c r="G1913" s="12">
        <v>65.44</v>
      </c>
      <c r="H1913" s="9"/>
    </row>
    <row r="1914" spans="1:8" ht="36.6" customHeight="1" x14ac:dyDescent="0.25">
      <c r="A1914" s="9" t="s">
        <v>3664</v>
      </c>
      <c r="B1914" s="9" t="s">
        <v>3665</v>
      </c>
      <c r="C1914" s="9"/>
      <c r="D1914" s="9"/>
      <c r="E1914" s="9"/>
      <c r="F1914" s="10" t="s">
        <v>216</v>
      </c>
      <c r="G1914" s="12">
        <v>70.14</v>
      </c>
      <c r="H1914" s="9"/>
    </row>
    <row r="1915" spans="1:8" ht="36.6" customHeight="1" x14ac:dyDescent="0.25">
      <c r="A1915" s="9" t="s">
        <v>3666</v>
      </c>
      <c r="B1915" s="9" t="s">
        <v>3667</v>
      </c>
      <c r="C1915" s="9"/>
      <c r="D1915" s="9"/>
      <c r="E1915" s="9"/>
      <c r="F1915" s="10" t="s">
        <v>216</v>
      </c>
      <c r="G1915" s="12">
        <v>48.76</v>
      </c>
      <c r="H1915" s="9"/>
    </row>
    <row r="1916" spans="1:8" ht="36.6" customHeight="1" x14ac:dyDescent="0.25">
      <c r="A1916" s="9" t="s">
        <v>3668</v>
      </c>
      <c r="B1916" s="9" t="s">
        <v>3669</v>
      </c>
      <c r="C1916" s="9"/>
      <c r="D1916" s="9"/>
      <c r="E1916" s="9"/>
      <c r="F1916" s="10" t="s">
        <v>216</v>
      </c>
      <c r="G1916" s="12">
        <v>37.659999999999997</v>
      </c>
      <c r="H1916" s="9"/>
    </row>
    <row r="1917" spans="1:8" ht="36.6" customHeight="1" x14ac:dyDescent="0.25">
      <c r="A1917" s="9" t="s">
        <v>3670</v>
      </c>
      <c r="B1917" s="9" t="s">
        <v>3671</v>
      </c>
      <c r="C1917" s="9"/>
      <c r="D1917" s="9"/>
      <c r="E1917" s="9"/>
      <c r="F1917" s="10" t="s">
        <v>216</v>
      </c>
      <c r="G1917" s="12">
        <v>26.97</v>
      </c>
      <c r="H1917" s="9"/>
    </row>
    <row r="1918" spans="1:8" ht="48.75" customHeight="1" x14ac:dyDescent="0.25">
      <c r="A1918" s="9" t="s">
        <v>3672</v>
      </c>
      <c r="B1918" s="9" t="s">
        <v>3673</v>
      </c>
      <c r="C1918" s="9"/>
      <c r="D1918" s="9"/>
      <c r="E1918" s="9"/>
      <c r="F1918" s="10" t="s">
        <v>216</v>
      </c>
      <c r="G1918" s="12">
        <v>60.76</v>
      </c>
      <c r="H1918" s="9"/>
    </row>
    <row r="1919" spans="1:8" ht="60.95" customHeight="1" x14ac:dyDescent="0.25">
      <c r="A1919" s="9" t="s">
        <v>3674</v>
      </c>
      <c r="B1919" s="9" t="s">
        <v>3675</v>
      </c>
      <c r="C1919" s="9"/>
      <c r="D1919" s="9"/>
      <c r="E1919" s="9"/>
      <c r="F1919" s="10" t="s">
        <v>216</v>
      </c>
      <c r="G1919" s="12">
        <v>34.130000000000003</v>
      </c>
      <c r="H1919" s="9"/>
    </row>
    <row r="1920" spans="1:8" ht="24.4" customHeight="1" x14ac:dyDescent="0.25">
      <c r="A1920" s="9" t="s">
        <v>3676</v>
      </c>
      <c r="B1920" s="9" t="s">
        <v>3677</v>
      </c>
      <c r="C1920" s="9"/>
      <c r="D1920" s="9"/>
      <c r="E1920" s="9"/>
      <c r="F1920" s="10" t="s">
        <v>216</v>
      </c>
      <c r="G1920" s="12">
        <v>26.78</v>
      </c>
      <c r="H1920" s="9"/>
    </row>
    <row r="1921" spans="1:8" ht="24.4" customHeight="1" x14ac:dyDescent="0.25">
      <c r="A1921" s="9" t="s">
        <v>3678</v>
      </c>
      <c r="B1921" s="9" t="s">
        <v>3679</v>
      </c>
      <c r="C1921" s="9"/>
      <c r="D1921" s="9"/>
      <c r="E1921" s="9"/>
      <c r="F1921" s="10" t="s">
        <v>216</v>
      </c>
      <c r="G1921" s="12">
        <v>27.1</v>
      </c>
      <c r="H1921" s="9"/>
    </row>
    <row r="1922" spans="1:8" ht="24.4" customHeight="1" x14ac:dyDescent="0.25">
      <c r="A1922" s="9" t="s">
        <v>3680</v>
      </c>
      <c r="B1922" s="9" t="s">
        <v>3681</v>
      </c>
      <c r="C1922" s="9"/>
      <c r="D1922" s="9"/>
      <c r="E1922" s="9"/>
      <c r="F1922" s="10" t="s">
        <v>216</v>
      </c>
      <c r="G1922" s="12">
        <v>16.41</v>
      </c>
      <c r="H1922" s="9"/>
    </row>
    <row r="1923" spans="1:8" ht="12.2" customHeight="1" x14ac:dyDescent="0.25">
      <c r="A1923" s="9" t="s">
        <v>3682</v>
      </c>
      <c r="B1923" s="9" t="s">
        <v>3683</v>
      </c>
      <c r="C1923" s="9"/>
      <c r="D1923" s="9"/>
      <c r="E1923" s="9"/>
      <c r="F1923" s="10" t="s">
        <v>280</v>
      </c>
      <c r="G1923" s="13">
        <v>158.5</v>
      </c>
      <c r="H1923" s="9"/>
    </row>
    <row r="1924" spans="1:8" ht="12.2" customHeight="1" x14ac:dyDescent="0.25">
      <c r="A1924" s="6">
        <v>8957</v>
      </c>
      <c r="B1924" s="7" t="s">
        <v>3684</v>
      </c>
      <c r="C1924" s="7"/>
      <c r="D1924" s="7"/>
      <c r="E1924" s="7"/>
      <c r="F1924" s="8"/>
      <c r="G1924" s="7"/>
      <c r="H1924" s="7"/>
    </row>
    <row r="1925" spans="1:8" ht="24.4" customHeight="1" x14ac:dyDescent="0.25">
      <c r="A1925" s="9" t="s">
        <v>3685</v>
      </c>
      <c r="B1925" s="9" t="s">
        <v>3686</v>
      </c>
      <c r="C1925" s="9"/>
      <c r="D1925" s="9"/>
      <c r="E1925" s="9"/>
      <c r="F1925" s="10" t="s">
        <v>1227</v>
      </c>
      <c r="G1925" s="12">
        <v>14.38</v>
      </c>
      <c r="H1925" s="9"/>
    </row>
    <row r="1926" spans="1:8" ht="24.4" customHeight="1" x14ac:dyDescent="0.25">
      <c r="A1926" s="9" t="s">
        <v>3687</v>
      </c>
      <c r="B1926" s="9" t="s">
        <v>110</v>
      </c>
      <c r="C1926" s="9"/>
      <c r="D1926" s="9"/>
      <c r="E1926" s="9"/>
      <c r="F1926" s="10" t="s">
        <v>1227</v>
      </c>
      <c r="G1926" s="12">
        <v>14.52</v>
      </c>
      <c r="H1926" s="9"/>
    </row>
    <row r="1927" spans="1:8" ht="12.2" customHeight="1" x14ac:dyDescent="0.25">
      <c r="A1927" s="6">
        <v>8958</v>
      </c>
      <c r="B1927" s="7" t="s">
        <v>3688</v>
      </c>
      <c r="C1927" s="7"/>
      <c r="D1927" s="7"/>
      <c r="E1927" s="7"/>
      <c r="F1927" s="8"/>
      <c r="G1927" s="7"/>
      <c r="H1927" s="7"/>
    </row>
    <row r="1928" spans="1:8" ht="24.4" customHeight="1" x14ac:dyDescent="0.25">
      <c r="A1928" s="9" t="s">
        <v>3689</v>
      </c>
      <c r="B1928" s="9" t="s">
        <v>3690</v>
      </c>
      <c r="C1928" s="9"/>
      <c r="D1928" s="9"/>
      <c r="E1928" s="9"/>
      <c r="F1928" s="10" t="s">
        <v>1227</v>
      </c>
      <c r="G1928" s="12">
        <v>72.23</v>
      </c>
      <c r="H1928" s="9"/>
    </row>
    <row r="1929" spans="1:8" ht="24.4" customHeight="1" x14ac:dyDescent="0.25">
      <c r="A1929" s="9" t="s">
        <v>3691</v>
      </c>
      <c r="B1929" s="9" t="s">
        <v>3692</v>
      </c>
      <c r="C1929" s="9"/>
      <c r="D1929" s="9"/>
      <c r="E1929" s="9"/>
      <c r="F1929" s="10" t="s">
        <v>1227</v>
      </c>
      <c r="G1929" s="12">
        <v>56.08</v>
      </c>
      <c r="H1929" s="9"/>
    </row>
    <row r="1930" spans="1:8" ht="12.2" customHeight="1" x14ac:dyDescent="0.25">
      <c r="A1930" s="9" t="s">
        <v>3693</v>
      </c>
      <c r="B1930" s="9" t="s">
        <v>3694</v>
      </c>
      <c r="C1930" s="9"/>
      <c r="D1930" s="9"/>
      <c r="E1930" s="9"/>
      <c r="F1930" s="10" t="s">
        <v>280</v>
      </c>
      <c r="G1930" s="13">
        <v>400.12</v>
      </c>
      <c r="H1930" s="9"/>
    </row>
    <row r="1931" spans="1:8" ht="12.2" customHeight="1" x14ac:dyDescent="0.25">
      <c r="A1931" s="9" t="s">
        <v>3695</v>
      </c>
      <c r="B1931" s="9" t="s">
        <v>3696</v>
      </c>
      <c r="C1931" s="9"/>
      <c r="D1931" s="9"/>
      <c r="E1931" s="9"/>
      <c r="F1931" s="10" t="s">
        <v>280</v>
      </c>
      <c r="G1931" s="13">
        <v>134.81</v>
      </c>
      <c r="H1931" s="9"/>
    </row>
    <row r="1932" spans="1:8" ht="24.4" customHeight="1" x14ac:dyDescent="0.25">
      <c r="A1932" s="9" t="s">
        <v>3697</v>
      </c>
      <c r="B1932" s="9" t="s">
        <v>3698</v>
      </c>
      <c r="C1932" s="9"/>
      <c r="D1932" s="9"/>
      <c r="E1932" s="9"/>
      <c r="F1932" s="10" t="s">
        <v>280</v>
      </c>
      <c r="G1932" s="12">
        <v>28.71</v>
      </c>
      <c r="H1932" s="9"/>
    </row>
    <row r="1933" spans="1:8" ht="12.2" customHeight="1" x14ac:dyDescent="0.25">
      <c r="A1933" s="9" t="s">
        <v>3699</v>
      </c>
      <c r="B1933" s="9" t="s">
        <v>111</v>
      </c>
      <c r="C1933" s="9"/>
      <c r="D1933" s="9"/>
      <c r="E1933" s="9"/>
      <c r="F1933" s="10" t="s">
        <v>280</v>
      </c>
      <c r="G1933" s="14">
        <v>1360.29</v>
      </c>
      <c r="H1933" s="9"/>
    </row>
    <row r="1934" spans="1:8" ht="12.2" customHeight="1" x14ac:dyDescent="0.25">
      <c r="A1934" s="9" t="s">
        <v>3700</v>
      </c>
      <c r="B1934" s="9" t="s">
        <v>3701</v>
      </c>
      <c r="C1934" s="9"/>
      <c r="D1934" s="9"/>
      <c r="E1934" s="9"/>
      <c r="F1934" s="10" t="s">
        <v>280</v>
      </c>
      <c r="G1934" s="14">
        <v>1783.5</v>
      </c>
      <c r="H1934" s="9"/>
    </row>
    <row r="1935" spans="1:8" ht="24.4" customHeight="1" x14ac:dyDescent="0.25">
      <c r="A1935" s="9" t="s">
        <v>3702</v>
      </c>
      <c r="B1935" s="9" t="s">
        <v>3703</v>
      </c>
      <c r="C1935" s="9"/>
      <c r="D1935" s="9"/>
      <c r="E1935" s="9"/>
      <c r="F1935" s="10" t="s">
        <v>216</v>
      </c>
      <c r="G1935" s="12">
        <v>73.849999999999994</v>
      </c>
      <c r="H1935" s="9"/>
    </row>
    <row r="1936" spans="1:8" ht="12.2" customHeight="1" x14ac:dyDescent="0.25">
      <c r="A1936" s="9" t="s">
        <v>3704</v>
      </c>
      <c r="B1936" s="9" t="s">
        <v>3705</v>
      </c>
      <c r="C1936" s="9"/>
      <c r="D1936" s="9"/>
      <c r="E1936" s="9"/>
      <c r="F1936" s="10" t="s">
        <v>280</v>
      </c>
      <c r="G1936" s="12">
        <v>10.66</v>
      </c>
      <c r="H1936" s="9"/>
    </row>
    <row r="1937" spans="1:8" ht="12.2" customHeight="1" x14ac:dyDescent="0.25">
      <c r="A1937" s="6">
        <v>8683</v>
      </c>
      <c r="B1937" s="7" t="s">
        <v>3706</v>
      </c>
      <c r="C1937" s="7"/>
      <c r="D1937" s="7"/>
      <c r="E1937" s="7"/>
      <c r="F1937" s="8"/>
      <c r="G1937" s="7"/>
      <c r="H1937" s="7"/>
    </row>
    <row r="1938" spans="1:8" ht="12.2" customHeight="1" x14ac:dyDescent="0.25">
      <c r="A1938" s="6">
        <v>8960</v>
      </c>
      <c r="B1938" s="7" t="s">
        <v>3707</v>
      </c>
      <c r="C1938" s="7"/>
      <c r="D1938" s="7"/>
      <c r="E1938" s="7"/>
      <c r="F1938" s="8"/>
      <c r="G1938" s="7"/>
      <c r="H1938" s="7"/>
    </row>
    <row r="1939" spans="1:8" ht="36.6" customHeight="1" x14ac:dyDescent="0.25">
      <c r="A1939" s="9" t="s">
        <v>3708</v>
      </c>
      <c r="B1939" s="9" t="s">
        <v>3709</v>
      </c>
      <c r="C1939" s="9"/>
      <c r="D1939" s="9"/>
      <c r="E1939" s="9"/>
      <c r="F1939" s="10" t="s">
        <v>233</v>
      </c>
      <c r="G1939" s="11">
        <v>6.18</v>
      </c>
      <c r="H1939" s="9"/>
    </row>
    <row r="1940" spans="1:8" ht="12.2" customHeight="1" x14ac:dyDescent="0.25">
      <c r="A1940" s="9" t="s">
        <v>3710</v>
      </c>
      <c r="B1940" s="9" t="s">
        <v>174</v>
      </c>
      <c r="C1940" s="9"/>
      <c r="D1940" s="9"/>
      <c r="E1940" s="9"/>
      <c r="F1940" s="10" t="s">
        <v>233</v>
      </c>
      <c r="G1940" s="11">
        <v>5.61</v>
      </c>
      <c r="H1940" s="9"/>
    </row>
    <row r="1941" spans="1:8" ht="12.2" customHeight="1" x14ac:dyDescent="0.25">
      <c r="A1941" s="6">
        <v>8684</v>
      </c>
      <c r="B1941" s="7" t="s">
        <v>3711</v>
      </c>
      <c r="C1941" s="7"/>
      <c r="D1941" s="7"/>
      <c r="E1941" s="7"/>
      <c r="F1941" s="8"/>
      <c r="G1941" s="7"/>
      <c r="H1941" s="7"/>
    </row>
    <row r="1942" spans="1:8" ht="12.2" customHeight="1" x14ac:dyDescent="0.25">
      <c r="A1942" s="6">
        <v>8961</v>
      </c>
      <c r="B1942" s="7" t="s">
        <v>3712</v>
      </c>
      <c r="C1942" s="7"/>
      <c r="D1942" s="7"/>
      <c r="E1942" s="7"/>
      <c r="F1942" s="8"/>
      <c r="G1942" s="7"/>
      <c r="H1942" s="7"/>
    </row>
    <row r="1943" spans="1:8" ht="24.4" customHeight="1" x14ac:dyDescent="0.25">
      <c r="A1943" s="9" t="s">
        <v>3713</v>
      </c>
      <c r="B1943" s="9" t="s">
        <v>3714</v>
      </c>
      <c r="C1943" s="9"/>
      <c r="D1943" s="9"/>
      <c r="E1943" s="9"/>
      <c r="F1943" s="10" t="s">
        <v>1227</v>
      </c>
      <c r="G1943" s="13">
        <v>186.87</v>
      </c>
      <c r="H1943" s="9"/>
    </row>
    <row r="1944" spans="1:8" ht="24.4" customHeight="1" x14ac:dyDescent="0.25">
      <c r="A1944" s="9" t="s">
        <v>3715</v>
      </c>
      <c r="B1944" s="9" t="s">
        <v>3716</v>
      </c>
      <c r="C1944" s="9"/>
      <c r="D1944" s="9"/>
      <c r="E1944" s="9"/>
      <c r="F1944" s="10" t="s">
        <v>1227</v>
      </c>
      <c r="G1944" s="13">
        <v>159.86000000000001</v>
      </c>
      <c r="H1944" s="9"/>
    </row>
    <row r="1945" spans="1:8" ht="12.2" customHeight="1" x14ac:dyDescent="0.25">
      <c r="A1945" s="9" t="s">
        <v>3717</v>
      </c>
      <c r="B1945" s="9" t="s">
        <v>113</v>
      </c>
      <c r="C1945" s="9"/>
      <c r="D1945" s="9"/>
      <c r="E1945" s="9"/>
      <c r="F1945" s="10" t="s">
        <v>1227</v>
      </c>
      <c r="G1945" s="13">
        <v>358.58</v>
      </c>
      <c r="H1945" s="9"/>
    </row>
    <row r="1946" spans="1:8" ht="12.2" customHeight="1" x14ac:dyDescent="0.25">
      <c r="A1946" s="6">
        <v>8962</v>
      </c>
      <c r="B1946" s="7" t="s">
        <v>3718</v>
      </c>
      <c r="C1946" s="7"/>
      <c r="D1946" s="7"/>
      <c r="E1946" s="7"/>
      <c r="F1946" s="8"/>
      <c r="G1946" s="7"/>
      <c r="H1946" s="7"/>
    </row>
    <row r="1947" spans="1:8" ht="24.4" customHeight="1" x14ac:dyDescent="0.25">
      <c r="A1947" s="9" t="s">
        <v>3719</v>
      </c>
      <c r="B1947" s="9" t="s">
        <v>3720</v>
      </c>
      <c r="C1947" s="9"/>
      <c r="D1947" s="9"/>
      <c r="E1947" s="9"/>
      <c r="F1947" s="10" t="s">
        <v>216</v>
      </c>
      <c r="G1947" s="13">
        <v>126.97</v>
      </c>
      <c r="H1947" s="9"/>
    </row>
    <row r="1948" spans="1:8" ht="36.6" customHeight="1" x14ac:dyDescent="0.25">
      <c r="A1948" s="9" t="s">
        <v>3721</v>
      </c>
      <c r="B1948" s="9" t="s">
        <v>118</v>
      </c>
      <c r="C1948" s="9"/>
      <c r="D1948" s="9"/>
      <c r="E1948" s="9"/>
      <c r="F1948" s="10" t="s">
        <v>216</v>
      </c>
      <c r="G1948" s="12">
        <v>99.08</v>
      </c>
      <c r="H1948" s="9"/>
    </row>
    <row r="1949" spans="1:8" ht="12.2" customHeight="1" x14ac:dyDescent="0.25">
      <c r="A1949" s="6">
        <v>8963</v>
      </c>
      <c r="B1949" s="7" t="s">
        <v>3722</v>
      </c>
      <c r="C1949" s="7"/>
      <c r="D1949" s="7"/>
      <c r="E1949" s="7"/>
      <c r="F1949" s="8"/>
      <c r="G1949" s="7"/>
      <c r="H1949" s="7"/>
    </row>
    <row r="1950" spans="1:8" ht="36.6" customHeight="1" x14ac:dyDescent="0.25">
      <c r="A1950" s="9" t="s">
        <v>3723</v>
      </c>
      <c r="B1950" s="9" t="s">
        <v>3724</v>
      </c>
      <c r="C1950" s="9"/>
      <c r="D1950" s="9"/>
      <c r="E1950" s="9"/>
      <c r="F1950" s="10" t="s">
        <v>216</v>
      </c>
      <c r="G1950" s="13">
        <v>333.63</v>
      </c>
      <c r="H1950" s="9"/>
    </row>
    <row r="1951" spans="1:8" ht="36.6" customHeight="1" x14ac:dyDescent="0.25">
      <c r="A1951" s="9" t="s">
        <v>3725</v>
      </c>
      <c r="B1951" s="9" t="s">
        <v>3726</v>
      </c>
      <c r="C1951" s="9"/>
      <c r="D1951" s="9"/>
      <c r="E1951" s="9"/>
      <c r="F1951" s="10" t="s">
        <v>1227</v>
      </c>
      <c r="G1951" s="13">
        <v>107.05</v>
      </c>
      <c r="H1951" s="9"/>
    </row>
    <row r="1952" spans="1:8" ht="12.2" customHeight="1" x14ac:dyDescent="0.25">
      <c r="A1952" s="6">
        <v>8964</v>
      </c>
      <c r="B1952" s="7" t="s">
        <v>3727</v>
      </c>
      <c r="C1952" s="7"/>
      <c r="D1952" s="7"/>
      <c r="E1952" s="7"/>
      <c r="F1952" s="8"/>
      <c r="G1952" s="7"/>
      <c r="H1952" s="7"/>
    </row>
    <row r="1953" spans="1:8" ht="36.6" customHeight="1" x14ac:dyDescent="0.25">
      <c r="A1953" s="9" t="s">
        <v>3728</v>
      </c>
      <c r="B1953" s="9" t="s">
        <v>3729</v>
      </c>
      <c r="C1953" s="9"/>
      <c r="D1953" s="9"/>
      <c r="E1953" s="9"/>
      <c r="F1953" s="10" t="s">
        <v>1227</v>
      </c>
      <c r="G1953" s="13">
        <v>203.73</v>
      </c>
      <c r="H1953" s="9"/>
    </row>
    <row r="1954" spans="1:8" ht="24.4" customHeight="1" x14ac:dyDescent="0.25">
      <c r="A1954" s="9" t="s">
        <v>3730</v>
      </c>
      <c r="B1954" s="9" t="s">
        <v>3731</v>
      </c>
      <c r="C1954" s="9"/>
      <c r="D1954" s="9"/>
      <c r="E1954" s="9"/>
      <c r="F1954" s="10" t="s">
        <v>1227</v>
      </c>
      <c r="G1954" s="13">
        <v>192.14</v>
      </c>
      <c r="H1954" s="9"/>
    </row>
    <row r="1955" spans="1:8" ht="24.4" customHeight="1" x14ac:dyDescent="0.25">
      <c r="A1955" s="9" t="s">
        <v>3732</v>
      </c>
      <c r="B1955" s="9" t="s">
        <v>3733</v>
      </c>
      <c r="C1955" s="9"/>
      <c r="D1955" s="9"/>
      <c r="E1955" s="9"/>
      <c r="F1955" s="10" t="s">
        <v>1227</v>
      </c>
      <c r="G1955" s="13">
        <v>277.08999999999997</v>
      </c>
      <c r="H1955" s="9"/>
    </row>
    <row r="1956" spans="1:8" ht="12.2" customHeight="1" x14ac:dyDescent="0.25">
      <c r="A1956" s="6">
        <v>8965</v>
      </c>
      <c r="B1956" s="7" t="s">
        <v>3734</v>
      </c>
      <c r="C1956" s="7"/>
      <c r="D1956" s="7"/>
      <c r="E1956" s="7"/>
      <c r="F1956" s="8"/>
      <c r="G1956" s="7"/>
      <c r="H1956" s="7"/>
    </row>
    <row r="1957" spans="1:8" ht="12.2" customHeight="1" x14ac:dyDescent="0.25">
      <c r="A1957" s="9" t="s">
        <v>3735</v>
      </c>
      <c r="B1957" s="9" t="s">
        <v>3736</v>
      </c>
      <c r="C1957" s="9"/>
      <c r="D1957" s="9"/>
      <c r="E1957" s="9"/>
      <c r="F1957" s="10" t="s">
        <v>1227</v>
      </c>
      <c r="G1957" s="13">
        <v>101.68</v>
      </c>
      <c r="H1957" s="9"/>
    </row>
    <row r="1958" spans="1:8" ht="12.2" customHeight="1" x14ac:dyDescent="0.25">
      <c r="A1958" s="6">
        <v>8966</v>
      </c>
      <c r="B1958" s="7" t="s">
        <v>3737</v>
      </c>
      <c r="C1958" s="7"/>
      <c r="D1958" s="7"/>
      <c r="E1958" s="7"/>
      <c r="F1958" s="8"/>
      <c r="G1958" s="7"/>
      <c r="H1958" s="7"/>
    </row>
    <row r="1959" spans="1:8" ht="12.2" customHeight="1" x14ac:dyDescent="0.25">
      <c r="A1959" s="9" t="s">
        <v>3738</v>
      </c>
      <c r="B1959" s="9" t="s">
        <v>3739</v>
      </c>
      <c r="C1959" s="9"/>
      <c r="D1959" s="9"/>
      <c r="E1959" s="9"/>
      <c r="F1959" s="10" t="s">
        <v>1227</v>
      </c>
      <c r="G1959" s="12">
        <v>19.45</v>
      </c>
      <c r="H1959" s="9"/>
    </row>
    <row r="1960" spans="1:8" ht="12.2" customHeight="1" x14ac:dyDescent="0.25">
      <c r="A1960" s="9" t="s">
        <v>3740</v>
      </c>
      <c r="B1960" s="9" t="s">
        <v>117</v>
      </c>
      <c r="C1960" s="9"/>
      <c r="D1960" s="9"/>
      <c r="E1960" s="9"/>
      <c r="F1960" s="10" t="s">
        <v>1227</v>
      </c>
      <c r="G1960" s="12">
        <v>27.51</v>
      </c>
      <c r="H1960" s="9"/>
    </row>
    <row r="1961" spans="1:8" ht="12.2" customHeight="1" x14ac:dyDescent="0.25">
      <c r="A1961" s="9" t="s">
        <v>3741</v>
      </c>
      <c r="B1961" s="9" t="s">
        <v>3742</v>
      </c>
      <c r="C1961" s="9"/>
      <c r="D1961" s="9"/>
      <c r="E1961" s="9"/>
      <c r="F1961" s="10" t="s">
        <v>1227</v>
      </c>
      <c r="G1961" s="11">
        <v>6.84</v>
      </c>
      <c r="H1961" s="9"/>
    </row>
    <row r="1962" spans="1:8" ht="12.2" customHeight="1" x14ac:dyDescent="0.25">
      <c r="A1962" s="9" t="s">
        <v>3743</v>
      </c>
      <c r="B1962" s="9" t="s">
        <v>3744</v>
      </c>
      <c r="C1962" s="9"/>
      <c r="D1962" s="9"/>
      <c r="E1962" s="9"/>
      <c r="F1962" s="10" t="s">
        <v>1227</v>
      </c>
      <c r="G1962" s="11">
        <v>4.75</v>
      </c>
      <c r="H1962" s="9"/>
    </row>
    <row r="1963" spans="1:8" ht="12.2" customHeight="1" x14ac:dyDescent="0.25">
      <c r="A1963" s="9" t="s">
        <v>3745</v>
      </c>
      <c r="B1963" s="9" t="s">
        <v>3746</v>
      </c>
      <c r="C1963" s="9"/>
      <c r="D1963" s="9"/>
      <c r="E1963" s="9"/>
      <c r="F1963" s="10" t="s">
        <v>1227</v>
      </c>
      <c r="G1963" s="12">
        <v>21.74</v>
      </c>
      <c r="H1963" s="9"/>
    </row>
    <row r="1964" spans="1:8" ht="12.2" customHeight="1" x14ac:dyDescent="0.25">
      <c r="A1964" s="6">
        <v>8967</v>
      </c>
      <c r="B1964" s="7" t="s">
        <v>3747</v>
      </c>
      <c r="C1964" s="7"/>
      <c r="D1964" s="7"/>
      <c r="E1964" s="7"/>
      <c r="F1964" s="8"/>
      <c r="G1964" s="7"/>
      <c r="H1964" s="7"/>
    </row>
    <row r="1965" spans="1:8" ht="12.2" customHeight="1" x14ac:dyDescent="0.25">
      <c r="A1965" s="9" t="s">
        <v>3748</v>
      </c>
      <c r="B1965" s="9" t="s">
        <v>3749</v>
      </c>
      <c r="C1965" s="9"/>
      <c r="D1965" s="9"/>
      <c r="E1965" s="9"/>
      <c r="F1965" s="10" t="s">
        <v>1227</v>
      </c>
      <c r="G1965" s="12">
        <v>69.08</v>
      </c>
      <c r="H1965" s="9"/>
    </row>
    <row r="1966" spans="1:8" ht="12.2" customHeight="1" x14ac:dyDescent="0.25">
      <c r="A1966" s="9" t="s">
        <v>3750</v>
      </c>
      <c r="B1966" s="9" t="s">
        <v>3751</v>
      </c>
      <c r="C1966" s="9"/>
      <c r="D1966" s="9"/>
      <c r="E1966" s="9"/>
      <c r="F1966" s="10" t="s">
        <v>1227</v>
      </c>
      <c r="G1966" s="12">
        <v>66.75</v>
      </c>
      <c r="H1966" s="9"/>
    </row>
    <row r="1967" spans="1:8" ht="12.2" customHeight="1" x14ac:dyDescent="0.25">
      <c r="A1967" s="9" t="s">
        <v>3752</v>
      </c>
      <c r="B1967" s="9" t="s">
        <v>3753</v>
      </c>
      <c r="C1967" s="9"/>
      <c r="D1967" s="9"/>
      <c r="E1967" s="9"/>
      <c r="F1967" s="10" t="s">
        <v>1227</v>
      </c>
      <c r="G1967" s="12">
        <v>59.42</v>
      </c>
      <c r="H1967" s="9"/>
    </row>
    <row r="1968" spans="1:8" ht="12.2" customHeight="1" x14ac:dyDescent="0.25">
      <c r="A1968" s="6">
        <v>8968</v>
      </c>
      <c r="B1968" s="7" t="s">
        <v>3754</v>
      </c>
      <c r="C1968" s="7"/>
      <c r="D1968" s="7"/>
      <c r="E1968" s="7"/>
      <c r="F1968" s="8"/>
      <c r="G1968" s="7"/>
      <c r="H1968" s="7"/>
    </row>
    <row r="1969" spans="1:8" ht="36.6" customHeight="1" x14ac:dyDescent="0.25">
      <c r="A1969" s="9" t="s">
        <v>3755</v>
      </c>
      <c r="B1969" s="9" t="s">
        <v>3756</v>
      </c>
      <c r="C1969" s="9"/>
      <c r="D1969" s="9"/>
      <c r="E1969" s="9"/>
      <c r="F1969" s="10" t="s">
        <v>233</v>
      </c>
      <c r="G1969" s="12">
        <v>21.91</v>
      </c>
      <c r="H1969" s="9"/>
    </row>
    <row r="1970" spans="1:8" ht="36.6" customHeight="1" x14ac:dyDescent="0.25">
      <c r="A1970" s="9" t="s">
        <v>3757</v>
      </c>
      <c r="B1970" s="9" t="s">
        <v>3758</v>
      </c>
      <c r="C1970" s="9"/>
      <c r="D1970" s="9"/>
      <c r="E1970" s="9"/>
      <c r="F1970" s="10" t="s">
        <v>233</v>
      </c>
      <c r="G1970" s="12">
        <v>15.07</v>
      </c>
      <c r="H1970" s="9"/>
    </row>
    <row r="1971" spans="1:8" ht="12.2" customHeight="1" x14ac:dyDescent="0.25">
      <c r="A1971" s="6">
        <v>8969</v>
      </c>
      <c r="B1971" s="7" t="s">
        <v>3759</v>
      </c>
      <c r="C1971" s="7"/>
      <c r="D1971" s="7"/>
      <c r="E1971" s="7"/>
      <c r="F1971" s="8"/>
      <c r="G1971" s="7"/>
      <c r="H1971" s="7"/>
    </row>
    <row r="1972" spans="1:8" ht="36.6" customHeight="1" x14ac:dyDescent="0.25">
      <c r="A1972" s="9" t="s">
        <v>3760</v>
      </c>
      <c r="B1972" s="9" t="s">
        <v>3761</v>
      </c>
      <c r="C1972" s="9"/>
      <c r="D1972" s="9"/>
      <c r="E1972" s="9"/>
      <c r="F1972" s="10" t="s">
        <v>233</v>
      </c>
      <c r="G1972" s="12">
        <v>28.5</v>
      </c>
      <c r="H1972" s="9"/>
    </row>
    <row r="1973" spans="1:8" ht="36.6" customHeight="1" x14ac:dyDescent="0.25">
      <c r="A1973" s="9" t="s">
        <v>3762</v>
      </c>
      <c r="B1973" s="9" t="s">
        <v>3763</v>
      </c>
      <c r="C1973" s="9"/>
      <c r="D1973" s="9"/>
      <c r="E1973" s="9"/>
      <c r="F1973" s="10" t="s">
        <v>233</v>
      </c>
      <c r="G1973" s="12">
        <v>22.14</v>
      </c>
      <c r="H1973" s="9"/>
    </row>
    <row r="1974" spans="1:8" ht="36.6" customHeight="1" x14ac:dyDescent="0.25">
      <c r="A1974" s="9" t="s">
        <v>3764</v>
      </c>
      <c r="B1974" s="9" t="s">
        <v>3765</v>
      </c>
      <c r="C1974" s="9"/>
      <c r="D1974" s="9"/>
      <c r="E1974" s="9"/>
      <c r="F1974" s="10" t="s">
        <v>233</v>
      </c>
      <c r="G1974" s="12">
        <v>36.83</v>
      </c>
      <c r="H1974" s="9"/>
    </row>
    <row r="1975" spans="1:8" ht="36.6" customHeight="1" x14ac:dyDescent="0.25">
      <c r="A1975" s="9" t="s">
        <v>3766</v>
      </c>
      <c r="B1975" s="9" t="s">
        <v>3767</v>
      </c>
      <c r="C1975" s="9"/>
      <c r="D1975" s="9"/>
      <c r="E1975" s="9"/>
      <c r="F1975" s="10" t="s">
        <v>233</v>
      </c>
      <c r="G1975" s="12">
        <v>30.47</v>
      </c>
      <c r="H1975" s="9"/>
    </row>
    <row r="1976" spans="1:8" ht="36.6" customHeight="1" x14ac:dyDescent="0.25">
      <c r="A1976" s="9" t="s">
        <v>3768</v>
      </c>
      <c r="B1976" s="9" t="s">
        <v>3769</v>
      </c>
      <c r="C1976" s="9"/>
      <c r="D1976" s="9"/>
      <c r="E1976" s="9"/>
      <c r="F1976" s="10" t="s">
        <v>233</v>
      </c>
      <c r="G1976" s="12">
        <v>48.47</v>
      </c>
      <c r="H1976" s="9"/>
    </row>
    <row r="1977" spans="1:8" ht="36.6" customHeight="1" x14ac:dyDescent="0.25">
      <c r="A1977" s="9" t="s">
        <v>3770</v>
      </c>
      <c r="B1977" s="9" t="s">
        <v>3771</v>
      </c>
      <c r="C1977" s="9"/>
      <c r="D1977" s="9"/>
      <c r="E1977" s="9"/>
      <c r="F1977" s="10" t="s">
        <v>233</v>
      </c>
      <c r="G1977" s="12">
        <v>42.72</v>
      </c>
      <c r="H1977" s="9"/>
    </row>
    <row r="1978" spans="1:8" ht="36.6" customHeight="1" x14ac:dyDescent="0.25">
      <c r="A1978" s="9" t="s">
        <v>3772</v>
      </c>
      <c r="B1978" s="9" t="s">
        <v>114</v>
      </c>
      <c r="C1978" s="9"/>
      <c r="D1978" s="9"/>
      <c r="E1978" s="9"/>
      <c r="F1978" s="10" t="s">
        <v>233</v>
      </c>
      <c r="G1978" s="12">
        <v>56.07</v>
      </c>
      <c r="H1978" s="9"/>
    </row>
    <row r="1979" spans="1:8" ht="36.6" customHeight="1" x14ac:dyDescent="0.25">
      <c r="A1979" s="9" t="s">
        <v>3773</v>
      </c>
      <c r="B1979" s="9" t="s">
        <v>3774</v>
      </c>
      <c r="C1979" s="9"/>
      <c r="D1979" s="9"/>
      <c r="E1979" s="9"/>
      <c r="F1979" s="10" t="s">
        <v>233</v>
      </c>
      <c r="G1979" s="12">
        <v>61.82</v>
      </c>
      <c r="H1979" s="9"/>
    </row>
    <row r="1980" spans="1:8" ht="12.2" customHeight="1" x14ac:dyDescent="0.25">
      <c r="A1980" s="6">
        <v>8970</v>
      </c>
      <c r="B1980" s="7" t="s">
        <v>3775</v>
      </c>
      <c r="C1980" s="7"/>
      <c r="D1980" s="7"/>
      <c r="E1980" s="7"/>
      <c r="F1980" s="8"/>
      <c r="G1980" s="7"/>
      <c r="H1980" s="7"/>
    </row>
    <row r="1981" spans="1:8" ht="12.2" customHeight="1" x14ac:dyDescent="0.25">
      <c r="A1981" s="9" t="s">
        <v>3776</v>
      </c>
      <c r="B1981" s="9" t="s">
        <v>115</v>
      </c>
      <c r="C1981" s="9"/>
      <c r="D1981" s="9"/>
      <c r="E1981" s="9"/>
      <c r="F1981" s="10" t="s">
        <v>233</v>
      </c>
      <c r="G1981" s="12">
        <v>35.96</v>
      </c>
      <c r="H1981" s="9"/>
    </row>
    <row r="1982" spans="1:8" ht="24.4" customHeight="1" x14ac:dyDescent="0.25">
      <c r="A1982" s="9" t="s">
        <v>3777</v>
      </c>
      <c r="B1982" s="9" t="s">
        <v>3778</v>
      </c>
      <c r="C1982" s="9"/>
      <c r="D1982" s="9"/>
      <c r="E1982" s="9"/>
      <c r="F1982" s="10" t="s">
        <v>1227</v>
      </c>
      <c r="G1982" s="12">
        <v>45.69</v>
      </c>
      <c r="H1982" s="9"/>
    </row>
    <row r="1983" spans="1:8" ht="24.4" customHeight="1" x14ac:dyDescent="0.25">
      <c r="A1983" s="9" t="s">
        <v>3779</v>
      </c>
      <c r="B1983" s="9" t="s">
        <v>3780</v>
      </c>
      <c r="C1983" s="9"/>
      <c r="D1983" s="9"/>
      <c r="E1983" s="9"/>
      <c r="F1983" s="10" t="s">
        <v>1227</v>
      </c>
      <c r="G1983" s="12">
        <v>46.48</v>
      </c>
      <c r="H1983" s="9"/>
    </row>
    <row r="1984" spans="1:8" ht="24.4" customHeight="1" x14ac:dyDescent="0.25">
      <c r="A1984" s="9" t="s">
        <v>3781</v>
      </c>
      <c r="B1984" s="9" t="s">
        <v>3782</v>
      </c>
      <c r="C1984" s="9"/>
      <c r="D1984" s="9"/>
      <c r="E1984" s="9"/>
      <c r="F1984" s="10" t="s">
        <v>1227</v>
      </c>
      <c r="G1984" s="12">
        <v>29.47</v>
      </c>
      <c r="H1984" s="9"/>
    </row>
    <row r="1985" spans="1:8" ht="24.4" customHeight="1" x14ac:dyDescent="0.25">
      <c r="A1985" s="9" t="s">
        <v>3783</v>
      </c>
      <c r="B1985" s="9" t="s">
        <v>3784</v>
      </c>
      <c r="C1985" s="9"/>
      <c r="D1985" s="9"/>
      <c r="E1985" s="9"/>
      <c r="F1985" s="10" t="s">
        <v>1227</v>
      </c>
      <c r="G1985" s="12">
        <v>57.18</v>
      </c>
      <c r="H1985" s="9"/>
    </row>
    <row r="1986" spans="1:8" ht="12.2" customHeight="1" x14ac:dyDescent="0.25">
      <c r="A1986" s="6">
        <v>8971</v>
      </c>
      <c r="B1986" s="7" t="s">
        <v>3785</v>
      </c>
      <c r="C1986" s="7"/>
      <c r="D1986" s="7"/>
      <c r="E1986" s="7"/>
      <c r="F1986" s="8"/>
      <c r="G1986" s="7"/>
      <c r="H1986" s="7"/>
    </row>
    <row r="1987" spans="1:8" ht="48.75" customHeight="1" x14ac:dyDescent="0.25">
      <c r="A1987" s="9" t="s">
        <v>3786</v>
      </c>
      <c r="B1987" s="9" t="s">
        <v>3787</v>
      </c>
      <c r="C1987" s="9"/>
      <c r="D1987" s="9"/>
      <c r="E1987" s="9"/>
      <c r="F1987" s="10" t="s">
        <v>1227</v>
      </c>
      <c r="G1987" s="13">
        <v>137.05000000000001</v>
      </c>
      <c r="H1987" s="9"/>
    </row>
    <row r="1988" spans="1:8" ht="24.4" customHeight="1" x14ac:dyDescent="0.25">
      <c r="A1988" s="9" t="s">
        <v>3788</v>
      </c>
      <c r="B1988" s="9" t="s">
        <v>3789</v>
      </c>
      <c r="C1988" s="9"/>
      <c r="D1988" s="9"/>
      <c r="E1988" s="9"/>
      <c r="F1988" s="10" t="s">
        <v>1227</v>
      </c>
      <c r="G1988" s="14">
        <v>1202.3699999999999</v>
      </c>
      <c r="H1988" s="9"/>
    </row>
    <row r="1989" spans="1:8" ht="24.4" customHeight="1" x14ac:dyDescent="0.25">
      <c r="A1989" s="9" t="s">
        <v>3790</v>
      </c>
      <c r="B1989" s="9" t="s">
        <v>3791</v>
      </c>
      <c r="C1989" s="9"/>
      <c r="D1989" s="9"/>
      <c r="E1989" s="9"/>
      <c r="F1989" s="10" t="s">
        <v>1227</v>
      </c>
      <c r="G1989" s="14">
        <v>1105.24</v>
      </c>
      <c r="H1989" s="9"/>
    </row>
    <row r="1990" spans="1:8" ht="24.4" customHeight="1" x14ac:dyDescent="0.25">
      <c r="A1990" s="9" t="s">
        <v>3792</v>
      </c>
      <c r="B1990" s="9" t="s">
        <v>3793</v>
      </c>
      <c r="C1990" s="9"/>
      <c r="D1990" s="9"/>
      <c r="E1990" s="9"/>
      <c r="F1990" s="10" t="s">
        <v>1227</v>
      </c>
      <c r="G1990" s="13">
        <v>178.68</v>
      </c>
      <c r="H1990" s="9"/>
    </row>
    <row r="1991" spans="1:8" ht="12.2" customHeight="1" x14ac:dyDescent="0.25">
      <c r="A1991" s="6">
        <v>8972</v>
      </c>
      <c r="B1991" s="7" t="s">
        <v>3794</v>
      </c>
      <c r="C1991" s="7"/>
      <c r="D1991" s="7"/>
      <c r="E1991" s="7"/>
      <c r="F1991" s="8"/>
      <c r="G1991" s="7"/>
      <c r="H1991" s="7"/>
    </row>
    <row r="1992" spans="1:8" ht="24.4" customHeight="1" x14ac:dyDescent="0.25">
      <c r="A1992" s="9" t="s">
        <v>3795</v>
      </c>
      <c r="B1992" s="9" t="s">
        <v>3796</v>
      </c>
      <c r="C1992" s="9"/>
      <c r="D1992" s="9"/>
      <c r="E1992" s="9"/>
      <c r="F1992" s="10" t="s">
        <v>1227</v>
      </c>
      <c r="G1992" s="12">
        <v>15.29</v>
      </c>
      <c r="H1992" s="9"/>
    </row>
    <row r="1993" spans="1:8" ht="24.4" customHeight="1" x14ac:dyDescent="0.25">
      <c r="A1993" s="9" t="s">
        <v>3797</v>
      </c>
      <c r="B1993" s="9" t="s">
        <v>3798</v>
      </c>
      <c r="C1993" s="9"/>
      <c r="D1993" s="9"/>
      <c r="E1993" s="9"/>
      <c r="F1993" s="10" t="s">
        <v>1227</v>
      </c>
      <c r="G1993" s="11">
        <v>5.52</v>
      </c>
      <c r="H1993" s="9"/>
    </row>
    <row r="1994" spans="1:8" ht="24.4" customHeight="1" x14ac:dyDescent="0.25">
      <c r="A1994" s="9" t="s">
        <v>3799</v>
      </c>
      <c r="B1994" s="9" t="s">
        <v>3800</v>
      </c>
      <c r="C1994" s="9"/>
      <c r="D1994" s="9"/>
      <c r="E1994" s="9"/>
      <c r="F1994" s="10" t="s">
        <v>1227</v>
      </c>
      <c r="G1994" s="12">
        <v>17.91</v>
      </c>
      <c r="H1994" s="9"/>
    </row>
    <row r="1995" spans="1:8" ht="24.4" customHeight="1" x14ac:dyDescent="0.25">
      <c r="A1995" s="9" t="s">
        <v>3801</v>
      </c>
      <c r="B1995" s="9" t="s">
        <v>3802</v>
      </c>
      <c r="C1995" s="9"/>
      <c r="D1995" s="9"/>
      <c r="E1995" s="9"/>
      <c r="F1995" s="10" t="s">
        <v>1227</v>
      </c>
      <c r="G1995" s="12">
        <v>19.82</v>
      </c>
      <c r="H1995" s="9"/>
    </row>
    <row r="1996" spans="1:8" ht="24.4" customHeight="1" x14ac:dyDescent="0.25">
      <c r="A1996" s="9" t="s">
        <v>3803</v>
      </c>
      <c r="B1996" s="9" t="s">
        <v>112</v>
      </c>
      <c r="C1996" s="9"/>
      <c r="D1996" s="9"/>
      <c r="E1996" s="9"/>
      <c r="F1996" s="10" t="s">
        <v>1227</v>
      </c>
      <c r="G1996" s="12">
        <v>25.33</v>
      </c>
      <c r="H1996" s="9"/>
    </row>
    <row r="1997" spans="1:8" ht="24.4" customHeight="1" x14ac:dyDescent="0.25">
      <c r="A1997" s="9" t="s">
        <v>3804</v>
      </c>
      <c r="B1997" s="9" t="s">
        <v>3805</v>
      </c>
      <c r="C1997" s="9"/>
      <c r="D1997" s="9"/>
      <c r="E1997" s="9"/>
      <c r="F1997" s="10" t="s">
        <v>1227</v>
      </c>
      <c r="G1997" s="12">
        <v>19.239999999999998</v>
      </c>
      <c r="H1997" s="9"/>
    </row>
    <row r="1998" spans="1:8" ht="24.4" customHeight="1" x14ac:dyDescent="0.25">
      <c r="A1998" s="9" t="s">
        <v>3806</v>
      </c>
      <c r="B1998" s="9" t="s">
        <v>3807</v>
      </c>
      <c r="C1998" s="9"/>
      <c r="D1998" s="9"/>
      <c r="E1998" s="9"/>
      <c r="F1998" s="10" t="s">
        <v>1227</v>
      </c>
      <c r="G1998" s="12">
        <v>20.53</v>
      </c>
      <c r="H1998" s="9"/>
    </row>
    <row r="1999" spans="1:8" ht="24.4" customHeight="1" x14ac:dyDescent="0.25">
      <c r="A1999" s="9" t="s">
        <v>3808</v>
      </c>
      <c r="B1999" s="9" t="s">
        <v>3809</v>
      </c>
      <c r="C1999" s="9"/>
      <c r="D1999" s="9"/>
      <c r="E1999" s="9"/>
      <c r="F1999" s="10" t="s">
        <v>1227</v>
      </c>
      <c r="G1999" s="12">
        <v>24.44</v>
      </c>
      <c r="H1999" s="9"/>
    </row>
    <row r="2000" spans="1:8" ht="24.4" customHeight="1" x14ac:dyDescent="0.25">
      <c r="A2000" s="9" t="s">
        <v>3810</v>
      </c>
      <c r="B2000" s="9" t="s">
        <v>3811</v>
      </c>
      <c r="C2000" s="9"/>
      <c r="D2000" s="9"/>
      <c r="E2000" s="9"/>
      <c r="F2000" s="10" t="s">
        <v>1227</v>
      </c>
      <c r="G2000" s="12">
        <v>32.119999999999997</v>
      </c>
      <c r="H2000" s="9"/>
    </row>
    <row r="2001" spans="1:8" ht="12.2" customHeight="1" x14ac:dyDescent="0.25">
      <c r="A2001" s="6">
        <v>8973</v>
      </c>
      <c r="B2001" s="7" t="s">
        <v>3812</v>
      </c>
      <c r="C2001" s="7"/>
      <c r="D2001" s="7"/>
      <c r="E2001" s="7"/>
      <c r="F2001" s="8"/>
      <c r="G2001" s="7"/>
      <c r="H2001" s="7"/>
    </row>
    <row r="2002" spans="1:8" ht="24.4" customHeight="1" x14ac:dyDescent="0.25">
      <c r="A2002" s="9" t="s">
        <v>3813</v>
      </c>
      <c r="B2002" s="9" t="s">
        <v>3814</v>
      </c>
      <c r="C2002" s="9"/>
      <c r="D2002" s="9"/>
      <c r="E2002" s="9"/>
      <c r="F2002" s="10" t="s">
        <v>1227</v>
      </c>
      <c r="G2002" s="12">
        <v>21.32</v>
      </c>
      <c r="H2002" s="9"/>
    </row>
    <row r="2003" spans="1:8" ht="24.4" customHeight="1" x14ac:dyDescent="0.25">
      <c r="A2003" s="9" t="s">
        <v>3815</v>
      </c>
      <c r="B2003" s="9" t="s">
        <v>3816</v>
      </c>
      <c r="C2003" s="9"/>
      <c r="D2003" s="9"/>
      <c r="E2003" s="9"/>
      <c r="F2003" s="10" t="s">
        <v>1227</v>
      </c>
      <c r="G2003" s="12">
        <v>21.23</v>
      </c>
      <c r="H2003" s="9"/>
    </row>
    <row r="2004" spans="1:8" ht="24.4" customHeight="1" x14ac:dyDescent="0.25">
      <c r="A2004" s="9" t="s">
        <v>3817</v>
      </c>
      <c r="B2004" s="9" t="s">
        <v>3818</v>
      </c>
      <c r="C2004" s="9"/>
      <c r="D2004" s="9"/>
      <c r="E2004" s="9"/>
      <c r="F2004" s="10" t="s">
        <v>1227</v>
      </c>
      <c r="G2004" s="12">
        <v>13.52</v>
      </c>
      <c r="H2004" s="9"/>
    </row>
    <row r="2005" spans="1:8" ht="24.4" customHeight="1" x14ac:dyDescent="0.25">
      <c r="A2005" s="9" t="s">
        <v>3819</v>
      </c>
      <c r="B2005" s="9" t="s">
        <v>3820</v>
      </c>
      <c r="C2005" s="9"/>
      <c r="D2005" s="9"/>
      <c r="E2005" s="9"/>
      <c r="F2005" s="10" t="s">
        <v>1227</v>
      </c>
      <c r="G2005" s="12">
        <v>14.16</v>
      </c>
      <c r="H2005" s="9"/>
    </row>
    <row r="2006" spans="1:8" ht="12.2" customHeight="1" x14ac:dyDescent="0.25">
      <c r="A2006" s="6">
        <v>8975</v>
      </c>
      <c r="B2006" s="7" t="s">
        <v>3821</v>
      </c>
      <c r="C2006" s="7"/>
      <c r="D2006" s="7"/>
      <c r="E2006" s="7"/>
      <c r="F2006" s="8"/>
      <c r="G2006" s="7"/>
      <c r="H2006" s="7"/>
    </row>
    <row r="2007" spans="1:8" ht="48.75" customHeight="1" x14ac:dyDescent="0.25">
      <c r="A2007" s="9" t="s">
        <v>3822</v>
      </c>
      <c r="B2007" s="9" t="s">
        <v>3823</v>
      </c>
      <c r="C2007" s="9"/>
      <c r="D2007" s="9"/>
      <c r="E2007" s="9"/>
      <c r="F2007" s="10" t="s">
        <v>1227</v>
      </c>
      <c r="G2007" s="13">
        <v>316.64999999999998</v>
      </c>
      <c r="H2007" s="9"/>
    </row>
    <row r="2008" spans="1:8" ht="12.2" customHeight="1" x14ac:dyDescent="0.25">
      <c r="A2008" s="6">
        <v>8685</v>
      </c>
      <c r="B2008" s="7" t="s">
        <v>120</v>
      </c>
      <c r="C2008" s="7"/>
      <c r="D2008" s="7"/>
      <c r="E2008" s="7"/>
      <c r="F2008" s="8"/>
      <c r="G2008" s="7"/>
      <c r="H2008" s="7"/>
    </row>
    <row r="2009" spans="1:8" ht="12.2" customHeight="1" x14ac:dyDescent="0.25">
      <c r="A2009" s="6">
        <v>8977</v>
      </c>
      <c r="B2009" s="7" t="s">
        <v>3824</v>
      </c>
      <c r="C2009" s="7"/>
      <c r="D2009" s="7"/>
      <c r="E2009" s="7"/>
      <c r="F2009" s="8"/>
      <c r="G2009" s="7"/>
      <c r="H2009" s="7"/>
    </row>
    <row r="2010" spans="1:8" ht="36.6" customHeight="1" x14ac:dyDescent="0.25">
      <c r="A2010" s="9" t="s">
        <v>3825</v>
      </c>
      <c r="B2010" s="9" t="s">
        <v>3826</v>
      </c>
      <c r="C2010" s="9"/>
      <c r="D2010" s="9"/>
      <c r="E2010" s="9"/>
      <c r="F2010" s="10" t="s">
        <v>216</v>
      </c>
      <c r="G2010" s="13">
        <v>329.07</v>
      </c>
      <c r="H2010" s="9"/>
    </row>
    <row r="2011" spans="1:8" ht="36.6" customHeight="1" x14ac:dyDescent="0.25">
      <c r="A2011" s="9" t="s">
        <v>3827</v>
      </c>
      <c r="B2011" s="9" t="s">
        <v>3828</v>
      </c>
      <c r="C2011" s="9"/>
      <c r="D2011" s="9"/>
      <c r="E2011" s="9"/>
      <c r="F2011" s="10" t="s">
        <v>216</v>
      </c>
      <c r="G2011" s="13">
        <v>368.33</v>
      </c>
      <c r="H2011" s="9"/>
    </row>
    <row r="2012" spans="1:8" ht="48.75" customHeight="1" x14ac:dyDescent="0.25">
      <c r="A2012" s="9" t="s">
        <v>3829</v>
      </c>
      <c r="B2012" s="9" t="s">
        <v>3830</v>
      </c>
      <c r="C2012" s="9"/>
      <c r="D2012" s="9"/>
      <c r="E2012" s="9"/>
      <c r="F2012" s="10" t="s">
        <v>216</v>
      </c>
      <c r="G2012" s="13">
        <v>275.92</v>
      </c>
      <c r="H2012" s="9"/>
    </row>
    <row r="2013" spans="1:8" ht="48.75" customHeight="1" x14ac:dyDescent="0.25">
      <c r="A2013" s="9" t="s">
        <v>3831</v>
      </c>
      <c r="B2013" s="9" t="s">
        <v>121</v>
      </c>
      <c r="C2013" s="9"/>
      <c r="D2013" s="9"/>
      <c r="E2013" s="9"/>
      <c r="F2013" s="10" t="s">
        <v>216</v>
      </c>
      <c r="G2013" s="13">
        <v>315.56</v>
      </c>
      <c r="H2013" s="9"/>
    </row>
    <row r="2014" spans="1:8" ht="12.2" customHeight="1" x14ac:dyDescent="0.25">
      <c r="A2014" s="6">
        <v>8978</v>
      </c>
      <c r="B2014" s="7" t="s">
        <v>3832</v>
      </c>
      <c r="C2014" s="7"/>
      <c r="D2014" s="7"/>
      <c r="E2014" s="7"/>
      <c r="F2014" s="8"/>
      <c r="G2014" s="7"/>
      <c r="H2014" s="7"/>
    </row>
    <row r="2015" spans="1:8" ht="36.6" customHeight="1" x14ac:dyDescent="0.25">
      <c r="A2015" s="9" t="s">
        <v>3833</v>
      </c>
      <c r="B2015" s="9" t="s">
        <v>3834</v>
      </c>
      <c r="C2015" s="9"/>
      <c r="D2015" s="9"/>
      <c r="E2015" s="9"/>
      <c r="F2015" s="10" t="s">
        <v>233</v>
      </c>
      <c r="G2015" s="12">
        <v>52.89</v>
      </c>
      <c r="H2015" s="9"/>
    </row>
    <row r="2016" spans="1:8" ht="36.6" customHeight="1" x14ac:dyDescent="0.25">
      <c r="A2016" s="9" t="s">
        <v>3835</v>
      </c>
      <c r="B2016" s="9" t="s">
        <v>3836</v>
      </c>
      <c r="C2016" s="9"/>
      <c r="D2016" s="9"/>
      <c r="E2016" s="9"/>
      <c r="F2016" s="10" t="s">
        <v>233</v>
      </c>
      <c r="G2016" s="13">
        <v>101.73</v>
      </c>
      <c r="H2016" s="9"/>
    </row>
    <row r="2017" spans="1:8" ht="36.6" customHeight="1" x14ac:dyDescent="0.25">
      <c r="A2017" s="9" t="s">
        <v>3837</v>
      </c>
      <c r="B2017" s="9" t="s">
        <v>3838</v>
      </c>
      <c r="C2017" s="9"/>
      <c r="D2017" s="9"/>
      <c r="E2017" s="9"/>
      <c r="F2017" s="10" t="s">
        <v>233</v>
      </c>
      <c r="G2017" s="13">
        <v>154.47</v>
      </c>
      <c r="H2017" s="9"/>
    </row>
    <row r="2018" spans="1:8" ht="36.6" customHeight="1" x14ac:dyDescent="0.25">
      <c r="A2018" s="9" t="s">
        <v>3839</v>
      </c>
      <c r="B2018" s="9" t="s">
        <v>3840</v>
      </c>
      <c r="C2018" s="9"/>
      <c r="D2018" s="9"/>
      <c r="E2018" s="9"/>
      <c r="F2018" s="10" t="s">
        <v>233</v>
      </c>
      <c r="G2018" s="13">
        <v>271.94</v>
      </c>
      <c r="H2018" s="9"/>
    </row>
    <row r="2019" spans="1:8" ht="36.6" customHeight="1" x14ac:dyDescent="0.25">
      <c r="A2019" s="9" t="s">
        <v>3841</v>
      </c>
      <c r="B2019" s="9" t="s">
        <v>3842</v>
      </c>
      <c r="C2019" s="9"/>
      <c r="D2019" s="9"/>
      <c r="E2019" s="9"/>
      <c r="F2019" s="10" t="s">
        <v>233</v>
      </c>
      <c r="G2019" s="13">
        <v>428.12</v>
      </c>
      <c r="H2019" s="9"/>
    </row>
    <row r="2020" spans="1:8" ht="36.6" customHeight="1" x14ac:dyDescent="0.25">
      <c r="A2020" s="9" t="s">
        <v>3843</v>
      </c>
      <c r="B2020" s="9" t="s">
        <v>3844</v>
      </c>
      <c r="C2020" s="9"/>
      <c r="D2020" s="9"/>
      <c r="E2020" s="9"/>
      <c r="F2020" s="10" t="s">
        <v>233</v>
      </c>
      <c r="G2020" s="13">
        <v>518.41999999999996</v>
      </c>
      <c r="H2020" s="9"/>
    </row>
    <row r="2021" spans="1:8" ht="36.6" customHeight="1" x14ac:dyDescent="0.25">
      <c r="A2021" s="9" t="s">
        <v>3845</v>
      </c>
      <c r="B2021" s="9" t="s">
        <v>3846</v>
      </c>
      <c r="C2021" s="9"/>
      <c r="D2021" s="9"/>
      <c r="E2021" s="9"/>
      <c r="F2021" s="10" t="s">
        <v>233</v>
      </c>
      <c r="G2021" s="13">
        <v>707.17</v>
      </c>
      <c r="H2021" s="9"/>
    </row>
    <row r="2022" spans="1:8" ht="36.6" customHeight="1" x14ac:dyDescent="0.25">
      <c r="A2022" s="9" t="s">
        <v>3847</v>
      </c>
      <c r="B2022" s="9" t="s">
        <v>3848</v>
      </c>
      <c r="C2022" s="9"/>
      <c r="D2022" s="9"/>
      <c r="E2022" s="9"/>
      <c r="F2022" s="10" t="s">
        <v>233</v>
      </c>
      <c r="G2022" s="12">
        <v>21.93</v>
      </c>
      <c r="H2022" s="9"/>
    </row>
    <row r="2023" spans="1:8" ht="36.6" customHeight="1" x14ac:dyDescent="0.25">
      <c r="A2023" s="9" t="s">
        <v>3849</v>
      </c>
      <c r="B2023" s="9" t="s">
        <v>3850</v>
      </c>
      <c r="C2023" s="9"/>
      <c r="D2023" s="9"/>
      <c r="E2023" s="9"/>
      <c r="F2023" s="10" t="s">
        <v>233</v>
      </c>
      <c r="G2023" s="12">
        <v>28.64</v>
      </c>
      <c r="H2023" s="9"/>
    </row>
    <row r="2024" spans="1:8" ht="36.6" customHeight="1" x14ac:dyDescent="0.25">
      <c r="A2024" s="9" t="s">
        <v>3851</v>
      </c>
      <c r="B2024" s="9" t="s">
        <v>131</v>
      </c>
      <c r="C2024" s="9"/>
      <c r="D2024" s="9"/>
      <c r="E2024" s="9"/>
      <c r="F2024" s="10" t="s">
        <v>233</v>
      </c>
      <c r="G2024" s="12">
        <v>45.1</v>
      </c>
      <c r="H2024" s="9"/>
    </row>
    <row r="2025" spans="1:8" ht="36.6" customHeight="1" x14ac:dyDescent="0.25">
      <c r="A2025" s="9" t="s">
        <v>3852</v>
      </c>
      <c r="B2025" s="9" t="s">
        <v>3853</v>
      </c>
      <c r="C2025" s="9"/>
      <c r="D2025" s="9"/>
      <c r="E2025" s="9"/>
      <c r="F2025" s="10" t="s">
        <v>233</v>
      </c>
      <c r="G2025" s="12">
        <v>75.64</v>
      </c>
      <c r="H2025" s="9"/>
    </row>
    <row r="2026" spans="1:8" ht="36.6" customHeight="1" x14ac:dyDescent="0.25">
      <c r="A2026" s="9" t="s">
        <v>3854</v>
      </c>
      <c r="B2026" s="9" t="s">
        <v>3855</v>
      </c>
      <c r="C2026" s="9"/>
      <c r="D2026" s="9"/>
      <c r="E2026" s="9"/>
      <c r="F2026" s="10" t="s">
        <v>233</v>
      </c>
      <c r="G2026" s="13">
        <v>170.07</v>
      </c>
      <c r="H2026" s="9"/>
    </row>
    <row r="2027" spans="1:8" ht="36.6" customHeight="1" x14ac:dyDescent="0.25">
      <c r="A2027" s="9" t="s">
        <v>3856</v>
      </c>
      <c r="B2027" s="9" t="s">
        <v>129</v>
      </c>
      <c r="C2027" s="9"/>
      <c r="D2027" s="9"/>
      <c r="E2027" s="9"/>
      <c r="F2027" s="10" t="s">
        <v>233</v>
      </c>
      <c r="G2027" s="12">
        <v>30.25</v>
      </c>
      <c r="H2027" s="9"/>
    </row>
    <row r="2028" spans="1:8" ht="36.6" customHeight="1" x14ac:dyDescent="0.25">
      <c r="A2028" s="9" t="s">
        <v>3857</v>
      </c>
      <c r="B2028" s="9" t="s">
        <v>130</v>
      </c>
      <c r="C2028" s="9"/>
      <c r="D2028" s="9"/>
      <c r="E2028" s="9"/>
      <c r="F2028" s="10" t="s">
        <v>233</v>
      </c>
      <c r="G2028" s="12">
        <v>41.24</v>
      </c>
      <c r="H2028" s="9"/>
    </row>
    <row r="2029" spans="1:8" ht="36.6" customHeight="1" x14ac:dyDescent="0.25">
      <c r="A2029" s="9" t="s">
        <v>3858</v>
      </c>
      <c r="B2029" s="9" t="s">
        <v>3859</v>
      </c>
      <c r="C2029" s="9"/>
      <c r="D2029" s="9"/>
      <c r="E2029" s="9"/>
      <c r="F2029" s="10" t="s">
        <v>233</v>
      </c>
      <c r="G2029" s="12">
        <v>68.47</v>
      </c>
      <c r="H2029" s="9"/>
    </row>
    <row r="2030" spans="1:8" ht="36.6" customHeight="1" x14ac:dyDescent="0.25">
      <c r="A2030" s="9" t="s">
        <v>3860</v>
      </c>
      <c r="B2030" s="9" t="s">
        <v>3861</v>
      </c>
      <c r="C2030" s="9"/>
      <c r="D2030" s="9"/>
      <c r="E2030" s="9"/>
      <c r="F2030" s="10" t="s">
        <v>233</v>
      </c>
      <c r="G2030" s="12">
        <v>84.4</v>
      </c>
      <c r="H2030" s="9"/>
    </row>
    <row r="2031" spans="1:8" ht="36.6" customHeight="1" x14ac:dyDescent="0.25">
      <c r="A2031" s="9" t="s">
        <v>3862</v>
      </c>
      <c r="B2031" s="9" t="s">
        <v>3863</v>
      </c>
      <c r="C2031" s="9"/>
      <c r="D2031" s="9"/>
      <c r="E2031" s="9"/>
      <c r="F2031" s="10" t="s">
        <v>233</v>
      </c>
      <c r="G2031" s="12">
        <v>35.619999999999997</v>
      </c>
      <c r="H2031" s="9"/>
    </row>
    <row r="2032" spans="1:8" ht="36.6" customHeight="1" x14ac:dyDescent="0.25">
      <c r="A2032" s="9" t="s">
        <v>3864</v>
      </c>
      <c r="B2032" s="9" t="s">
        <v>3865</v>
      </c>
      <c r="C2032" s="9"/>
      <c r="D2032" s="9"/>
      <c r="E2032" s="9"/>
      <c r="F2032" s="10" t="s">
        <v>233</v>
      </c>
      <c r="G2032" s="12">
        <v>44.66</v>
      </c>
      <c r="H2032" s="9"/>
    </row>
    <row r="2033" spans="1:8" ht="36.6" customHeight="1" x14ac:dyDescent="0.25">
      <c r="A2033" s="9" t="s">
        <v>3866</v>
      </c>
      <c r="B2033" s="9" t="s">
        <v>3867</v>
      </c>
      <c r="C2033" s="9"/>
      <c r="D2033" s="9"/>
      <c r="E2033" s="9"/>
      <c r="F2033" s="10" t="s">
        <v>233</v>
      </c>
      <c r="G2033" s="12">
        <v>35.97</v>
      </c>
      <c r="H2033" s="9"/>
    </row>
    <row r="2034" spans="1:8" ht="36.6" customHeight="1" x14ac:dyDescent="0.25">
      <c r="A2034" s="9" t="s">
        <v>3868</v>
      </c>
      <c r="B2034" s="9" t="s">
        <v>132</v>
      </c>
      <c r="C2034" s="9"/>
      <c r="D2034" s="9"/>
      <c r="E2034" s="9"/>
      <c r="F2034" s="10" t="s">
        <v>233</v>
      </c>
      <c r="G2034" s="12">
        <v>25.26</v>
      </c>
      <c r="H2034" s="9"/>
    </row>
    <row r="2035" spans="1:8" ht="36.6" customHeight="1" x14ac:dyDescent="0.25">
      <c r="A2035" s="9" t="s">
        <v>3869</v>
      </c>
      <c r="B2035" s="9" t="s">
        <v>3870</v>
      </c>
      <c r="C2035" s="9"/>
      <c r="D2035" s="9"/>
      <c r="E2035" s="9"/>
      <c r="F2035" s="10" t="s">
        <v>233</v>
      </c>
      <c r="G2035" s="12">
        <v>35.51</v>
      </c>
      <c r="H2035" s="9"/>
    </row>
    <row r="2036" spans="1:8" ht="12.2" customHeight="1" x14ac:dyDescent="0.25">
      <c r="A2036" s="6">
        <v>8979</v>
      </c>
      <c r="B2036" s="7" t="s">
        <v>3871</v>
      </c>
      <c r="C2036" s="7"/>
      <c r="D2036" s="7"/>
      <c r="E2036" s="7"/>
      <c r="F2036" s="8"/>
      <c r="G2036" s="7"/>
      <c r="H2036" s="7"/>
    </row>
    <row r="2037" spans="1:8" ht="24.4" customHeight="1" x14ac:dyDescent="0.25">
      <c r="A2037" s="9" t="s">
        <v>3872</v>
      </c>
      <c r="B2037" s="9" t="s">
        <v>3873</v>
      </c>
      <c r="C2037" s="9"/>
      <c r="D2037" s="9"/>
      <c r="E2037" s="9"/>
      <c r="F2037" s="10" t="s">
        <v>216</v>
      </c>
      <c r="G2037" s="12">
        <v>15.69</v>
      </c>
      <c r="H2037" s="9"/>
    </row>
    <row r="2038" spans="1:8" ht="24.4" customHeight="1" x14ac:dyDescent="0.25">
      <c r="A2038" s="9" t="s">
        <v>3874</v>
      </c>
      <c r="B2038" s="9" t="s">
        <v>3875</v>
      </c>
      <c r="C2038" s="9"/>
      <c r="D2038" s="9"/>
      <c r="E2038" s="9"/>
      <c r="F2038" s="10" t="s">
        <v>216</v>
      </c>
      <c r="G2038" s="12">
        <v>17.72</v>
      </c>
      <c r="H2038" s="9"/>
    </row>
    <row r="2039" spans="1:8" ht="24.4" customHeight="1" x14ac:dyDescent="0.25">
      <c r="A2039" s="9" t="s">
        <v>3876</v>
      </c>
      <c r="B2039" s="9" t="s">
        <v>3877</v>
      </c>
      <c r="C2039" s="9"/>
      <c r="D2039" s="9"/>
      <c r="E2039" s="9"/>
      <c r="F2039" s="10" t="s">
        <v>216</v>
      </c>
      <c r="G2039" s="12">
        <v>22.58</v>
      </c>
      <c r="H2039" s="9"/>
    </row>
    <row r="2040" spans="1:8" ht="24.4" customHeight="1" x14ac:dyDescent="0.25">
      <c r="A2040" s="9" t="s">
        <v>3878</v>
      </c>
      <c r="B2040" s="9" t="s">
        <v>3879</v>
      </c>
      <c r="C2040" s="9"/>
      <c r="D2040" s="9"/>
      <c r="E2040" s="9"/>
      <c r="F2040" s="10" t="s">
        <v>216</v>
      </c>
      <c r="G2040" s="12">
        <v>33.65</v>
      </c>
      <c r="H2040" s="9"/>
    </row>
    <row r="2041" spans="1:8" ht="24.4" customHeight="1" x14ac:dyDescent="0.25">
      <c r="A2041" s="9" t="s">
        <v>3880</v>
      </c>
      <c r="B2041" s="9" t="s">
        <v>3881</v>
      </c>
      <c r="C2041" s="9"/>
      <c r="D2041" s="9"/>
      <c r="E2041" s="9"/>
      <c r="F2041" s="10" t="s">
        <v>216</v>
      </c>
      <c r="G2041" s="12">
        <v>38.72</v>
      </c>
      <c r="H2041" s="9"/>
    </row>
    <row r="2042" spans="1:8" ht="24.4" customHeight="1" x14ac:dyDescent="0.25">
      <c r="A2042" s="9" t="s">
        <v>3882</v>
      </c>
      <c r="B2042" s="9" t="s">
        <v>3883</v>
      </c>
      <c r="C2042" s="9"/>
      <c r="D2042" s="9"/>
      <c r="E2042" s="9"/>
      <c r="F2042" s="10" t="s">
        <v>216</v>
      </c>
      <c r="G2042" s="12">
        <v>55.14</v>
      </c>
      <c r="H2042" s="9"/>
    </row>
    <row r="2043" spans="1:8" ht="24.4" customHeight="1" x14ac:dyDescent="0.25">
      <c r="A2043" s="9" t="s">
        <v>3884</v>
      </c>
      <c r="B2043" s="9" t="s">
        <v>3885</v>
      </c>
      <c r="C2043" s="9"/>
      <c r="D2043" s="9"/>
      <c r="E2043" s="9"/>
      <c r="F2043" s="10" t="s">
        <v>233</v>
      </c>
      <c r="G2043" s="13">
        <v>150.51</v>
      </c>
      <c r="H2043" s="9"/>
    </row>
    <row r="2044" spans="1:8" ht="24.4" customHeight="1" x14ac:dyDescent="0.25">
      <c r="A2044" s="9" t="s">
        <v>3886</v>
      </c>
      <c r="B2044" s="9" t="s">
        <v>3887</v>
      </c>
      <c r="C2044" s="9"/>
      <c r="D2044" s="9"/>
      <c r="E2044" s="9"/>
      <c r="F2044" s="10" t="s">
        <v>233</v>
      </c>
      <c r="G2044" s="12">
        <v>19.39</v>
      </c>
      <c r="H2044" s="9"/>
    </row>
    <row r="2045" spans="1:8" ht="24.4" customHeight="1" x14ac:dyDescent="0.25">
      <c r="A2045" s="9" t="s">
        <v>3888</v>
      </c>
      <c r="B2045" s="9" t="s">
        <v>127</v>
      </c>
      <c r="C2045" s="9"/>
      <c r="D2045" s="9"/>
      <c r="E2045" s="9"/>
      <c r="F2045" s="10" t="s">
        <v>233</v>
      </c>
      <c r="G2045" s="12">
        <v>22.47</v>
      </c>
      <c r="H2045" s="9"/>
    </row>
    <row r="2046" spans="1:8" ht="24.4" customHeight="1" x14ac:dyDescent="0.25">
      <c r="A2046" s="9" t="s">
        <v>3889</v>
      </c>
      <c r="B2046" s="9" t="s">
        <v>3890</v>
      </c>
      <c r="C2046" s="9"/>
      <c r="D2046" s="9"/>
      <c r="E2046" s="9"/>
      <c r="F2046" s="10" t="s">
        <v>233</v>
      </c>
      <c r="G2046" s="12">
        <v>32.26</v>
      </c>
      <c r="H2046" s="9"/>
    </row>
    <row r="2047" spans="1:8" ht="24.4" customHeight="1" x14ac:dyDescent="0.25">
      <c r="A2047" s="9" t="s">
        <v>3891</v>
      </c>
      <c r="B2047" s="9" t="s">
        <v>3892</v>
      </c>
      <c r="C2047" s="9"/>
      <c r="D2047" s="9"/>
      <c r="E2047" s="9"/>
      <c r="F2047" s="10" t="s">
        <v>233</v>
      </c>
      <c r="G2047" s="12">
        <v>40.049999999999997</v>
      </c>
      <c r="H2047" s="9"/>
    </row>
    <row r="2048" spans="1:8" ht="24.4" customHeight="1" x14ac:dyDescent="0.25">
      <c r="A2048" s="9" t="s">
        <v>3893</v>
      </c>
      <c r="B2048" s="9" t="s">
        <v>128</v>
      </c>
      <c r="C2048" s="9"/>
      <c r="D2048" s="9"/>
      <c r="E2048" s="9"/>
      <c r="F2048" s="10" t="s">
        <v>233</v>
      </c>
      <c r="G2048" s="12">
        <v>42.89</v>
      </c>
      <c r="H2048" s="9"/>
    </row>
    <row r="2049" spans="1:8" ht="24.4" customHeight="1" x14ac:dyDescent="0.25">
      <c r="A2049" s="9" t="s">
        <v>3894</v>
      </c>
      <c r="B2049" s="9" t="s">
        <v>3895</v>
      </c>
      <c r="C2049" s="9"/>
      <c r="D2049" s="9"/>
      <c r="E2049" s="9"/>
      <c r="F2049" s="10" t="s">
        <v>233</v>
      </c>
      <c r="G2049" s="12">
        <v>57.42</v>
      </c>
      <c r="H2049" s="9"/>
    </row>
    <row r="2050" spans="1:8" ht="24.4" customHeight="1" x14ac:dyDescent="0.25">
      <c r="A2050" s="9" t="s">
        <v>3896</v>
      </c>
      <c r="B2050" s="9" t="s">
        <v>3897</v>
      </c>
      <c r="C2050" s="9"/>
      <c r="D2050" s="9"/>
      <c r="E2050" s="9"/>
      <c r="F2050" s="10" t="s">
        <v>233</v>
      </c>
      <c r="G2050" s="12">
        <v>88.3</v>
      </c>
      <c r="H2050" s="9"/>
    </row>
    <row r="2051" spans="1:8" ht="24.4" customHeight="1" x14ac:dyDescent="0.25">
      <c r="A2051" s="9" t="s">
        <v>3898</v>
      </c>
      <c r="B2051" s="9" t="s">
        <v>3899</v>
      </c>
      <c r="C2051" s="9"/>
      <c r="D2051" s="9"/>
      <c r="E2051" s="9"/>
      <c r="F2051" s="10" t="s">
        <v>233</v>
      </c>
      <c r="G2051" s="13">
        <v>113.58</v>
      </c>
      <c r="H2051" s="9"/>
    </row>
    <row r="2052" spans="1:8" ht="12.2" customHeight="1" x14ac:dyDescent="0.25">
      <c r="A2052" s="6">
        <v>8980</v>
      </c>
      <c r="B2052" s="7" t="s">
        <v>3900</v>
      </c>
      <c r="C2052" s="7"/>
      <c r="D2052" s="7"/>
      <c r="E2052" s="7"/>
      <c r="F2052" s="8"/>
      <c r="G2052" s="7"/>
      <c r="H2052" s="7"/>
    </row>
    <row r="2053" spans="1:8" ht="24.4" customHeight="1" x14ac:dyDescent="0.25">
      <c r="A2053" s="9" t="s">
        <v>3901</v>
      </c>
      <c r="B2053" s="9" t="s">
        <v>3902</v>
      </c>
      <c r="C2053" s="9"/>
      <c r="D2053" s="9"/>
      <c r="E2053" s="9"/>
      <c r="F2053" s="10" t="s">
        <v>233</v>
      </c>
      <c r="G2053" s="12">
        <v>48.62</v>
      </c>
      <c r="H2053" s="9"/>
    </row>
    <row r="2054" spans="1:8" ht="24.4" customHeight="1" x14ac:dyDescent="0.25">
      <c r="A2054" s="9" t="s">
        <v>3903</v>
      </c>
      <c r="B2054" s="9" t="s">
        <v>3904</v>
      </c>
      <c r="C2054" s="9"/>
      <c r="D2054" s="9"/>
      <c r="E2054" s="9"/>
      <c r="F2054" s="10" t="s">
        <v>233</v>
      </c>
      <c r="G2054" s="12">
        <v>68.27</v>
      </c>
      <c r="H2054" s="9"/>
    </row>
    <row r="2055" spans="1:8" ht="24.4" customHeight="1" x14ac:dyDescent="0.25">
      <c r="A2055" s="9" t="s">
        <v>3905</v>
      </c>
      <c r="B2055" s="9" t="s">
        <v>3906</v>
      </c>
      <c r="C2055" s="9"/>
      <c r="D2055" s="9"/>
      <c r="E2055" s="9"/>
      <c r="F2055" s="10" t="s">
        <v>233</v>
      </c>
      <c r="G2055" s="12">
        <v>56.79</v>
      </c>
      <c r="H2055" s="9"/>
    </row>
    <row r="2056" spans="1:8" ht="24.4" customHeight="1" x14ac:dyDescent="0.25">
      <c r="A2056" s="9" t="s">
        <v>3907</v>
      </c>
      <c r="B2056" s="9" t="s">
        <v>3908</v>
      </c>
      <c r="C2056" s="9"/>
      <c r="D2056" s="9"/>
      <c r="E2056" s="9"/>
      <c r="F2056" s="10" t="s">
        <v>233</v>
      </c>
      <c r="G2056" s="12">
        <v>28.18</v>
      </c>
      <c r="H2056" s="9"/>
    </row>
    <row r="2057" spans="1:8" ht="24.4" customHeight="1" x14ac:dyDescent="0.25">
      <c r="A2057" s="9" t="s">
        <v>3909</v>
      </c>
      <c r="B2057" s="9" t="s">
        <v>3910</v>
      </c>
      <c r="C2057" s="9"/>
      <c r="D2057" s="9"/>
      <c r="E2057" s="9"/>
      <c r="F2057" s="10" t="s">
        <v>233</v>
      </c>
      <c r="G2057" s="12">
        <v>89.65</v>
      </c>
      <c r="H2057" s="9"/>
    </row>
    <row r="2058" spans="1:8" ht="24.4" customHeight="1" x14ac:dyDescent="0.25">
      <c r="A2058" s="9" t="s">
        <v>3911</v>
      </c>
      <c r="B2058" s="9" t="s">
        <v>3912</v>
      </c>
      <c r="C2058" s="9"/>
      <c r="D2058" s="9"/>
      <c r="E2058" s="9"/>
      <c r="F2058" s="10" t="s">
        <v>233</v>
      </c>
      <c r="G2058" s="13">
        <v>128.33000000000001</v>
      </c>
      <c r="H2058" s="9"/>
    </row>
    <row r="2059" spans="1:8" ht="24.4" customHeight="1" x14ac:dyDescent="0.25">
      <c r="A2059" s="9" t="s">
        <v>3913</v>
      </c>
      <c r="B2059" s="9" t="s">
        <v>3914</v>
      </c>
      <c r="C2059" s="9"/>
      <c r="D2059" s="9"/>
      <c r="E2059" s="9"/>
      <c r="F2059" s="10" t="s">
        <v>233</v>
      </c>
      <c r="G2059" s="13">
        <v>165.96</v>
      </c>
      <c r="H2059" s="9"/>
    </row>
    <row r="2060" spans="1:8" ht="24.4" customHeight="1" x14ac:dyDescent="0.25">
      <c r="A2060" s="9" t="s">
        <v>3915</v>
      </c>
      <c r="B2060" s="9" t="s">
        <v>173</v>
      </c>
      <c r="C2060" s="9"/>
      <c r="D2060" s="9"/>
      <c r="E2060" s="9"/>
      <c r="F2060" s="10" t="s">
        <v>233</v>
      </c>
      <c r="G2060" s="12">
        <v>33.19</v>
      </c>
      <c r="H2060" s="9"/>
    </row>
    <row r="2061" spans="1:8" ht="24.4" customHeight="1" x14ac:dyDescent="0.25">
      <c r="A2061" s="9" t="s">
        <v>3916</v>
      </c>
      <c r="B2061" s="9" t="s">
        <v>3917</v>
      </c>
      <c r="C2061" s="9"/>
      <c r="D2061" s="9"/>
      <c r="E2061" s="9"/>
      <c r="F2061" s="10" t="s">
        <v>233</v>
      </c>
      <c r="G2061" s="13">
        <v>193.22</v>
      </c>
      <c r="H2061" s="9"/>
    </row>
    <row r="2062" spans="1:8" ht="12.2" customHeight="1" x14ac:dyDescent="0.25">
      <c r="A2062" s="6">
        <v>8981</v>
      </c>
      <c r="B2062" s="7" t="s">
        <v>3918</v>
      </c>
      <c r="C2062" s="7"/>
      <c r="D2062" s="7"/>
      <c r="E2062" s="7"/>
      <c r="F2062" s="8"/>
      <c r="G2062" s="7"/>
      <c r="H2062" s="7"/>
    </row>
    <row r="2063" spans="1:8" ht="36.6" customHeight="1" x14ac:dyDescent="0.25">
      <c r="A2063" s="9" t="s">
        <v>3919</v>
      </c>
      <c r="B2063" s="9" t="s">
        <v>3920</v>
      </c>
      <c r="C2063" s="9"/>
      <c r="D2063" s="9"/>
      <c r="E2063" s="9"/>
      <c r="F2063" s="10" t="s">
        <v>233</v>
      </c>
      <c r="G2063" s="13">
        <v>240.49</v>
      </c>
      <c r="H2063" s="9"/>
    </row>
    <row r="2064" spans="1:8" ht="36.6" customHeight="1" x14ac:dyDescent="0.25">
      <c r="A2064" s="9" t="s">
        <v>3921</v>
      </c>
      <c r="B2064" s="9" t="s">
        <v>3922</v>
      </c>
      <c r="C2064" s="9"/>
      <c r="D2064" s="9"/>
      <c r="E2064" s="9"/>
      <c r="F2064" s="10" t="s">
        <v>233</v>
      </c>
      <c r="G2064" s="12">
        <v>27.01</v>
      </c>
      <c r="H2064" s="9"/>
    </row>
    <row r="2065" spans="1:8" ht="36.6" customHeight="1" x14ac:dyDescent="0.25">
      <c r="A2065" s="9" t="s">
        <v>3923</v>
      </c>
      <c r="B2065" s="9" t="s">
        <v>3924</v>
      </c>
      <c r="C2065" s="9"/>
      <c r="D2065" s="9"/>
      <c r="E2065" s="9"/>
      <c r="F2065" s="10" t="s">
        <v>233</v>
      </c>
      <c r="G2065" s="12">
        <v>36.39</v>
      </c>
      <c r="H2065" s="9"/>
    </row>
    <row r="2066" spans="1:8" ht="36.6" customHeight="1" x14ac:dyDescent="0.25">
      <c r="A2066" s="9" t="s">
        <v>3925</v>
      </c>
      <c r="B2066" s="9" t="s">
        <v>3926</v>
      </c>
      <c r="C2066" s="9"/>
      <c r="D2066" s="9"/>
      <c r="E2066" s="9"/>
      <c r="F2066" s="10" t="s">
        <v>233</v>
      </c>
      <c r="G2066" s="12">
        <v>53.11</v>
      </c>
      <c r="H2066" s="9"/>
    </row>
    <row r="2067" spans="1:8" ht="36.6" customHeight="1" x14ac:dyDescent="0.25">
      <c r="A2067" s="9" t="s">
        <v>3927</v>
      </c>
      <c r="B2067" s="9" t="s">
        <v>3928</v>
      </c>
      <c r="C2067" s="9"/>
      <c r="D2067" s="9"/>
      <c r="E2067" s="9"/>
      <c r="F2067" s="10" t="s">
        <v>233</v>
      </c>
      <c r="G2067" s="12">
        <v>78.78</v>
      </c>
      <c r="H2067" s="9"/>
    </row>
    <row r="2068" spans="1:8" ht="36.6" customHeight="1" x14ac:dyDescent="0.25">
      <c r="A2068" s="9" t="s">
        <v>3929</v>
      </c>
      <c r="B2068" s="9" t="s">
        <v>3930</v>
      </c>
      <c r="C2068" s="9"/>
      <c r="D2068" s="9"/>
      <c r="E2068" s="9"/>
      <c r="F2068" s="10" t="s">
        <v>233</v>
      </c>
      <c r="G2068" s="13">
        <v>128.09</v>
      </c>
      <c r="H2068" s="9"/>
    </row>
    <row r="2069" spans="1:8" ht="36.6" customHeight="1" x14ac:dyDescent="0.25">
      <c r="A2069" s="9" t="s">
        <v>3931</v>
      </c>
      <c r="B2069" s="9" t="s">
        <v>3932</v>
      </c>
      <c r="C2069" s="9"/>
      <c r="D2069" s="9"/>
      <c r="E2069" s="9"/>
      <c r="F2069" s="10" t="s">
        <v>233</v>
      </c>
      <c r="G2069" s="13">
        <v>161.21</v>
      </c>
      <c r="H2069" s="9"/>
    </row>
    <row r="2070" spans="1:8" ht="36.6" customHeight="1" x14ac:dyDescent="0.25">
      <c r="A2070" s="9" t="s">
        <v>3933</v>
      </c>
      <c r="B2070" s="9" t="s">
        <v>3934</v>
      </c>
      <c r="C2070" s="9"/>
      <c r="D2070" s="9"/>
      <c r="E2070" s="9"/>
      <c r="F2070" s="10" t="s">
        <v>233</v>
      </c>
      <c r="G2070" s="13">
        <v>282.61</v>
      </c>
      <c r="H2070" s="9"/>
    </row>
    <row r="2071" spans="1:8" ht="36.6" customHeight="1" x14ac:dyDescent="0.25">
      <c r="A2071" s="9" t="s">
        <v>3935</v>
      </c>
      <c r="B2071" s="9" t="s">
        <v>3936</v>
      </c>
      <c r="C2071" s="9"/>
      <c r="D2071" s="9"/>
      <c r="E2071" s="9"/>
      <c r="F2071" s="10" t="s">
        <v>233</v>
      </c>
      <c r="G2071" s="12">
        <v>25.06</v>
      </c>
      <c r="H2071" s="9"/>
    </row>
    <row r="2072" spans="1:8" ht="36.6" customHeight="1" x14ac:dyDescent="0.25">
      <c r="A2072" s="9" t="s">
        <v>3937</v>
      </c>
      <c r="B2072" s="9" t="s">
        <v>3938</v>
      </c>
      <c r="C2072" s="9"/>
      <c r="D2072" s="9"/>
      <c r="E2072" s="9"/>
      <c r="F2072" s="10" t="s">
        <v>233</v>
      </c>
      <c r="G2072" s="12">
        <v>40.409999999999997</v>
      </c>
      <c r="H2072" s="9"/>
    </row>
    <row r="2073" spans="1:8" ht="36.6" customHeight="1" x14ac:dyDescent="0.25">
      <c r="A2073" s="9" t="s">
        <v>3939</v>
      </c>
      <c r="B2073" s="9" t="s">
        <v>3940</v>
      </c>
      <c r="C2073" s="9"/>
      <c r="D2073" s="9"/>
      <c r="E2073" s="9"/>
      <c r="F2073" s="10" t="s">
        <v>233</v>
      </c>
      <c r="G2073" s="12">
        <v>45.03</v>
      </c>
      <c r="H2073" s="9"/>
    </row>
    <row r="2074" spans="1:8" ht="36.6" customHeight="1" x14ac:dyDescent="0.25">
      <c r="A2074" s="9" t="s">
        <v>3941</v>
      </c>
      <c r="B2074" s="9" t="s">
        <v>3942</v>
      </c>
      <c r="C2074" s="9"/>
      <c r="D2074" s="9"/>
      <c r="E2074" s="9"/>
      <c r="F2074" s="10" t="s">
        <v>233</v>
      </c>
      <c r="G2074" s="12">
        <v>58.3</v>
      </c>
      <c r="H2074" s="9"/>
    </row>
    <row r="2075" spans="1:8" ht="36.6" customHeight="1" x14ac:dyDescent="0.25">
      <c r="A2075" s="9" t="s">
        <v>3943</v>
      </c>
      <c r="B2075" s="9" t="s">
        <v>3944</v>
      </c>
      <c r="C2075" s="9"/>
      <c r="D2075" s="9"/>
      <c r="E2075" s="9"/>
      <c r="F2075" s="10" t="s">
        <v>233</v>
      </c>
      <c r="G2075" s="12">
        <v>90.93</v>
      </c>
      <c r="H2075" s="9"/>
    </row>
    <row r="2076" spans="1:8" ht="36.6" customHeight="1" x14ac:dyDescent="0.25">
      <c r="A2076" s="9" t="s">
        <v>3945</v>
      </c>
      <c r="B2076" s="9" t="s">
        <v>3946</v>
      </c>
      <c r="C2076" s="9"/>
      <c r="D2076" s="9"/>
      <c r="E2076" s="9"/>
      <c r="F2076" s="10" t="s">
        <v>233</v>
      </c>
      <c r="G2076" s="13">
        <v>147.4</v>
      </c>
      <c r="H2076" s="9"/>
    </row>
    <row r="2077" spans="1:8" ht="36.6" customHeight="1" x14ac:dyDescent="0.25">
      <c r="A2077" s="9" t="s">
        <v>3947</v>
      </c>
      <c r="B2077" s="9" t="s">
        <v>3948</v>
      </c>
      <c r="C2077" s="9"/>
      <c r="D2077" s="9"/>
      <c r="E2077" s="9"/>
      <c r="F2077" s="10" t="s">
        <v>233</v>
      </c>
      <c r="G2077" s="13">
        <v>200.87</v>
      </c>
      <c r="H2077" s="9"/>
    </row>
    <row r="2078" spans="1:8" ht="36.6" customHeight="1" x14ac:dyDescent="0.25">
      <c r="A2078" s="9" t="s">
        <v>3949</v>
      </c>
      <c r="B2078" s="9" t="s">
        <v>3950</v>
      </c>
      <c r="C2078" s="9"/>
      <c r="D2078" s="9"/>
      <c r="E2078" s="9"/>
      <c r="F2078" s="10" t="s">
        <v>233</v>
      </c>
      <c r="G2078" s="13">
        <v>377.96</v>
      </c>
      <c r="H2078" s="9"/>
    </row>
    <row r="2079" spans="1:8" ht="36.6" customHeight="1" x14ac:dyDescent="0.25">
      <c r="A2079" s="9" t="s">
        <v>3951</v>
      </c>
      <c r="B2079" s="9" t="s">
        <v>3952</v>
      </c>
      <c r="C2079" s="9"/>
      <c r="D2079" s="9"/>
      <c r="E2079" s="9"/>
      <c r="F2079" s="10" t="s">
        <v>233</v>
      </c>
      <c r="G2079" s="12">
        <v>31.79</v>
      </c>
      <c r="H2079" s="9"/>
    </row>
    <row r="2080" spans="1:8" ht="36.6" customHeight="1" x14ac:dyDescent="0.25">
      <c r="A2080" s="9" t="s">
        <v>3953</v>
      </c>
      <c r="B2080" s="9" t="s">
        <v>3954</v>
      </c>
      <c r="C2080" s="9"/>
      <c r="D2080" s="9"/>
      <c r="E2080" s="9"/>
      <c r="F2080" s="10" t="s">
        <v>233</v>
      </c>
      <c r="G2080" s="12">
        <v>39.79</v>
      </c>
      <c r="H2080" s="9"/>
    </row>
    <row r="2081" spans="1:8" ht="36.6" customHeight="1" x14ac:dyDescent="0.25">
      <c r="A2081" s="9" t="s">
        <v>3955</v>
      </c>
      <c r="B2081" s="9" t="s">
        <v>3956</v>
      </c>
      <c r="C2081" s="9"/>
      <c r="D2081" s="9"/>
      <c r="E2081" s="9"/>
      <c r="F2081" s="10" t="s">
        <v>233</v>
      </c>
      <c r="G2081" s="12">
        <v>65.86</v>
      </c>
      <c r="H2081" s="9"/>
    </row>
    <row r="2082" spans="1:8" ht="36.6" customHeight="1" x14ac:dyDescent="0.25">
      <c r="A2082" s="9" t="s">
        <v>3957</v>
      </c>
      <c r="B2082" s="9" t="s">
        <v>3958</v>
      </c>
      <c r="C2082" s="9"/>
      <c r="D2082" s="9"/>
      <c r="E2082" s="9"/>
      <c r="F2082" s="10" t="s">
        <v>233</v>
      </c>
      <c r="G2082" s="12">
        <v>97.5</v>
      </c>
      <c r="H2082" s="9"/>
    </row>
    <row r="2083" spans="1:8" ht="36.6" customHeight="1" x14ac:dyDescent="0.25">
      <c r="A2083" s="9" t="s">
        <v>3959</v>
      </c>
      <c r="B2083" s="9" t="s">
        <v>3960</v>
      </c>
      <c r="C2083" s="9"/>
      <c r="D2083" s="9"/>
      <c r="E2083" s="9"/>
      <c r="F2083" s="10" t="s">
        <v>233</v>
      </c>
      <c r="G2083" s="13">
        <v>125.61</v>
      </c>
      <c r="H2083" s="9"/>
    </row>
    <row r="2084" spans="1:8" ht="36.6" customHeight="1" x14ac:dyDescent="0.25">
      <c r="A2084" s="9" t="s">
        <v>3961</v>
      </c>
      <c r="B2084" s="9" t="s">
        <v>3962</v>
      </c>
      <c r="C2084" s="9"/>
      <c r="D2084" s="9"/>
      <c r="E2084" s="9"/>
      <c r="F2084" s="10" t="s">
        <v>233</v>
      </c>
      <c r="G2084" s="13">
        <v>192.17</v>
      </c>
      <c r="H2084" s="9"/>
    </row>
    <row r="2085" spans="1:8" ht="36.6" customHeight="1" x14ac:dyDescent="0.25">
      <c r="A2085" s="9" t="s">
        <v>3963</v>
      </c>
      <c r="B2085" s="9" t="s">
        <v>3964</v>
      </c>
      <c r="C2085" s="9"/>
      <c r="D2085" s="9"/>
      <c r="E2085" s="9"/>
      <c r="F2085" s="10" t="s">
        <v>233</v>
      </c>
      <c r="G2085" s="13">
        <v>279.08</v>
      </c>
      <c r="H2085" s="9"/>
    </row>
    <row r="2086" spans="1:8" ht="12.2" customHeight="1" x14ac:dyDescent="0.25">
      <c r="A2086" s="6">
        <v>8982</v>
      </c>
      <c r="B2086" s="7" t="s">
        <v>3965</v>
      </c>
      <c r="C2086" s="7"/>
      <c r="D2086" s="7"/>
      <c r="E2086" s="7"/>
      <c r="F2086" s="8"/>
      <c r="G2086" s="7"/>
      <c r="H2086" s="7"/>
    </row>
    <row r="2087" spans="1:8" ht="36.6" customHeight="1" x14ac:dyDescent="0.25">
      <c r="A2087" s="9" t="s">
        <v>3966</v>
      </c>
      <c r="B2087" s="9" t="s">
        <v>3967</v>
      </c>
      <c r="C2087" s="9"/>
      <c r="D2087" s="9"/>
      <c r="E2087" s="9"/>
      <c r="F2087" s="10" t="s">
        <v>233</v>
      </c>
      <c r="G2087" s="12">
        <v>18.48</v>
      </c>
      <c r="H2087" s="9"/>
    </row>
    <row r="2088" spans="1:8" ht="36.6" customHeight="1" x14ac:dyDescent="0.25">
      <c r="A2088" s="9" t="s">
        <v>3968</v>
      </c>
      <c r="B2088" s="9" t="s">
        <v>3969</v>
      </c>
      <c r="C2088" s="9"/>
      <c r="D2088" s="9"/>
      <c r="E2088" s="9"/>
      <c r="F2088" s="10" t="s">
        <v>233</v>
      </c>
      <c r="G2088" s="12">
        <v>23.5</v>
      </c>
      <c r="H2088" s="9"/>
    </row>
    <row r="2089" spans="1:8" ht="36.6" customHeight="1" x14ac:dyDescent="0.25">
      <c r="A2089" s="9" t="s">
        <v>3970</v>
      </c>
      <c r="B2089" s="9" t="s">
        <v>3971</v>
      </c>
      <c r="C2089" s="9"/>
      <c r="D2089" s="9"/>
      <c r="E2089" s="9"/>
      <c r="F2089" s="10" t="s">
        <v>233</v>
      </c>
      <c r="G2089" s="12">
        <v>18.93</v>
      </c>
      <c r="H2089" s="9"/>
    </row>
    <row r="2090" spans="1:8" ht="36.6" customHeight="1" x14ac:dyDescent="0.25">
      <c r="A2090" s="9" t="s">
        <v>3972</v>
      </c>
      <c r="B2090" s="9" t="s">
        <v>3973</v>
      </c>
      <c r="C2090" s="9"/>
      <c r="D2090" s="9"/>
      <c r="E2090" s="9"/>
      <c r="F2090" s="10" t="s">
        <v>233</v>
      </c>
      <c r="G2090" s="12">
        <v>25.89</v>
      </c>
      <c r="H2090" s="9"/>
    </row>
    <row r="2091" spans="1:8" ht="12.2" customHeight="1" x14ac:dyDescent="0.25">
      <c r="A2091" s="6">
        <v>8983</v>
      </c>
      <c r="B2091" s="7" t="s">
        <v>3974</v>
      </c>
      <c r="C2091" s="7"/>
      <c r="D2091" s="7"/>
      <c r="E2091" s="7"/>
      <c r="F2091" s="8"/>
      <c r="G2091" s="7"/>
      <c r="H2091" s="7"/>
    </row>
    <row r="2092" spans="1:8" ht="24.4" customHeight="1" x14ac:dyDescent="0.25">
      <c r="A2092" s="9" t="s">
        <v>3975</v>
      </c>
      <c r="B2092" s="9" t="s">
        <v>3976</v>
      </c>
      <c r="C2092" s="9"/>
      <c r="D2092" s="9"/>
      <c r="E2092" s="9"/>
      <c r="F2092" s="10" t="s">
        <v>233</v>
      </c>
      <c r="G2092" s="13">
        <v>510.29</v>
      </c>
      <c r="H2092" s="9"/>
    </row>
    <row r="2093" spans="1:8" ht="24.4" customHeight="1" x14ac:dyDescent="0.25">
      <c r="A2093" s="9" t="s">
        <v>3977</v>
      </c>
      <c r="B2093" s="9" t="s">
        <v>3978</v>
      </c>
      <c r="C2093" s="9"/>
      <c r="D2093" s="9"/>
      <c r="E2093" s="9"/>
      <c r="F2093" s="10" t="s">
        <v>233</v>
      </c>
      <c r="G2093" s="12">
        <v>23.85</v>
      </c>
      <c r="H2093" s="9"/>
    </row>
    <row r="2094" spans="1:8" ht="24.4" customHeight="1" x14ac:dyDescent="0.25">
      <c r="A2094" s="9" t="s">
        <v>3979</v>
      </c>
      <c r="B2094" s="9" t="s">
        <v>3980</v>
      </c>
      <c r="C2094" s="9"/>
      <c r="D2094" s="9"/>
      <c r="E2094" s="9"/>
      <c r="F2094" s="10" t="s">
        <v>233</v>
      </c>
      <c r="G2094" s="12">
        <v>37.58</v>
      </c>
      <c r="H2094" s="9"/>
    </row>
    <row r="2095" spans="1:8" ht="24.4" customHeight="1" x14ac:dyDescent="0.25">
      <c r="A2095" s="9" t="s">
        <v>3981</v>
      </c>
      <c r="B2095" s="9" t="s">
        <v>3982</v>
      </c>
      <c r="C2095" s="9"/>
      <c r="D2095" s="9"/>
      <c r="E2095" s="9"/>
      <c r="F2095" s="10" t="s">
        <v>233</v>
      </c>
      <c r="G2095" s="12">
        <v>57.07</v>
      </c>
      <c r="H2095" s="9"/>
    </row>
    <row r="2096" spans="1:8" ht="24.4" customHeight="1" x14ac:dyDescent="0.25">
      <c r="A2096" s="9" t="s">
        <v>3983</v>
      </c>
      <c r="B2096" s="9" t="s">
        <v>3984</v>
      </c>
      <c r="C2096" s="9"/>
      <c r="D2096" s="9"/>
      <c r="E2096" s="9"/>
      <c r="F2096" s="10" t="s">
        <v>233</v>
      </c>
      <c r="G2096" s="12">
        <v>72.86</v>
      </c>
      <c r="H2096" s="9"/>
    </row>
    <row r="2097" spans="1:8" ht="24.4" customHeight="1" x14ac:dyDescent="0.25">
      <c r="A2097" s="9" t="s">
        <v>3985</v>
      </c>
      <c r="B2097" s="9" t="s">
        <v>3986</v>
      </c>
      <c r="C2097" s="9"/>
      <c r="D2097" s="9"/>
      <c r="E2097" s="9"/>
      <c r="F2097" s="10" t="s">
        <v>233</v>
      </c>
      <c r="G2097" s="12">
        <v>88.31</v>
      </c>
      <c r="H2097" s="9"/>
    </row>
    <row r="2098" spans="1:8" ht="24.4" customHeight="1" x14ac:dyDescent="0.25">
      <c r="A2098" s="9" t="s">
        <v>3987</v>
      </c>
      <c r="B2098" s="9" t="s">
        <v>3988</v>
      </c>
      <c r="C2098" s="9"/>
      <c r="D2098" s="9"/>
      <c r="E2098" s="9"/>
      <c r="F2098" s="10" t="s">
        <v>233</v>
      </c>
      <c r="G2098" s="13">
        <v>130.68</v>
      </c>
      <c r="H2098" s="9"/>
    </row>
    <row r="2099" spans="1:8" ht="24.4" customHeight="1" x14ac:dyDescent="0.25">
      <c r="A2099" s="9" t="s">
        <v>3989</v>
      </c>
      <c r="B2099" s="9" t="s">
        <v>3990</v>
      </c>
      <c r="C2099" s="9"/>
      <c r="D2099" s="9"/>
      <c r="E2099" s="9"/>
      <c r="F2099" s="10" t="s">
        <v>233</v>
      </c>
      <c r="G2099" s="13">
        <v>217.98</v>
      </c>
      <c r="H2099" s="9"/>
    </row>
    <row r="2100" spans="1:8" ht="24.4" customHeight="1" x14ac:dyDescent="0.25">
      <c r="A2100" s="9" t="s">
        <v>3991</v>
      </c>
      <c r="B2100" s="9" t="s">
        <v>3992</v>
      </c>
      <c r="C2100" s="9"/>
      <c r="D2100" s="9"/>
      <c r="E2100" s="9"/>
      <c r="F2100" s="10" t="s">
        <v>233</v>
      </c>
      <c r="G2100" s="13">
        <v>300.83</v>
      </c>
      <c r="H2100" s="9"/>
    </row>
    <row r="2101" spans="1:8" ht="12.2" customHeight="1" x14ac:dyDescent="0.25">
      <c r="A2101" s="6">
        <v>8984</v>
      </c>
      <c r="B2101" s="7" t="s">
        <v>3993</v>
      </c>
      <c r="C2101" s="7"/>
      <c r="D2101" s="7"/>
      <c r="E2101" s="7"/>
      <c r="F2101" s="8"/>
      <c r="G2101" s="7"/>
      <c r="H2101" s="7"/>
    </row>
    <row r="2102" spans="1:8" ht="36.6" customHeight="1" x14ac:dyDescent="0.25">
      <c r="A2102" s="9" t="s">
        <v>3994</v>
      </c>
      <c r="B2102" s="9" t="s">
        <v>3995</v>
      </c>
      <c r="C2102" s="9"/>
      <c r="D2102" s="9"/>
      <c r="E2102" s="9"/>
      <c r="F2102" s="10" t="s">
        <v>233</v>
      </c>
      <c r="G2102" s="13">
        <v>761.95</v>
      </c>
      <c r="H2102" s="9"/>
    </row>
    <row r="2103" spans="1:8" ht="36.6" customHeight="1" x14ac:dyDescent="0.25">
      <c r="A2103" s="9" t="s">
        <v>3996</v>
      </c>
      <c r="B2103" s="9" t="s">
        <v>170</v>
      </c>
      <c r="C2103" s="9"/>
      <c r="D2103" s="9"/>
      <c r="E2103" s="9"/>
      <c r="F2103" s="10" t="s">
        <v>233</v>
      </c>
      <c r="G2103" s="13">
        <v>107.15</v>
      </c>
      <c r="H2103" s="9"/>
    </row>
    <row r="2104" spans="1:8" ht="36.6" customHeight="1" x14ac:dyDescent="0.25">
      <c r="A2104" s="9" t="s">
        <v>3997</v>
      </c>
      <c r="B2104" s="9" t="s">
        <v>3998</v>
      </c>
      <c r="C2104" s="9"/>
      <c r="D2104" s="9"/>
      <c r="E2104" s="9"/>
      <c r="F2104" s="10" t="s">
        <v>233</v>
      </c>
      <c r="G2104" s="13">
        <v>155.09</v>
      </c>
      <c r="H2104" s="9"/>
    </row>
    <row r="2105" spans="1:8" ht="36.6" customHeight="1" x14ac:dyDescent="0.25">
      <c r="A2105" s="9" t="s">
        <v>3999</v>
      </c>
      <c r="B2105" s="9" t="s">
        <v>4000</v>
      </c>
      <c r="C2105" s="9"/>
      <c r="D2105" s="9"/>
      <c r="E2105" s="9"/>
      <c r="F2105" s="10" t="s">
        <v>233</v>
      </c>
      <c r="G2105" s="13">
        <v>186.65</v>
      </c>
      <c r="H2105" s="9"/>
    </row>
    <row r="2106" spans="1:8" ht="36.6" customHeight="1" x14ac:dyDescent="0.25">
      <c r="A2106" s="9" t="s">
        <v>4001</v>
      </c>
      <c r="B2106" s="9" t="s">
        <v>4002</v>
      </c>
      <c r="C2106" s="9"/>
      <c r="D2106" s="9"/>
      <c r="E2106" s="9"/>
      <c r="F2106" s="10" t="s">
        <v>233</v>
      </c>
      <c r="G2106" s="13">
        <v>294.18</v>
      </c>
      <c r="H2106" s="9"/>
    </row>
    <row r="2107" spans="1:8" ht="36.6" customHeight="1" x14ac:dyDescent="0.25">
      <c r="A2107" s="9" t="s">
        <v>4003</v>
      </c>
      <c r="B2107" s="9" t="s">
        <v>4004</v>
      </c>
      <c r="C2107" s="9"/>
      <c r="D2107" s="9"/>
      <c r="E2107" s="9"/>
      <c r="F2107" s="10" t="s">
        <v>233</v>
      </c>
      <c r="G2107" s="13">
        <v>334.98</v>
      </c>
      <c r="H2107" s="9"/>
    </row>
    <row r="2108" spans="1:8" ht="36.6" customHeight="1" x14ac:dyDescent="0.25">
      <c r="A2108" s="9" t="s">
        <v>4005</v>
      </c>
      <c r="B2108" s="9" t="s">
        <v>4006</v>
      </c>
      <c r="C2108" s="9"/>
      <c r="D2108" s="9"/>
      <c r="E2108" s="9"/>
      <c r="F2108" s="10" t="s">
        <v>233</v>
      </c>
      <c r="G2108" s="13">
        <v>450.99</v>
      </c>
      <c r="H2108" s="9"/>
    </row>
    <row r="2109" spans="1:8" ht="36.6" customHeight="1" x14ac:dyDescent="0.25">
      <c r="A2109" s="9" t="s">
        <v>4007</v>
      </c>
      <c r="B2109" s="9" t="s">
        <v>4008</v>
      </c>
      <c r="C2109" s="9"/>
      <c r="D2109" s="9"/>
      <c r="E2109" s="9"/>
      <c r="F2109" s="10" t="s">
        <v>233</v>
      </c>
      <c r="G2109" s="13">
        <v>554.63</v>
      </c>
      <c r="H2109" s="9"/>
    </row>
    <row r="2110" spans="1:8" ht="36.6" customHeight="1" x14ac:dyDescent="0.25">
      <c r="A2110" s="9" t="s">
        <v>4009</v>
      </c>
      <c r="B2110" s="9" t="s">
        <v>4010</v>
      </c>
      <c r="C2110" s="9"/>
      <c r="D2110" s="9"/>
      <c r="E2110" s="9"/>
      <c r="F2110" s="10" t="s">
        <v>233</v>
      </c>
      <c r="G2110" s="13">
        <v>593.88</v>
      </c>
      <c r="H2110" s="9"/>
    </row>
    <row r="2111" spans="1:8" ht="36.6" customHeight="1" x14ac:dyDescent="0.25">
      <c r="A2111" s="9" t="s">
        <v>4011</v>
      </c>
      <c r="B2111" s="9" t="s">
        <v>4012</v>
      </c>
      <c r="C2111" s="9"/>
      <c r="D2111" s="9"/>
      <c r="E2111" s="9"/>
      <c r="F2111" s="10" t="s">
        <v>233</v>
      </c>
      <c r="G2111" s="13">
        <v>761.95</v>
      </c>
      <c r="H2111" s="9"/>
    </row>
    <row r="2112" spans="1:8" ht="36.6" customHeight="1" x14ac:dyDescent="0.25">
      <c r="A2112" s="9" t="s">
        <v>4013</v>
      </c>
      <c r="B2112" s="9" t="s">
        <v>4014</v>
      </c>
      <c r="C2112" s="9"/>
      <c r="D2112" s="9"/>
      <c r="E2112" s="9"/>
      <c r="F2112" s="10" t="s">
        <v>233</v>
      </c>
      <c r="G2112" s="12">
        <v>78.67</v>
      </c>
      <c r="H2112" s="9"/>
    </row>
    <row r="2113" spans="1:8" ht="36.6" customHeight="1" x14ac:dyDescent="0.25">
      <c r="A2113" s="9" t="s">
        <v>4015</v>
      </c>
      <c r="B2113" s="9" t="s">
        <v>4016</v>
      </c>
      <c r="C2113" s="9"/>
      <c r="D2113" s="9"/>
      <c r="E2113" s="9"/>
      <c r="F2113" s="10" t="s">
        <v>233</v>
      </c>
      <c r="G2113" s="13">
        <v>114.99</v>
      </c>
      <c r="H2113" s="9"/>
    </row>
    <row r="2114" spans="1:8" ht="36.6" customHeight="1" x14ac:dyDescent="0.25">
      <c r="A2114" s="9" t="s">
        <v>4017</v>
      </c>
      <c r="B2114" s="9" t="s">
        <v>4018</v>
      </c>
      <c r="C2114" s="9"/>
      <c r="D2114" s="9"/>
      <c r="E2114" s="9"/>
      <c r="F2114" s="10" t="s">
        <v>233</v>
      </c>
      <c r="G2114" s="13">
        <v>138.69999999999999</v>
      </c>
      <c r="H2114" s="9"/>
    </row>
    <row r="2115" spans="1:8" ht="36.6" customHeight="1" x14ac:dyDescent="0.25">
      <c r="A2115" s="9" t="s">
        <v>4019</v>
      </c>
      <c r="B2115" s="9" t="s">
        <v>4020</v>
      </c>
      <c r="C2115" s="9"/>
      <c r="D2115" s="9"/>
      <c r="E2115" s="9"/>
      <c r="F2115" s="10" t="s">
        <v>233</v>
      </c>
      <c r="G2115" s="13">
        <v>206.38</v>
      </c>
      <c r="H2115" s="9"/>
    </row>
    <row r="2116" spans="1:8" ht="36.6" customHeight="1" x14ac:dyDescent="0.25">
      <c r="A2116" s="9" t="s">
        <v>4021</v>
      </c>
      <c r="B2116" s="9" t="s">
        <v>4022</v>
      </c>
      <c r="C2116" s="9"/>
      <c r="D2116" s="9"/>
      <c r="E2116" s="9"/>
      <c r="F2116" s="10" t="s">
        <v>233</v>
      </c>
      <c r="G2116" s="13">
        <v>249.97</v>
      </c>
      <c r="H2116" s="9"/>
    </row>
    <row r="2117" spans="1:8" ht="36.6" customHeight="1" x14ac:dyDescent="0.25">
      <c r="A2117" s="9" t="s">
        <v>4023</v>
      </c>
      <c r="B2117" s="9" t="s">
        <v>4024</v>
      </c>
      <c r="C2117" s="9"/>
      <c r="D2117" s="9"/>
      <c r="E2117" s="9"/>
      <c r="F2117" s="10" t="s">
        <v>233</v>
      </c>
      <c r="G2117" s="13">
        <v>349.15</v>
      </c>
      <c r="H2117" s="9"/>
    </row>
    <row r="2118" spans="1:8" ht="36.6" customHeight="1" x14ac:dyDescent="0.25">
      <c r="A2118" s="9" t="s">
        <v>4025</v>
      </c>
      <c r="B2118" s="9" t="s">
        <v>4026</v>
      </c>
      <c r="C2118" s="9"/>
      <c r="D2118" s="9"/>
      <c r="E2118" s="9"/>
      <c r="F2118" s="10" t="s">
        <v>233</v>
      </c>
      <c r="G2118" s="13">
        <v>477.87</v>
      </c>
      <c r="H2118" s="9"/>
    </row>
    <row r="2119" spans="1:8" ht="36.6" customHeight="1" x14ac:dyDescent="0.25">
      <c r="A2119" s="9" t="s">
        <v>4027</v>
      </c>
      <c r="B2119" s="9" t="s">
        <v>4028</v>
      </c>
      <c r="C2119" s="9"/>
      <c r="D2119" s="9"/>
      <c r="E2119" s="9"/>
      <c r="F2119" s="10" t="s">
        <v>233</v>
      </c>
      <c r="G2119" s="13">
        <v>593.88</v>
      </c>
      <c r="H2119" s="9"/>
    </row>
    <row r="2120" spans="1:8" ht="12.2" customHeight="1" x14ac:dyDescent="0.25">
      <c r="A2120" s="6">
        <v>8985</v>
      </c>
      <c r="B2120" s="7" t="s">
        <v>4029</v>
      </c>
      <c r="C2120" s="7"/>
      <c r="D2120" s="7"/>
      <c r="E2120" s="7"/>
      <c r="F2120" s="8"/>
      <c r="G2120" s="7"/>
      <c r="H2120" s="7"/>
    </row>
    <row r="2121" spans="1:8" ht="36.6" customHeight="1" x14ac:dyDescent="0.25">
      <c r="A2121" s="9" t="s">
        <v>4030</v>
      </c>
      <c r="B2121" s="9" t="s">
        <v>4031</v>
      </c>
      <c r="C2121" s="9"/>
      <c r="D2121" s="9"/>
      <c r="E2121" s="9"/>
      <c r="F2121" s="10" t="s">
        <v>233</v>
      </c>
      <c r="G2121" s="12">
        <v>86.6</v>
      </c>
      <c r="H2121" s="9"/>
    </row>
    <row r="2122" spans="1:8" ht="36.6" customHeight="1" x14ac:dyDescent="0.25">
      <c r="A2122" s="9" t="s">
        <v>4032</v>
      </c>
      <c r="B2122" s="9" t="s">
        <v>4033</v>
      </c>
      <c r="C2122" s="9"/>
      <c r="D2122" s="9"/>
      <c r="E2122" s="9"/>
      <c r="F2122" s="10" t="s">
        <v>233</v>
      </c>
      <c r="G2122" s="13">
        <v>111.28</v>
      </c>
      <c r="H2122" s="9"/>
    </row>
    <row r="2123" spans="1:8" ht="36.6" customHeight="1" x14ac:dyDescent="0.25">
      <c r="A2123" s="9" t="s">
        <v>4034</v>
      </c>
      <c r="B2123" s="9" t="s">
        <v>4035</v>
      </c>
      <c r="C2123" s="9"/>
      <c r="D2123" s="9"/>
      <c r="E2123" s="9"/>
      <c r="F2123" s="10" t="s">
        <v>233</v>
      </c>
      <c r="G2123" s="13">
        <v>105.38</v>
      </c>
      <c r="H2123" s="9"/>
    </row>
    <row r="2124" spans="1:8" ht="36.6" customHeight="1" x14ac:dyDescent="0.25">
      <c r="A2124" s="9" t="s">
        <v>4036</v>
      </c>
      <c r="B2124" s="9" t="s">
        <v>4037</v>
      </c>
      <c r="C2124" s="9"/>
      <c r="D2124" s="9"/>
      <c r="E2124" s="9"/>
      <c r="F2124" s="10" t="s">
        <v>233</v>
      </c>
      <c r="G2124" s="12">
        <v>56.08</v>
      </c>
      <c r="H2124" s="9"/>
    </row>
    <row r="2125" spans="1:8" ht="36.6" customHeight="1" x14ac:dyDescent="0.25">
      <c r="A2125" s="9" t="s">
        <v>4038</v>
      </c>
      <c r="B2125" s="9" t="s">
        <v>4039</v>
      </c>
      <c r="C2125" s="9"/>
      <c r="D2125" s="9"/>
      <c r="E2125" s="9"/>
      <c r="F2125" s="10" t="s">
        <v>233</v>
      </c>
      <c r="G2125" s="13">
        <v>132.13</v>
      </c>
      <c r="H2125" s="9"/>
    </row>
    <row r="2126" spans="1:8" ht="36.6" customHeight="1" x14ac:dyDescent="0.25">
      <c r="A2126" s="9" t="s">
        <v>4040</v>
      </c>
      <c r="B2126" s="9" t="s">
        <v>4041</v>
      </c>
      <c r="C2126" s="9"/>
      <c r="D2126" s="9"/>
      <c r="E2126" s="9"/>
      <c r="F2126" s="10" t="s">
        <v>233</v>
      </c>
      <c r="G2126" s="13">
        <v>180.64</v>
      </c>
      <c r="H2126" s="9"/>
    </row>
    <row r="2127" spans="1:8" ht="36.6" customHeight="1" x14ac:dyDescent="0.25">
      <c r="A2127" s="9" t="s">
        <v>4042</v>
      </c>
      <c r="B2127" s="9" t="s">
        <v>4043</v>
      </c>
      <c r="C2127" s="9"/>
      <c r="D2127" s="9"/>
      <c r="E2127" s="9"/>
      <c r="F2127" s="10" t="s">
        <v>233</v>
      </c>
      <c r="G2127" s="12">
        <v>70.42</v>
      </c>
      <c r="H2127" s="9"/>
    </row>
    <row r="2128" spans="1:8" ht="12.2" customHeight="1" x14ac:dyDescent="0.25">
      <c r="A2128" s="6">
        <v>8986</v>
      </c>
      <c r="B2128" s="7" t="s">
        <v>4044</v>
      </c>
      <c r="C2128" s="7"/>
      <c r="D2128" s="7"/>
      <c r="E2128" s="7"/>
      <c r="F2128" s="8"/>
      <c r="G2128" s="7"/>
      <c r="H2128" s="7"/>
    </row>
    <row r="2129" spans="1:8" ht="24.4" customHeight="1" x14ac:dyDescent="0.25">
      <c r="A2129" s="9" t="s">
        <v>4045</v>
      </c>
      <c r="B2129" s="9" t="s">
        <v>4046</v>
      </c>
      <c r="C2129" s="9"/>
      <c r="D2129" s="9"/>
      <c r="E2129" s="9"/>
      <c r="F2129" s="10" t="s">
        <v>216</v>
      </c>
      <c r="G2129" s="12">
        <v>26.86</v>
      </c>
      <c r="H2129" s="9"/>
    </row>
    <row r="2130" spans="1:8" ht="24.4" customHeight="1" x14ac:dyDescent="0.25">
      <c r="A2130" s="9" t="s">
        <v>4047</v>
      </c>
      <c r="B2130" s="9" t="s">
        <v>154</v>
      </c>
      <c r="C2130" s="9"/>
      <c r="D2130" s="9"/>
      <c r="E2130" s="9"/>
      <c r="F2130" s="10" t="s">
        <v>216</v>
      </c>
      <c r="G2130" s="12">
        <v>24.19</v>
      </c>
      <c r="H2130" s="9"/>
    </row>
    <row r="2131" spans="1:8" ht="24.4" customHeight="1" x14ac:dyDescent="0.25">
      <c r="A2131" s="9" t="s">
        <v>4048</v>
      </c>
      <c r="B2131" s="9" t="s">
        <v>4049</v>
      </c>
      <c r="C2131" s="9"/>
      <c r="D2131" s="9"/>
      <c r="E2131" s="9"/>
      <c r="F2131" s="10" t="s">
        <v>216</v>
      </c>
      <c r="G2131" s="12">
        <v>42.7</v>
      </c>
      <c r="H2131" s="9"/>
    </row>
    <row r="2132" spans="1:8" ht="24.4" customHeight="1" x14ac:dyDescent="0.25">
      <c r="A2132" s="9" t="s">
        <v>4050</v>
      </c>
      <c r="B2132" s="9" t="s">
        <v>4051</v>
      </c>
      <c r="C2132" s="9"/>
      <c r="D2132" s="9"/>
      <c r="E2132" s="9"/>
      <c r="F2132" s="10" t="s">
        <v>216</v>
      </c>
      <c r="G2132" s="12">
        <v>49.78</v>
      </c>
      <c r="H2132" s="9"/>
    </row>
    <row r="2133" spans="1:8" ht="24.4" customHeight="1" x14ac:dyDescent="0.25">
      <c r="A2133" s="9" t="s">
        <v>4052</v>
      </c>
      <c r="B2133" s="9" t="s">
        <v>155</v>
      </c>
      <c r="C2133" s="9"/>
      <c r="D2133" s="9"/>
      <c r="E2133" s="9"/>
      <c r="F2133" s="10" t="s">
        <v>216</v>
      </c>
      <c r="G2133" s="12">
        <v>47.58</v>
      </c>
      <c r="H2133" s="9"/>
    </row>
    <row r="2134" spans="1:8" ht="24.4" customHeight="1" x14ac:dyDescent="0.25">
      <c r="A2134" s="9" t="s">
        <v>4053</v>
      </c>
      <c r="B2134" s="9" t="s">
        <v>4054</v>
      </c>
      <c r="C2134" s="9"/>
      <c r="D2134" s="9"/>
      <c r="E2134" s="9"/>
      <c r="F2134" s="10" t="s">
        <v>216</v>
      </c>
      <c r="G2134" s="13">
        <v>105.06</v>
      </c>
      <c r="H2134" s="9"/>
    </row>
    <row r="2135" spans="1:8" ht="36.6" customHeight="1" x14ac:dyDescent="0.25">
      <c r="A2135" s="9" t="s">
        <v>4055</v>
      </c>
      <c r="B2135" s="9" t="s">
        <v>4056</v>
      </c>
      <c r="C2135" s="9"/>
      <c r="D2135" s="9"/>
      <c r="E2135" s="9"/>
      <c r="F2135" s="10" t="s">
        <v>216</v>
      </c>
      <c r="G2135" s="13">
        <v>119.57</v>
      </c>
      <c r="H2135" s="9"/>
    </row>
    <row r="2136" spans="1:8" ht="36.6" customHeight="1" x14ac:dyDescent="0.25">
      <c r="A2136" s="9" t="s">
        <v>4057</v>
      </c>
      <c r="B2136" s="9" t="s">
        <v>4058</v>
      </c>
      <c r="C2136" s="9"/>
      <c r="D2136" s="9"/>
      <c r="E2136" s="9"/>
      <c r="F2136" s="10" t="s">
        <v>216</v>
      </c>
      <c r="G2136" s="13">
        <v>117.35</v>
      </c>
      <c r="H2136" s="9"/>
    </row>
    <row r="2137" spans="1:8" ht="36.6" customHeight="1" x14ac:dyDescent="0.25">
      <c r="A2137" s="9" t="s">
        <v>4059</v>
      </c>
      <c r="B2137" s="9" t="s">
        <v>4060</v>
      </c>
      <c r="C2137" s="9"/>
      <c r="D2137" s="9"/>
      <c r="E2137" s="9"/>
      <c r="F2137" s="10" t="s">
        <v>216</v>
      </c>
      <c r="G2137" s="13">
        <v>188.37</v>
      </c>
      <c r="H2137" s="9"/>
    </row>
    <row r="2138" spans="1:8" ht="36.6" customHeight="1" x14ac:dyDescent="0.25">
      <c r="A2138" s="9" t="s">
        <v>4061</v>
      </c>
      <c r="B2138" s="9" t="s">
        <v>4062</v>
      </c>
      <c r="C2138" s="9"/>
      <c r="D2138" s="9"/>
      <c r="E2138" s="9"/>
      <c r="F2138" s="10" t="s">
        <v>216</v>
      </c>
      <c r="G2138" s="13">
        <v>179.43</v>
      </c>
      <c r="H2138" s="9"/>
    </row>
    <row r="2139" spans="1:8" ht="36.6" customHeight="1" x14ac:dyDescent="0.25">
      <c r="A2139" s="9" t="s">
        <v>4063</v>
      </c>
      <c r="B2139" s="9" t="s">
        <v>4064</v>
      </c>
      <c r="C2139" s="9"/>
      <c r="D2139" s="9"/>
      <c r="E2139" s="9"/>
      <c r="F2139" s="10" t="s">
        <v>216</v>
      </c>
      <c r="G2139" s="13">
        <v>158.59</v>
      </c>
      <c r="H2139" s="9"/>
    </row>
    <row r="2140" spans="1:8" ht="36.6" customHeight="1" x14ac:dyDescent="0.25">
      <c r="A2140" s="9" t="s">
        <v>4065</v>
      </c>
      <c r="B2140" s="9" t="s">
        <v>162</v>
      </c>
      <c r="C2140" s="9"/>
      <c r="D2140" s="9"/>
      <c r="E2140" s="9"/>
      <c r="F2140" s="10" t="s">
        <v>216</v>
      </c>
      <c r="G2140" s="13">
        <v>149.65</v>
      </c>
      <c r="H2140" s="9"/>
    </row>
    <row r="2141" spans="1:8" ht="36.6" customHeight="1" x14ac:dyDescent="0.25">
      <c r="A2141" s="9" t="s">
        <v>4066</v>
      </c>
      <c r="B2141" s="9" t="s">
        <v>4067</v>
      </c>
      <c r="C2141" s="9"/>
      <c r="D2141" s="9"/>
      <c r="E2141" s="9"/>
      <c r="F2141" s="10" t="s">
        <v>216</v>
      </c>
      <c r="G2141" s="12">
        <v>86.61</v>
      </c>
      <c r="H2141" s="9"/>
    </row>
    <row r="2142" spans="1:8" ht="36.6" customHeight="1" x14ac:dyDescent="0.25">
      <c r="A2142" s="9" t="s">
        <v>4068</v>
      </c>
      <c r="B2142" s="9" t="s">
        <v>4069</v>
      </c>
      <c r="C2142" s="9"/>
      <c r="D2142" s="9"/>
      <c r="E2142" s="9"/>
      <c r="F2142" s="10" t="s">
        <v>216</v>
      </c>
      <c r="G2142" s="12">
        <v>84.39</v>
      </c>
      <c r="H2142" s="9"/>
    </row>
    <row r="2143" spans="1:8" ht="36.6" customHeight="1" x14ac:dyDescent="0.25">
      <c r="A2143" s="9" t="s">
        <v>4070</v>
      </c>
      <c r="B2143" s="9" t="s">
        <v>153</v>
      </c>
      <c r="C2143" s="9"/>
      <c r="D2143" s="9"/>
      <c r="E2143" s="9"/>
      <c r="F2143" s="10" t="s">
        <v>216</v>
      </c>
      <c r="G2143" s="12">
        <v>80.599999999999994</v>
      </c>
      <c r="H2143" s="9"/>
    </row>
    <row r="2144" spans="1:8" ht="36.6" customHeight="1" x14ac:dyDescent="0.25">
      <c r="A2144" s="9" t="s">
        <v>4071</v>
      </c>
      <c r="B2144" s="9" t="s">
        <v>4072</v>
      </c>
      <c r="C2144" s="9"/>
      <c r="D2144" s="9"/>
      <c r="E2144" s="9"/>
      <c r="F2144" s="10" t="s">
        <v>216</v>
      </c>
      <c r="G2144" s="12">
        <v>78.349999999999994</v>
      </c>
      <c r="H2144" s="9"/>
    </row>
    <row r="2145" spans="1:8" ht="36.6" customHeight="1" x14ac:dyDescent="0.25">
      <c r="A2145" s="9" t="s">
        <v>4073</v>
      </c>
      <c r="B2145" s="9" t="s">
        <v>163</v>
      </c>
      <c r="C2145" s="9"/>
      <c r="D2145" s="9"/>
      <c r="E2145" s="9"/>
      <c r="F2145" s="10" t="s">
        <v>216</v>
      </c>
      <c r="G2145" s="12">
        <v>72.16</v>
      </c>
      <c r="H2145" s="9"/>
    </row>
    <row r="2146" spans="1:8" ht="36.6" customHeight="1" x14ac:dyDescent="0.25">
      <c r="A2146" s="9" t="s">
        <v>4074</v>
      </c>
      <c r="B2146" s="9" t="s">
        <v>4075</v>
      </c>
      <c r="C2146" s="9"/>
      <c r="D2146" s="9"/>
      <c r="E2146" s="9"/>
      <c r="F2146" s="10" t="s">
        <v>216</v>
      </c>
      <c r="G2146" s="13">
        <v>108.02</v>
      </c>
      <c r="H2146" s="9"/>
    </row>
    <row r="2147" spans="1:8" ht="36.6" customHeight="1" x14ac:dyDescent="0.25">
      <c r="A2147" s="9" t="s">
        <v>4076</v>
      </c>
      <c r="B2147" s="9" t="s">
        <v>4077</v>
      </c>
      <c r="C2147" s="9"/>
      <c r="D2147" s="9"/>
      <c r="E2147" s="9"/>
      <c r="F2147" s="10" t="s">
        <v>216</v>
      </c>
      <c r="G2147" s="12">
        <v>92.43</v>
      </c>
      <c r="H2147" s="9"/>
    </row>
    <row r="2148" spans="1:8" ht="36.6" customHeight="1" x14ac:dyDescent="0.25">
      <c r="A2148" s="9" t="s">
        <v>4078</v>
      </c>
      <c r="B2148" s="9" t="s">
        <v>4079</v>
      </c>
      <c r="C2148" s="9"/>
      <c r="D2148" s="9"/>
      <c r="E2148" s="9"/>
      <c r="F2148" s="10" t="s">
        <v>216</v>
      </c>
      <c r="G2148" s="12">
        <v>50.68</v>
      </c>
      <c r="H2148" s="9"/>
    </row>
    <row r="2149" spans="1:8" ht="36.6" customHeight="1" x14ac:dyDescent="0.25">
      <c r="A2149" s="9" t="s">
        <v>4080</v>
      </c>
      <c r="B2149" s="9" t="s">
        <v>4081</v>
      </c>
      <c r="C2149" s="9"/>
      <c r="D2149" s="9"/>
      <c r="E2149" s="9"/>
      <c r="F2149" s="10" t="s">
        <v>216</v>
      </c>
      <c r="G2149" s="13">
        <v>188.46</v>
      </c>
      <c r="H2149" s="9"/>
    </row>
    <row r="2150" spans="1:8" ht="36.6" customHeight="1" x14ac:dyDescent="0.25">
      <c r="A2150" s="9" t="s">
        <v>4082</v>
      </c>
      <c r="B2150" s="9" t="s">
        <v>4083</v>
      </c>
      <c r="C2150" s="9"/>
      <c r="D2150" s="9"/>
      <c r="E2150" s="9"/>
      <c r="F2150" s="10" t="s">
        <v>216</v>
      </c>
      <c r="G2150" s="13">
        <v>360.1</v>
      </c>
      <c r="H2150" s="9"/>
    </row>
    <row r="2151" spans="1:8" ht="36.6" customHeight="1" x14ac:dyDescent="0.25">
      <c r="A2151" s="9" t="s">
        <v>4084</v>
      </c>
      <c r="B2151" s="9" t="s">
        <v>4085</v>
      </c>
      <c r="C2151" s="9"/>
      <c r="D2151" s="9"/>
      <c r="E2151" s="9"/>
      <c r="F2151" s="10" t="s">
        <v>216</v>
      </c>
      <c r="G2151" s="13">
        <v>538.83000000000004</v>
      </c>
      <c r="H2151" s="9"/>
    </row>
    <row r="2152" spans="1:8" ht="36.6" customHeight="1" x14ac:dyDescent="0.25">
      <c r="A2152" s="9" t="s">
        <v>4086</v>
      </c>
      <c r="B2152" s="9" t="s">
        <v>4087</v>
      </c>
      <c r="C2152" s="9"/>
      <c r="D2152" s="9"/>
      <c r="E2152" s="9"/>
      <c r="F2152" s="10" t="s">
        <v>216</v>
      </c>
      <c r="G2152" s="12">
        <v>52.46</v>
      </c>
      <c r="H2152" s="9"/>
    </row>
    <row r="2153" spans="1:8" ht="36.6" customHeight="1" x14ac:dyDescent="0.25">
      <c r="A2153" s="9" t="s">
        <v>4088</v>
      </c>
      <c r="B2153" s="9" t="s">
        <v>4089</v>
      </c>
      <c r="C2153" s="9"/>
      <c r="D2153" s="9"/>
      <c r="E2153" s="9"/>
      <c r="F2153" s="10" t="s">
        <v>216</v>
      </c>
      <c r="G2153" s="13">
        <v>892.39</v>
      </c>
      <c r="H2153" s="9"/>
    </row>
    <row r="2154" spans="1:8" ht="36.6" customHeight="1" x14ac:dyDescent="0.25">
      <c r="A2154" s="9" t="s">
        <v>4090</v>
      </c>
      <c r="B2154" s="9" t="s">
        <v>4091</v>
      </c>
      <c r="C2154" s="9"/>
      <c r="D2154" s="9"/>
      <c r="E2154" s="9"/>
      <c r="F2154" s="10" t="s">
        <v>216</v>
      </c>
      <c r="G2154" s="12">
        <v>92.53</v>
      </c>
      <c r="H2154" s="9"/>
    </row>
    <row r="2155" spans="1:8" ht="36.6" customHeight="1" x14ac:dyDescent="0.25">
      <c r="A2155" s="9" t="s">
        <v>4092</v>
      </c>
      <c r="B2155" s="9" t="s">
        <v>4093</v>
      </c>
      <c r="C2155" s="9"/>
      <c r="D2155" s="9"/>
      <c r="E2155" s="9"/>
      <c r="F2155" s="10" t="s">
        <v>216</v>
      </c>
      <c r="G2155" s="12">
        <v>90.31</v>
      </c>
      <c r="H2155" s="9"/>
    </row>
    <row r="2156" spans="1:8" ht="36.6" customHeight="1" x14ac:dyDescent="0.25">
      <c r="A2156" s="9" t="s">
        <v>4094</v>
      </c>
      <c r="B2156" s="9" t="s">
        <v>152</v>
      </c>
      <c r="C2156" s="9"/>
      <c r="D2156" s="9"/>
      <c r="E2156" s="9"/>
      <c r="F2156" s="10" t="s">
        <v>216</v>
      </c>
      <c r="G2156" s="12">
        <v>82.65</v>
      </c>
      <c r="H2156" s="9"/>
    </row>
    <row r="2157" spans="1:8" ht="36.6" customHeight="1" x14ac:dyDescent="0.25">
      <c r="A2157" s="9" t="s">
        <v>4095</v>
      </c>
      <c r="B2157" s="9" t="s">
        <v>4096</v>
      </c>
      <c r="C2157" s="9"/>
      <c r="D2157" s="9"/>
      <c r="E2157" s="9"/>
      <c r="F2157" s="10" t="s">
        <v>216</v>
      </c>
      <c r="G2157" s="12">
        <v>80.430000000000007</v>
      </c>
      <c r="H2157" s="9"/>
    </row>
    <row r="2158" spans="1:8" ht="12.2" customHeight="1" x14ac:dyDescent="0.25">
      <c r="A2158" s="9" t="s">
        <v>4097</v>
      </c>
      <c r="B2158" s="9" t="s">
        <v>4098</v>
      </c>
      <c r="C2158" s="9"/>
      <c r="D2158" s="9"/>
      <c r="E2158" s="9"/>
      <c r="F2158" s="10" t="s">
        <v>1227</v>
      </c>
      <c r="G2158" s="13">
        <v>728.41</v>
      </c>
      <c r="H2158" s="9"/>
    </row>
    <row r="2159" spans="1:8" ht="12.2" customHeight="1" x14ac:dyDescent="0.25">
      <c r="A2159" s="9" t="s">
        <v>4099</v>
      </c>
      <c r="B2159" s="9" t="s">
        <v>4100</v>
      </c>
      <c r="C2159" s="9"/>
      <c r="D2159" s="9"/>
      <c r="E2159" s="9"/>
      <c r="F2159" s="10" t="s">
        <v>1227</v>
      </c>
      <c r="G2159" s="12">
        <v>60.5</v>
      </c>
      <c r="H2159" s="9"/>
    </row>
    <row r="2160" spans="1:8" ht="12.2" customHeight="1" x14ac:dyDescent="0.25">
      <c r="A2160" s="9" t="s">
        <v>4101</v>
      </c>
      <c r="B2160" s="9" t="s">
        <v>4102</v>
      </c>
      <c r="C2160" s="9"/>
      <c r="D2160" s="9"/>
      <c r="E2160" s="9"/>
      <c r="F2160" s="10" t="s">
        <v>1227</v>
      </c>
      <c r="G2160" s="12">
        <v>76.739999999999995</v>
      </c>
      <c r="H2160" s="9"/>
    </row>
    <row r="2161" spans="1:8" ht="12.2" customHeight="1" x14ac:dyDescent="0.25">
      <c r="A2161" s="9" t="s">
        <v>4103</v>
      </c>
      <c r="B2161" s="9" t="s">
        <v>4104</v>
      </c>
      <c r="C2161" s="9"/>
      <c r="D2161" s="9"/>
      <c r="E2161" s="9"/>
      <c r="F2161" s="10" t="s">
        <v>1227</v>
      </c>
      <c r="G2161" s="12">
        <v>85.44</v>
      </c>
      <c r="H2161" s="9"/>
    </row>
    <row r="2162" spans="1:8" ht="12.2" customHeight="1" x14ac:dyDescent="0.25">
      <c r="A2162" s="9" t="s">
        <v>4105</v>
      </c>
      <c r="B2162" s="9" t="s">
        <v>4106</v>
      </c>
      <c r="C2162" s="9"/>
      <c r="D2162" s="9"/>
      <c r="E2162" s="9"/>
      <c r="F2162" s="10" t="s">
        <v>1227</v>
      </c>
      <c r="G2162" s="13">
        <v>129.76</v>
      </c>
      <c r="H2162" s="9"/>
    </row>
    <row r="2163" spans="1:8" ht="12.2" customHeight="1" x14ac:dyDescent="0.25">
      <c r="A2163" s="9" t="s">
        <v>4107</v>
      </c>
      <c r="B2163" s="9" t="s">
        <v>4108</v>
      </c>
      <c r="C2163" s="9"/>
      <c r="D2163" s="9"/>
      <c r="E2163" s="9"/>
      <c r="F2163" s="10" t="s">
        <v>1227</v>
      </c>
      <c r="G2163" s="13">
        <v>137.38999999999999</v>
      </c>
      <c r="H2163" s="9"/>
    </row>
    <row r="2164" spans="1:8" ht="12.2" customHeight="1" x14ac:dyDescent="0.25">
      <c r="A2164" s="9" t="s">
        <v>4109</v>
      </c>
      <c r="B2164" s="9" t="s">
        <v>4110</v>
      </c>
      <c r="C2164" s="9"/>
      <c r="D2164" s="9"/>
      <c r="E2164" s="9"/>
      <c r="F2164" s="10" t="s">
        <v>1227</v>
      </c>
      <c r="G2164" s="13">
        <v>189.68</v>
      </c>
      <c r="H2164" s="9"/>
    </row>
    <row r="2165" spans="1:8" ht="12.2" customHeight="1" x14ac:dyDescent="0.25">
      <c r="A2165" s="9" t="s">
        <v>4111</v>
      </c>
      <c r="B2165" s="9" t="s">
        <v>4112</v>
      </c>
      <c r="C2165" s="9"/>
      <c r="D2165" s="9"/>
      <c r="E2165" s="9"/>
      <c r="F2165" s="10" t="s">
        <v>1227</v>
      </c>
      <c r="G2165" s="13">
        <v>323.69</v>
      </c>
      <c r="H2165" s="9"/>
    </row>
    <row r="2166" spans="1:8" ht="12.2" customHeight="1" x14ac:dyDescent="0.25">
      <c r="A2166" s="9" t="s">
        <v>4113</v>
      </c>
      <c r="B2166" s="9" t="s">
        <v>4114</v>
      </c>
      <c r="C2166" s="9"/>
      <c r="D2166" s="9"/>
      <c r="E2166" s="9"/>
      <c r="F2166" s="10" t="s">
        <v>1227</v>
      </c>
      <c r="G2166" s="13">
        <v>419.9</v>
      </c>
      <c r="H2166" s="9"/>
    </row>
    <row r="2167" spans="1:8" ht="24.4" customHeight="1" x14ac:dyDescent="0.25">
      <c r="A2167" s="9" t="s">
        <v>4115</v>
      </c>
      <c r="B2167" s="9" t="s">
        <v>156</v>
      </c>
      <c r="C2167" s="9"/>
      <c r="D2167" s="9"/>
      <c r="E2167" s="9"/>
      <c r="F2167" s="10" t="s">
        <v>1227</v>
      </c>
      <c r="G2167" s="13">
        <v>907.03</v>
      </c>
      <c r="H2167" s="9"/>
    </row>
    <row r="2168" spans="1:8" ht="24.4" customHeight="1" x14ac:dyDescent="0.25">
      <c r="A2168" s="9" t="s">
        <v>4116</v>
      </c>
      <c r="B2168" s="9" t="s">
        <v>4117</v>
      </c>
      <c r="C2168" s="9"/>
      <c r="D2168" s="9"/>
      <c r="E2168" s="9"/>
      <c r="F2168" s="10" t="s">
        <v>1227</v>
      </c>
      <c r="G2168" s="12">
        <v>94.08</v>
      </c>
      <c r="H2168" s="9"/>
    </row>
    <row r="2169" spans="1:8" ht="24.4" customHeight="1" x14ac:dyDescent="0.25">
      <c r="A2169" s="9" t="s">
        <v>4118</v>
      </c>
      <c r="B2169" s="9" t="s">
        <v>4119</v>
      </c>
      <c r="C2169" s="9"/>
      <c r="D2169" s="9"/>
      <c r="E2169" s="9"/>
      <c r="F2169" s="10" t="s">
        <v>1227</v>
      </c>
      <c r="G2169" s="13">
        <v>109.19</v>
      </c>
      <c r="H2169" s="9"/>
    </row>
    <row r="2170" spans="1:8" ht="12.2" customHeight="1" x14ac:dyDescent="0.25">
      <c r="A2170" s="9" t="s">
        <v>4120</v>
      </c>
      <c r="B2170" s="9" t="s">
        <v>160</v>
      </c>
      <c r="C2170" s="9"/>
      <c r="D2170" s="9"/>
      <c r="E2170" s="9"/>
      <c r="F2170" s="10" t="s">
        <v>1227</v>
      </c>
      <c r="G2170" s="13">
        <v>141.85</v>
      </c>
      <c r="H2170" s="9"/>
    </row>
    <row r="2171" spans="1:8" ht="24.4" customHeight="1" x14ac:dyDescent="0.25">
      <c r="A2171" s="9" t="s">
        <v>4121</v>
      </c>
      <c r="B2171" s="9" t="s">
        <v>4122</v>
      </c>
      <c r="C2171" s="9"/>
      <c r="D2171" s="9"/>
      <c r="E2171" s="9"/>
      <c r="F2171" s="10" t="s">
        <v>1227</v>
      </c>
      <c r="G2171" s="13">
        <v>216.68</v>
      </c>
      <c r="H2171" s="9"/>
    </row>
    <row r="2172" spans="1:8" ht="24.4" customHeight="1" x14ac:dyDescent="0.25">
      <c r="A2172" s="9" t="s">
        <v>4123</v>
      </c>
      <c r="B2172" s="9" t="s">
        <v>4124</v>
      </c>
      <c r="C2172" s="9"/>
      <c r="D2172" s="9"/>
      <c r="E2172" s="9"/>
      <c r="F2172" s="10" t="s">
        <v>1227</v>
      </c>
      <c r="G2172" s="13">
        <v>230.18</v>
      </c>
      <c r="H2172" s="9"/>
    </row>
    <row r="2173" spans="1:8" ht="12.2" customHeight="1" x14ac:dyDescent="0.25">
      <c r="A2173" s="9" t="s">
        <v>4125</v>
      </c>
      <c r="B2173" s="9" t="s">
        <v>4126</v>
      </c>
      <c r="C2173" s="9"/>
      <c r="D2173" s="9"/>
      <c r="E2173" s="9"/>
      <c r="F2173" s="10" t="s">
        <v>1227</v>
      </c>
      <c r="G2173" s="13">
        <v>311.91000000000003</v>
      </c>
      <c r="H2173" s="9"/>
    </row>
    <row r="2174" spans="1:8" ht="24.4" customHeight="1" x14ac:dyDescent="0.25">
      <c r="A2174" s="9" t="s">
        <v>4127</v>
      </c>
      <c r="B2174" s="9" t="s">
        <v>4128</v>
      </c>
      <c r="C2174" s="9"/>
      <c r="D2174" s="9"/>
      <c r="E2174" s="9"/>
      <c r="F2174" s="10" t="s">
        <v>1227</v>
      </c>
      <c r="G2174" s="13">
        <v>441.26</v>
      </c>
      <c r="H2174" s="9"/>
    </row>
    <row r="2175" spans="1:8" ht="12.2" customHeight="1" x14ac:dyDescent="0.25">
      <c r="A2175" s="9" t="s">
        <v>4129</v>
      </c>
      <c r="B2175" s="9" t="s">
        <v>4130</v>
      </c>
      <c r="C2175" s="9"/>
      <c r="D2175" s="9"/>
      <c r="E2175" s="9"/>
      <c r="F2175" s="10" t="s">
        <v>1227</v>
      </c>
      <c r="G2175" s="13">
        <v>590.58000000000004</v>
      </c>
      <c r="H2175" s="9"/>
    </row>
    <row r="2176" spans="1:8" ht="12.2" customHeight="1" x14ac:dyDescent="0.25">
      <c r="A2176" s="6">
        <v>8987</v>
      </c>
      <c r="B2176" s="7" t="s">
        <v>4131</v>
      </c>
      <c r="C2176" s="7"/>
      <c r="D2176" s="7"/>
      <c r="E2176" s="7"/>
      <c r="F2176" s="8"/>
      <c r="G2176" s="7"/>
      <c r="H2176" s="7"/>
    </row>
    <row r="2177" spans="1:8" ht="12.2" customHeight="1" x14ac:dyDescent="0.25">
      <c r="A2177" s="9" t="s">
        <v>4132</v>
      </c>
      <c r="B2177" s="9" t="s">
        <v>4133</v>
      </c>
      <c r="C2177" s="9"/>
      <c r="D2177" s="9"/>
      <c r="E2177" s="9"/>
      <c r="F2177" s="10" t="s">
        <v>216</v>
      </c>
      <c r="G2177" s="13">
        <v>172.15</v>
      </c>
      <c r="H2177" s="9"/>
    </row>
    <row r="2178" spans="1:8" ht="12.2" customHeight="1" x14ac:dyDescent="0.25">
      <c r="A2178" s="9" t="s">
        <v>4134</v>
      </c>
      <c r="B2178" s="9" t="s">
        <v>4135</v>
      </c>
      <c r="C2178" s="9"/>
      <c r="D2178" s="9"/>
      <c r="E2178" s="9"/>
      <c r="F2178" s="10" t="s">
        <v>216</v>
      </c>
      <c r="G2178" s="12">
        <v>44.93</v>
      </c>
      <c r="H2178" s="9"/>
    </row>
    <row r="2179" spans="1:8" ht="24.4" customHeight="1" x14ac:dyDescent="0.25">
      <c r="A2179" s="9" t="s">
        <v>4136</v>
      </c>
      <c r="B2179" s="9" t="s">
        <v>4137</v>
      </c>
      <c r="C2179" s="9"/>
      <c r="D2179" s="9"/>
      <c r="E2179" s="9"/>
      <c r="F2179" s="10" t="s">
        <v>216</v>
      </c>
      <c r="G2179" s="12">
        <v>70.19</v>
      </c>
      <c r="H2179" s="9"/>
    </row>
    <row r="2180" spans="1:8" ht="24.4" customHeight="1" x14ac:dyDescent="0.25">
      <c r="A2180" s="9" t="s">
        <v>4138</v>
      </c>
      <c r="B2180" s="9" t="s">
        <v>134</v>
      </c>
      <c r="C2180" s="9"/>
      <c r="D2180" s="9"/>
      <c r="E2180" s="9"/>
      <c r="F2180" s="10" t="s">
        <v>216</v>
      </c>
      <c r="G2180" s="12">
        <v>65.27</v>
      </c>
      <c r="H2180" s="9"/>
    </row>
    <row r="2181" spans="1:8" ht="24.4" customHeight="1" x14ac:dyDescent="0.25">
      <c r="A2181" s="9" t="s">
        <v>4139</v>
      </c>
      <c r="B2181" s="9" t="s">
        <v>4140</v>
      </c>
      <c r="C2181" s="9"/>
      <c r="D2181" s="9"/>
      <c r="E2181" s="9"/>
      <c r="F2181" s="10" t="s">
        <v>216</v>
      </c>
      <c r="G2181" s="12">
        <v>53.63</v>
      </c>
      <c r="H2181" s="9"/>
    </row>
    <row r="2182" spans="1:8" ht="24.4" customHeight="1" x14ac:dyDescent="0.25">
      <c r="A2182" s="9" t="s">
        <v>4141</v>
      </c>
      <c r="B2182" s="9" t="s">
        <v>4142</v>
      </c>
      <c r="C2182" s="9"/>
      <c r="D2182" s="9"/>
      <c r="E2182" s="9"/>
      <c r="F2182" s="10" t="s">
        <v>216</v>
      </c>
      <c r="G2182" s="12">
        <v>54.79</v>
      </c>
      <c r="H2182" s="9"/>
    </row>
    <row r="2183" spans="1:8" ht="24.4" customHeight="1" x14ac:dyDescent="0.25">
      <c r="A2183" s="9" t="s">
        <v>4143</v>
      </c>
      <c r="B2183" s="9" t="s">
        <v>4144</v>
      </c>
      <c r="C2183" s="9"/>
      <c r="D2183" s="9"/>
      <c r="E2183" s="9"/>
      <c r="F2183" s="10" t="s">
        <v>216</v>
      </c>
      <c r="G2183" s="12">
        <v>65.38</v>
      </c>
      <c r="H2183" s="9"/>
    </row>
    <row r="2184" spans="1:8" ht="12.2" customHeight="1" x14ac:dyDescent="0.25">
      <c r="A2184" s="9" t="s">
        <v>4145</v>
      </c>
      <c r="B2184" s="9" t="s">
        <v>4146</v>
      </c>
      <c r="C2184" s="9"/>
      <c r="D2184" s="9"/>
      <c r="E2184" s="9"/>
      <c r="F2184" s="10" t="s">
        <v>216</v>
      </c>
      <c r="G2184" s="12">
        <v>66.489999999999995</v>
      </c>
      <c r="H2184" s="9"/>
    </row>
    <row r="2185" spans="1:8" ht="12.2" customHeight="1" x14ac:dyDescent="0.25">
      <c r="A2185" s="9" t="s">
        <v>4147</v>
      </c>
      <c r="B2185" s="9" t="s">
        <v>4148</v>
      </c>
      <c r="C2185" s="9"/>
      <c r="D2185" s="9"/>
      <c r="E2185" s="9"/>
      <c r="F2185" s="10" t="s">
        <v>216</v>
      </c>
      <c r="G2185" s="12">
        <v>73.680000000000007</v>
      </c>
      <c r="H2185" s="9"/>
    </row>
    <row r="2186" spans="1:8" ht="12.2" customHeight="1" x14ac:dyDescent="0.25">
      <c r="A2186" s="9" t="s">
        <v>4149</v>
      </c>
      <c r="B2186" s="9" t="s">
        <v>4150</v>
      </c>
      <c r="C2186" s="9"/>
      <c r="D2186" s="9"/>
      <c r="E2186" s="9"/>
      <c r="F2186" s="10" t="s">
        <v>216</v>
      </c>
      <c r="G2186" s="12">
        <v>76.599999999999994</v>
      </c>
      <c r="H2186" s="9"/>
    </row>
    <row r="2187" spans="1:8" ht="12.2" customHeight="1" x14ac:dyDescent="0.25">
      <c r="A2187" s="9" t="s">
        <v>4151</v>
      </c>
      <c r="B2187" s="9" t="s">
        <v>4152</v>
      </c>
      <c r="C2187" s="9"/>
      <c r="D2187" s="9"/>
      <c r="E2187" s="9"/>
      <c r="F2187" s="10" t="s">
        <v>216</v>
      </c>
      <c r="G2187" s="12">
        <v>82.77</v>
      </c>
      <c r="H2187" s="9"/>
    </row>
    <row r="2188" spans="1:8" ht="12.2" customHeight="1" x14ac:dyDescent="0.25">
      <c r="A2188" s="9" t="s">
        <v>4153</v>
      </c>
      <c r="B2188" s="9" t="s">
        <v>4154</v>
      </c>
      <c r="C2188" s="9"/>
      <c r="D2188" s="9"/>
      <c r="E2188" s="9"/>
      <c r="F2188" s="10" t="s">
        <v>216</v>
      </c>
      <c r="G2188" s="12">
        <v>32.76</v>
      </c>
      <c r="H2188" s="9"/>
    </row>
    <row r="2189" spans="1:8" ht="12.2" customHeight="1" x14ac:dyDescent="0.25">
      <c r="A2189" s="9" t="s">
        <v>4155</v>
      </c>
      <c r="B2189" s="9" t="s">
        <v>4156</v>
      </c>
      <c r="C2189" s="9"/>
      <c r="D2189" s="9"/>
      <c r="E2189" s="9"/>
      <c r="F2189" s="10" t="s">
        <v>216</v>
      </c>
      <c r="G2189" s="12">
        <v>33.369999999999997</v>
      </c>
      <c r="H2189" s="9"/>
    </row>
    <row r="2190" spans="1:8" ht="24.4" customHeight="1" x14ac:dyDescent="0.25">
      <c r="A2190" s="9" t="s">
        <v>4157</v>
      </c>
      <c r="B2190" s="9" t="s">
        <v>4158</v>
      </c>
      <c r="C2190" s="9"/>
      <c r="D2190" s="9"/>
      <c r="E2190" s="9"/>
      <c r="F2190" s="10" t="s">
        <v>216</v>
      </c>
      <c r="G2190" s="12">
        <v>23.79</v>
      </c>
      <c r="H2190" s="9"/>
    </row>
    <row r="2191" spans="1:8" ht="24.4" customHeight="1" x14ac:dyDescent="0.25">
      <c r="A2191" s="9" t="s">
        <v>4159</v>
      </c>
      <c r="B2191" s="9" t="s">
        <v>4160</v>
      </c>
      <c r="C2191" s="9"/>
      <c r="D2191" s="9"/>
      <c r="E2191" s="9"/>
      <c r="F2191" s="10" t="s">
        <v>216</v>
      </c>
      <c r="G2191" s="12">
        <v>24.76</v>
      </c>
      <c r="H2191" s="9"/>
    </row>
    <row r="2192" spans="1:8" ht="24.4" customHeight="1" x14ac:dyDescent="0.25">
      <c r="A2192" s="9" t="s">
        <v>4161</v>
      </c>
      <c r="B2192" s="9" t="s">
        <v>4162</v>
      </c>
      <c r="C2192" s="9"/>
      <c r="D2192" s="9"/>
      <c r="E2192" s="9"/>
      <c r="F2192" s="10" t="s">
        <v>216</v>
      </c>
      <c r="G2192" s="12">
        <v>24.7</v>
      </c>
      <c r="H2192" s="9"/>
    </row>
    <row r="2193" spans="1:8" ht="24.4" customHeight="1" x14ac:dyDescent="0.25">
      <c r="A2193" s="9" t="s">
        <v>4163</v>
      </c>
      <c r="B2193" s="9" t="s">
        <v>4164</v>
      </c>
      <c r="C2193" s="9"/>
      <c r="D2193" s="9"/>
      <c r="E2193" s="9"/>
      <c r="F2193" s="10" t="s">
        <v>216</v>
      </c>
      <c r="G2193" s="12">
        <v>53.73</v>
      </c>
      <c r="H2193" s="9"/>
    </row>
    <row r="2194" spans="1:8" ht="24.4" customHeight="1" x14ac:dyDescent="0.25">
      <c r="A2194" s="9" t="s">
        <v>4165</v>
      </c>
      <c r="B2194" s="9" t="s">
        <v>4166</v>
      </c>
      <c r="C2194" s="9"/>
      <c r="D2194" s="9"/>
      <c r="E2194" s="9"/>
      <c r="F2194" s="10" t="s">
        <v>216</v>
      </c>
      <c r="G2194" s="12">
        <v>22.86</v>
      </c>
      <c r="H2194" s="9"/>
    </row>
    <row r="2195" spans="1:8" ht="24.4" customHeight="1" x14ac:dyDescent="0.25">
      <c r="A2195" s="9" t="s">
        <v>4167</v>
      </c>
      <c r="B2195" s="9" t="s">
        <v>4168</v>
      </c>
      <c r="C2195" s="9"/>
      <c r="D2195" s="9"/>
      <c r="E2195" s="9"/>
      <c r="F2195" s="10" t="s">
        <v>216</v>
      </c>
      <c r="G2195" s="12">
        <v>30.82</v>
      </c>
      <c r="H2195" s="9"/>
    </row>
    <row r="2196" spans="1:8" ht="12.2" customHeight="1" x14ac:dyDescent="0.25">
      <c r="A2196" s="6">
        <v>8988</v>
      </c>
      <c r="B2196" s="7" t="s">
        <v>4169</v>
      </c>
      <c r="C2196" s="7"/>
      <c r="D2196" s="7"/>
      <c r="E2196" s="7"/>
      <c r="F2196" s="8"/>
      <c r="G2196" s="7"/>
      <c r="H2196" s="7"/>
    </row>
    <row r="2197" spans="1:8" ht="12.2" customHeight="1" x14ac:dyDescent="0.25">
      <c r="A2197" s="9" t="s">
        <v>4170</v>
      </c>
      <c r="B2197" s="9" t="s">
        <v>4171</v>
      </c>
      <c r="C2197" s="9"/>
      <c r="D2197" s="9"/>
      <c r="E2197" s="9"/>
      <c r="F2197" s="10" t="s">
        <v>216</v>
      </c>
      <c r="G2197" s="12">
        <v>99.62</v>
      </c>
      <c r="H2197" s="9"/>
    </row>
    <row r="2198" spans="1:8" ht="12.2" customHeight="1" x14ac:dyDescent="0.25">
      <c r="A2198" s="9" t="s">
        <v>4172</v>
      </c>
      <c r="B2198" s="9" t="s">
        <v>4173</v>
      </c>
      <c r="C2198" s="9"/>
      <c r="D2198" s="9"/>
      <c r="E2198" s="9"/>
      <c r="F2198" s="10" t="s">
        <v>216</v>
      </c>
      <c r="G2198" s="12">
        <v>41.46</v>
      </c>
      <c r="H2198" s="9"/>
    </row>
    <row r="2199" spans="1:8" ht="12.2" customHeight="1" x14ac:dyDescent="0.25">
      <c r="A2199" s="9" t="s">
        <v>4174</v>
      </c>
      <c r="B2199" s="9" t="s">
        <v>4175</v>
      </c>
      <c r="C2199" s="9"/>
      <c r="D2199" s="9"/>
      <c r="E2199" s="9"/>
      <c r="F2199" s="10" t="s">
        <v>216</v>
      </c>
      <c r="G2199" s="12">
        <v>46.32</v>
      </c>
      <c r="H2199" s="9"/>
    </row>
    <row r="2200" spans="1:8" ht="24.4" customHeight="1" x14ac:dyDescent="0.25">
      <c r="A2200" s="9" t="s">
        <v>4176</v>
      </c>
      <c r="B2200" s="9" t="s">
        <v>4177</v>
      </c>
      <c r="C2200" s="9"/>
      <c r="D2200" s="9"/>
      <c r="E2200" s="9"/>
      <c r="F2200" s="10" t="s">
        <v>216</v>
      </c>
      <c r="G2200" s="12">
        <v>29.64</v>
      </c>
      <c r="H2200" s="9"/>
    </row>
    <row r="2201" spans="1:8" ht="24.4" customHeight="1" x14ac:dyDescent="0.25">
      <c r="A2201" s="9" t="s">
        <v>4178</v>
      </c>
      <c r="B2201" s="9" t="s">
        <v>4179</v>
      </c>
      <c r="C2201" s="9"/>
      <c r="D2201" s="9"/>
      <c r="E2201" s="9"/>
      <c r="F2201" s="10" t="s">
        <v>216</v>
      </c>
      <c r="G2201" s="12">
        <v>40.869999999999997</v>
      </c>
      <c r="H2201" s="9"/>
    </row>
    <row r="2202" spans="1:8" ht="12.2" customHeight="1" x14ac:dyDescent="0.25">
      <c r="A2202" s="6">
        <v>8990</v>
      </c>
      <c r="B2202" s="7" t="s">
        <v>4180</v>
      </c>
      <c r="C2202" s="7"/>
      <c r="D2202" s="7"/>
      <c r="E2202" s="7"/>
      <c r="F2202" s="8"/>
      <c r="G2202" s="7"/>
      <c r="H2202" s="7"/>
    </row>
    <row r="2203" spans="1:8" ht="12.2" customHeight="1" x14ac:dyDescent="0.25">
      <c r="A2203" s="9" t="s">
        <v>4181</v>
      </c>
      <c r="B2203" s="9" t="s">
        <v>4182</v>
      </c>
      <c r="C2203" s="9"/>
      <c r="D2203" s="9"/>
      <c r="E2203" s="9"/>
      <c r="F2203" s="10" t="s">
        <v>1227</v>
      </c>
      <c r="G2203" s="11">
        <v>7.49</v>
      </c>
      <c r="H2203" s="9"/>
    </row>
    <row r="2204" spans="1:8" ht="12.2" customHeight="1" x14ac:dyDescent="0.25">
      <c r="A2204" s="6">
        <v>8991</v>
      </c>
      <c r="B2204" s="7" t="s">
        <v>4183</v>
      </c>
      <c r="C2204" s="7"/>
      <c r="D2204" s="7"/>
      <c r="E2204" s="7"/>
      <c r="F2204" s="8"/>
      <c r="G2204" s="7"/>
      <c r="H2204" s="7"/>
    </row>
    <row r="2205" spans="1:8" ht="48.75" customHeight="1" x14ac:dyDescent="0.25">
      <c r="A2205" s="9" t="s">
        <v>4184</v>
      </c>
      <c r="B2205" s="9" t="s">
        <v>4185</v>
      </c>
      <c r="C2205" s="9"/>
      <c r="D2205" s="9"/>
      <c r="E2205" s="9"/>
      <c r="F2205" s="10" t="s">
        <v>216</v>
      </c>
      <c r="G2205" s="13">
        <v>115.76</v>
      </c>
      <c r="H2205" s="9"/>
    </row>
    <row r="2206" spans="1:8" ht="48.75" customHeight="1" x14ac:dyDescent="0.25">
      <c r="A2206" s="9" t="s">
        <v>4186</v>
      </c>
      <c r="B2206" s="9" t="s">
        <v>4187</v>
      </c>
      <c r="C2206" s="9"/>
      <c r="D2206" s="9"/>
      <c r="E2206" s="9"/>
      <c r="F2206" s="10" t="s">
        <v>216</v>
      </c>
      <c r="G2206" s="12">
        <v>75.13</v>
      </c>
      <c r="H2206" s="9"/>
    </row>
    <row r="2207" spans="1:8" ht="12.2" customHeight="1" x14ac:dyDescent="0.25">
      <c r="A2207" s="6">
        <v>8992</v>
      </c>
      <c r="B2207" s="7" t="s">
        <v>4188</v>
      </c>
      <c r="C2207" s="7"/>
      <c r="D2207" s="7"/>
      <c r="E2207" s="7"/>
      <c r="F2207" s="8"/>
      <c r="G2207" s="7"/>
      <c r="H2207" s="7"/>
    </row>
    <row r="2208" spans="1:8" ht="60.95" customHeight="1" x14ac:dyDescent="0.25">
      <c r="A2208" s="9" t="s">
        <v>4189</v>
      </c>
      <c r="B2208" s="9" t="s">
        <v>4190</v>
      </c>
      <c r="C2208" s="9"/>
      <c r="D2208" s="9"/>
      <c r="E2208" s="9"/>
      <c r="F2208" s="10" t="s">
        <v>216</v>
      </c>
      <c r="G2208" s="13">
        <v>741.27</v>
      </c>
      <c r="H2208" s="9"/>
    </row>
    <row r="2209" spans="1:8" ht="60.95" customHeight="1" x14ac:dyDescent="0.25">
      <c r="A2209" s="9" t="s">
        <v>4191</v>
      </c>
      <c r="B2209" s="9" t="s">
        <v>4192</v>
      </c>
      <c r="C2209" s="9"/>
      <c r="D2209" s="9"/>
      <c r="E2209" s="9"/>
      <c r="F2209" s="10" t="s">
        <v>216</v>
      </c>
      <c r="G2209" s="13">
        <v>969.81</v>
      </c>
      <c r="H2209" s="9"/>
    </row>
    <row r="2210" spans="1:8" ht="60.95" customHeight="1" x14ac:dyDescent="0.25">
      <c r="A2210" s="9" t="s">
        <v>4193</v>
      </c>
      <c r="B2210" s="9" t="s">
        <v>4194</v>
      </c>
      <c r="C2210" s="9"/>
      <c r="D2210" s="9"/>
      <c r="E2210" s="9"/>
      <c r="F2210" s="10" t="s">
        <v>216</v>
      </c>
      <c r="G2210" s="13">
        <v>127.88</v>
      </c>
      <c r="H2210" s="9"/>
    </row>
    <row r="2211" spans="1:8" ht="60.95" customHeight="1" x14ac:dyDescent="0.25">
      <c r="A2211" s="9" t="s">
        <v>4195</v>
      </c>
      <c r="B2211" s="9" t="s">
        <v>4196</v>
      </c>
      <c r="C2211" s="9"/>
      <c r="D2211" s="9"/>
      <c r="E2211" s="9"/>
      <c r="F2211" s="10" t="s">
        <v>216</v>
      </c>
      <c r="G2211" s="13">
        <v>159.9</v>
      </c>
      <c r="H2211" s="9"/>
    </row>
    <row r="2212" spans="1:8" ht="60.95" customHeight="1" x14ac:dyDescent="0.25">
      <c r="A2212" s="9" t="s">
        <v>4197</v>
      </c>
      <c r="B2212" s="9" t="s">
        <v>4198</v>
      </c>
      <c r="C2212" s="9"/>
      <c r="D2212" s="9"/>
      <c r="E2212" s="9"/>
      <c r="F2212" s="10" t="s">
        <v>216</v>
      </c>
      <c r="G2212" s="13">
        <v>199</v>
      </c>
      <c r="H2212" s="9"/>
    </row>
    <row r="2213" spans="1:8" ht="60.95" customHeight="1" x14ac:dyDescent="0.25">
      <c r="A2213" s="9" t="s">
        <v>4199</v>
      </c>
      <c r="B2213" s="9" t="s">
        <v>4200</v>
      </c>
      <c r="C2213" s="9"/>
      <c r="D2213" s="9"/>
      <c r="E2213" s="9"/>
      <c r="F2213" s="10" t="s">
        <v>216</v>
      </c>
      <c r="G2213" s="13">
        <v>385.8</v>
      </c>
      <c r="H2213" s="9"/>
    </row>
    <row r="2214" spans="1:8" ht="60.95" customHeight="1" x14ac:dyDescent="0.25">
      <c r="A2214" s="9" t="s">
        <v>4201</v>
      </c>
      <c r="B2214" s="9" t="s">
        <v>4202</v>
      </c>
      <c r="C2214" s="9"/>
      <c r="D2214" s="9"/>
      <c r="E2214" s="9"/>
      <c r="F2214" s="10" t="s">
        <v>216</v>
      </c>
      <c r="G2214" s="13">
        <v>202.54</v>
      </c>
      <c r="H2214" s="9"/>
    </row>
    <row r="2215" spans="1:8" ht="60.95" customHeight="1" x14ac:dyDescent="0.25">
      <c r="A2215" s="9" t="s">
        <v>4203</v>
      </c>
      <c r="B2215" s="9" t="s">
        <v>4204</v>
      </c>
      <c r="C2215" s="9"/>
      <c r="D2215" s="9"/>
      <c r="E2215" s="9"/>
      <c r="F2215" s="10" t="s">
        <v>216</v>
      </c>
      <c r="G2215" s="13">
        <v>263.62</v>
      </c>
      <c r="H2215" s="9"/>
    </row>
    <row r="2216" spans="1:8" ht="60.95" customHeight="1" x14ac:dyDescent="0.25">
      <c r="A2216" s="9" t="s">
        <v>4205</v>
      </c>
      <c r="B2216" s="9" t="s">
        <v>4206</v>
      </c>
      <c r="C2216" s="9"/>
      <c r="D2216" s="9"/>
      <c r="E2216" s="9"/>
      <c r="F2216" s="10" t="s">
        <v>216</v>
      </c>
      <c r="G2216" s="13">
        <v>324.70999999999998</v>
      </c>
      <c r="H2216" s="9"/>
    </row>
    <row r="2217" spans="1:8" ht="60.95" customHeight="1" x14ac:dyDescent="0.25">
      <c r="A2217" s="9" t="s">
        <v>4207</v>
      </c>
      <c r="B2217" s="9" t="s">
        <v>4208</v>
      </c>
      <c r="C2217" s="9"/>
      <c r="D2217" s="9"/>
      <c r="E2217" s="9"/>
      <c r="F2217" s="10" t="s">
        <v>216</v>
      </c>
      <c r="G2217" s="13">
        <v>483.96</v>
      </c>
      <c r="H2217" s="9"/>
    </row>
    <row r="2218" spans="1:8" ht="60.95" customHeight="1" x14ac:dyDescent="0.25">
      <c r="A2218" s="9" t="s">
        <v>4209</v>
      </c>
      <c r="B2218" s="9" t="s">
        <v>4210</v>
      </c>
      <c r="C2218" s="9"/>
      <c r="D2218" s="9"/>
      <c r="E2218" s="9"/>
      <c r="F2218" s="10" t="s">
        <v>216</v>
      </c>
      <c r="G2218" s="13">
        <v>258.39999999999998</v>
      </c>
      <c r="H2218" s="9"/>
    </row>
    <row r="2219" spans="1:8" ht="60.95" customHeight="1" x14ac:dyDescent="0.25">
      <c r="A2219" s="9" t="s">
        <v>4211</v>
      </c>
      <c r="B2219" s="9" t="s">
        <v>4212</v>
      </c>
      <c r="C2219" s="9"/>
      <c r="D2219" s="9"/>
      <c r="E2219" s="9"/>
      <c r="F2219" s="10" t="s">
        <v>216</v>
      </c>
      <c r="G2219" s="13">
        <v>236.59</v>
      </c>
      <c r="H2219" s="9"/>
    </row>
    <row r="2220" spans="1:8" ht="60.95" customHeight="1" x14ac:dyDescent="0.25">
      <c r="A2220" s="9" t="s">
        <v>4213</v>
      </c>
      <c r="B2220" s="9" t="s">
        <v>4214</v>
      </c>
      <c r="C2220" s="9"/>
      <c r="D2220" s="9"/>
      <c r="E2220" s="9"/>
      <c r="F2220" s="10" t="s">
        <v>216</v>
      </c>
      <c r="G2220" s="13">
        <v>333.59</v>
      </c>
      <c r="H2220" s="9"/>
    </row>
    <row r="2221" spans="1:8" ht="60.95" customHeight="1" x14ac:dyDescent="0.25">
      <c r="A2221" s="9" t="s">
        <v>4215</v>
      </c>
      <c r="B2221" s="9" t="s">
        <v>4216</v>
      </c>
      <c r="C2221" s="9"/>
      <c r="D2221" s="9"/>
      <c r="E2221" s="9"/>
      <c r="F2221" s="10" t="s">
        <v>216</v>
      </c>
      <c r="G2221" s="13">
        <v>408.77</v>
      </c>
      <c r="H2221" s="9"/>
    </row>
    <row r="2222" spans="1:8" ht="60.95" customHeight="1" x14ac:dyDescent="0.25">
      <c r="A2222" s="9" t="s">
        <v>4217</v>
      </c>
      <c r="B2222" s="9" t="s">
        <v>4218</v>
      </c>
      <c r="C2222" s="9"/>
      <c r="D2222" s="9"/>
      <c r="E2222" s="9"/>
      <c r="F2222" s="10" t="s">
        <v>216</v>
      </c>
      <c r="G2222" s="13">
        <v>588.38</v>
      </c>
      <c r="H2222" s="9"/>
    </row>
    <row r="2223" spans="1:8" ht="60.95" customHeight="1" x14ac:dyDescent="0.25">
      <c r="A2223" s="9" t="s">
        <v>4219</v>
      </c>
      <c r="B2223" s="9" t="s">
        <v>4220</v>
      </c>
      <c r="C2223" s="9"/>
      <c r="D2223" s="9"/>
      <c r="E2223" s="9"/>
      <c r="F2223" s="10" t="s">
        <v>216</v>
      </c>
      <c r="G2223" s="13">
        <v>319.18</v>
      </c>
      <c r="H2223" s="9"/>
    </row>
    <row r="2224" spans="1:8" ht="60.95" customHeight="1" x14ac:dyDescent="0.25">
      <c r="A2224" s="9" t="s">
        <v>4221</v>
      </c>
      <c r="B2224" s="9" t="s">
        <v>135</v>
      </c>
      <c r="C2224" s="9"/>
      <c r="D2224" s="9"/>
      <c r="E2224" s="9"/>
      <c r="F2224" s="10" t="s">
        <v>216</v>
      </c>
      <c r="G2224" s="13">
        <v>408.91</v>
      </c>
      <c r="H2224" s="9"/>
    </row>
    <row r="2225" spans="1:8" ht="60.95" customHeight="1" x14ac:dyDescent="0.25">
      <c r="A2225" s="9" t="s">
        <v>4222</v>
      </c>
      <c r="B2225" s="9" t="s">
        <v>4223</v>
      </c>
      <c r="C2225" s="9"/>
      <c r="D2225" s="9"/>
      <c r="E2225" s="9"/>
      <c r="F2225" s="10" t="s">
        <v>216</v>
      </c>
      <c r="G2225" s="13">
        <v>431.35</v>
      </c>
      <c r="H2225" s="9"/>
    </row>
    <row r="2226" spans="1:8" ht="60.95" customHeight="1" x14ac:dyDescent="0.25">
      <c r="A2226" s="9" t="s">
        <v>4224</v>
      </c>
      <c r="B2226" s="9" t="s">
        <v>4225</v>
      </c>
      <c r="C2226" s="9"/>
      <c r="D2226" s="9"/>
      <c r="E2226" s="9"/>
      <c r="F2226" s="10" t="s">
        <v>216</v>
      </c>
      <c r="G2226" s="13">
        <v>451.32</v>
      </c>
      <c r="H2226" s="9"/>
    </row>
    <row r="2227" spans="1:8" ht="60.95" customHeight="1" x14ac:dyDescent="0.25">
      <c r="A2227" s="9" t="s">
        <v>4226</v>
      </c>
      <c r="B2227" s="9" t="s">
        <v>4227</v>
      </c>
      <c r="C2227" s="9"/>
      <c r="D2227" s="9"/>
      <c r="E2227" s="9"/>
      <c r="F2227" s="10" t="s">
        <v>216</v>
      </c>
      <c r="G2227" s="13">
        <v>476.22</v>
      </c>
      <c r="H2227" s="9"/>
    </row>
    <row r="2228" spans="1:8" ht="60.95" customHeight="1" x14ac:dyDescent="0.25">
      <c r="A2228" s="9" t="s">
        <v>4228</v>
      </c>
      <c r="B2228" s="9" t="s">
        <v>4229</v>
      </c>
      <c r="C2228" s="9"/>
      <c r="D2228" s="9"/>
      <c r="E2228" s="9"/>
      <c r="F2228" s="10" t="s">
        <v>216</v>
      </c>
      <c r="G2228" s="13">
        <v>498.64</v>
      </c>
      <c r="H2228" s="9"/>
    </row>
    <row r="2229" spans="1:8" ht="60.95" customHeight="1" x14ac:dyDescent="0.25">
      <c r="A2229" s="9" t="s">
        <v>4230</v>
      </c>
      <c r="B2229" s="9" t="s">
        <v>4231</v>
      </c>
      <c r="C2229" s="9"/>
      <c r="D2229" s="9"/>
      <c r="E2229" s="9"/>
      <c r="F2229" s="10" t="s">
        <v>216</v>
      </c>
      <c r="G2229" s="13">
        <v>521.08000000000004</v>
      </c>
      <c r="H2229" s="9"/>
    </row>
    <row r="2230" spans="1:8" ht="60.95" customHeight="1" x14ac:dyDescent="0.25">
      <c r="A2230" s="9" t="s">
        <v>4232</v>
      </c>
      <c r="B2230" s="9" t="s">
        <v>4233</v>
      </c>
      <c r="C2230" s="9"/>
      <c r="D2230" s="9"/>
      <c r="E2230" s="9"/>
      <c r="F2230" s="10" t="s">
        <v>216</v>
      </c>
      <c r="G2230" s="13">
        <v>767.51</v>
      </c>
      <c r="H2230" s="9"/>
    </row>
    <row r="2231" spans="1:8" ht="60.95" customHeight="1" x14ac:dyDescent="0.25">
      <c r="A2231" s="9" t="s">
        <v>4234</v>
      </c>
      <c r="B2231" s="9" t="s">
        <v>4235</v>
      </c>
      <c r="C2231" s="9"/>
      <c r="D2231" s="9"/>
      <c r="E2231" s="9"/>
      <c r="F2231" s="10" t="s">
        <v>216</v>
      </c>
      <c r="G2231" s="13">
        <v>400.96</v>
      </c>
      <c r="H2231" s="9"/>
    </row>
    <row r="2232" spans="1:8" ht="60.95" customHeight="1" x14ac:dyDescent="0.25">
      <c r="A2232" s="9" t="s">
        <v>4236</v>
      </c>
      <c r="B2232" s="9" t="s">
        <v>4237</v>
      </c>
      <c r="C2232" s="9"/>
      <c r="D2232" s="9"/>
      <c r="E2232" s="9"/>
      <c r="F2232" s="10" t="s">
        <v>216</v>
      </c>
      <c r="G2232" s="13">
        <v>505.68</v>
      </c>
      <c r="H2232" s="9"/>
    </row>
    <row r="2233" spans="1:8" ht="60.95" customHeight="1" x14ac:dyDescent="0.25">
      <c r="A2233" s="9" t="s">
        <v>4238</v>
      </c>
      <c r="B2233" s="9" t="s">
        <v>4239</v>
      </c>
      <c r="C2233" s="9"/>
      <c r="D2233" s="9"/>
      <c r="E2233" s="9"/>
      <c r="F2233" s="10" t="s">
        <v>216</v>
      </c>
      <c r="G2233" s="13">
        <v>610.42999999999995</v>
      </c>
      <c r="H2233" s="9"/>
    </row>
    <row r="2234" spans="1:8" ht="60.95" customHeight="1" x14ac:dyDescent="0.25">
      <c r="A2234" s="9" t="s">
        <v>4240</v>
      </c>
      <c r="B2234" s="9" t="s">
        <v>4241</v>
      </c>
      <c r="C2234" s="9"/>
      <c r="D2234" s="9"/>
      <c r="E2234" s="9"/>
      <c r="F2234" s="10" t="s">
        <v>216</v>
      </c>
      <c r="G2234" s="13">
        <v>835.35</v>
      </c>
      <c r="H2234" s="9"/>
    </row>
    <row r="2235" spans="1:8" ht="60.95" customHeight="1" x14ac:dyDescent="0.25">
      <c r="A2235" s="9" t="s">
        <v>4242</v>
      </c>
      <c r="B2235" s="9" t="s">
        <v>4243</v>
      </c>
      <c r="C2235" s="9"/>
      <c r="D2235" s="9"/>
      <c r="E2235" s="9"/>
      <c r="F2235" s="10" t="s">
        <v>216</v>
      </c>
      <c r="G2235" s="14">
        <v>1075.69</v>
      </c>
      <c r="H2235" s="9"/>
    </row>
    <row r="2236" spans="1:8" ht="60.95" customHeight="1" x14ac:dyDescent="0.25">
      <c r="A2236" s="9" t="s">
        <v>4244</v>
      </c>
      <c r="B2236" s="9" t="s">
        <v>4245</v>
      </c>
      <c r="C2236" s="9"/>
      <c r="D2236" s="9"/>
      <c r="E2236" s="9"/>
      <c r="F2236" s="10" t="s">
        <v>216</v>
      </c>
      <c r="G2236" s="13">
        <v>474.86</v>
      </c>
      <c r="H2236" s="9"/>
    </row>
    <row r="2237" spans="1:8" ht="60.95" customHeight="1" x14ac:dyDescent="0.25">
      <c r="A2237" s="9" t="s">
        <v>4246</v>
      </c>
      <c r="B2237" s="9" t="s">
        <v>4247</v>
      </c>
      <c r="C2237" s="9"/>
      <c r="D2237" s="9"/>
      <c r="E2237" s="9"/>
      <c r="F2237" s="10" t="s">
        <v>216</v>
      </c>
      <c r="G2237" s="13">
        <v>595.03</v>
      </c>
      <c r="H2237" s="9"/>
    </row>
    <row r="2238" spans="1:8" ht="60.95" customHeight="1" x14ac:dyDescent="0.25">
      <c r="A2238" s="9" t="s">
        <v>4248</v>
      </c>
      <c r="B2238" s="9" t="s">
        <v>4249</v>
      </c>
      <c r="C2238" s="9"/>
      <c r="D2238" s="9"/>
      <c r="E2238" s="9"/>
      <c r="F2238" s="10" t="s">
        <v>216</v>
      </c>
      <c r="G2238" s="13">
        <v>715.18</v>
      </c>
      <c r="H2238" s="9"/>
    </row>
    <row r="2239" spans="1:8" ht="60.95" customHeight="1" x14ac:dyDescent="0.25">
      <c r="A2239" s="9" t="s">
        <v>4250</v>
      </c>
      <c r="B2239" s="9" t="s">
        <v>4251</v>
      </c>
      <c r="C2239" s="9"/>
      <c r="D2239" s="9"/>
      <c r="E2239" s="9"/>
      <c r="F2239" s="10" t="s">
        <v>216</v>
      </c>
      <c r="G2239" s="13">
        <v>962.09</v>
      </c>
      <c r="H2239" s="9"/>
    </row>
    <row r="2240" spans="1:8" ht="60.95" customHeight="1" x14ac:dyDescent="0.25">
      <c r="A2240" s="9" t="s">
        <v>4252</v>
      </c>
      <c r="B2240" s="9" t="s">
        <v>4253</v>
      </c>
      <c r="C2240" s="9"/>
      <c r="D2240" s="9"/>
      <c r="E2240" s="9"/>
      <c r="F2240" s="10" t="s">
        <v>216</v>
      </c>
      <c r="G2240" s="14">
        <v>1234.1600000000001</v>
      </c>
      <c r="H2240" s="9"/>
    </row>
    <row r="2241" spans="1:8" ht="60.95" customHeight="1" x14ac:dyDescent="0.25">
      <c r="A2241" s="9" t="s">
        <v>4254</v>
      </c>
      <c r="B2241" s="9" t="s">
        <v>4255</v>
      </c>
      <c r="C2241" s="9"/>
      <c r="D2241" s="9"/>
      <c r="E2241" s="9"/>
      <c r="F2241" s="10" t="s">
        <v>216</v>
      </c>
      <c r="G2241" s="13">
        <v>690</v>
      </c>
      <c r="H2241" s="9"/>
    </row>
    <row r="2242" spans="1:8" ht="60.95" customHeight="1" x14ac:dyDescent="0.25">
      <c r="A2242" s="9" t="s">
        <v>4256</v>
      </c>
      <c r="B2242" s="9" t="s">
        <v>4257</v>
      </c>
      <c r="C2242" s="9"/>
      <c r="D2242" s="9"/>
      <c r="E2242" s="9"/>
      <c r="F2242" s="10" t="s">
        <v>216</v>
      </c>
      <c r="G2242" s="13">
        <v>826.05</v>
      </c>
      <c r="H2242" s="9"/>
    </row>
    <row r="2243" spans="1:8" ht="12.2" customHeight="1" x14ac:dyDescent="0.25">
      <c r="A2243" s="6">
        <v>8993</v>
      </c>
      <c r="B2243" s="7" t="s">
        <v>4258</v>
      </c>
      <c r="C2243" s="7"/>
      <c r="D2243" s="7"/>
      <c r="E2243" s="7"/>
      <c r="F2243" s="8"/>
      <c r="G2243" s="7"/>
      <c r="H2243" s="7"/>
    </row>
    <row r="2244" spans="1:8" ht="60.95" customHeight="1" x14ac:dyDescent="0.25">
      <c r="A2244" s="9" t="s">
        <v>4259</v>
      </c>
      <c r="B2244" s="9" t="s">
        <v>4260</v>
      </c>
      <c r="C2244" s="9"/>
      <c r="D2244" s="9"/>
      <c r="E2244" s="9"/>
      <c r="F2244" s="10" t="s">
        <v>216</v>
      </c>
      <c r="G2244" s="14">
        <v>1428.72</v>
      </c>
      <c r="H2244" s="9"/>
    </row>
    <row r="2245" spans="1:8" ht="60.95" customHeight="1" x14ac:dyDescent="0.25">
      <c r="A2245" s="9" t="s">
        <v>4261</v>
      </c>
      <c r="B2245" s="9" t="s">
        <v>4262</v>
      </c>
      <c r="C2245" s="9"/>
      <c r="D2245" s="9"/>
      <c r="E2245" s="9"/>
      <c r="F2245" s="10" t="s">
        <v>216</v>
      </c>
      <c r="G2245" s="13">
        <v>802.8</v>
      </c>
      <c r="H2245" s="9"/>
    </row>
    <row r="2246" spans="1:8" ht="60.95" customHeight="1" x14ac:dyDescent="0.25">
      <c r="A2246" s="9" t="s">
        <v>4263</v>
      </c>
      <c r="B2246" s="9" t="s">
        <v>4264</v>
      </c>
      <c r="C2246" s="9"/>
      <c r="D2246" s="9"/>
      <c r="E2246" s="9"/>
      <c r="F2246" s="10" t="s">
        <v>216</v>
      </c>
      <c r="G2246" s="13">
        <v>221.96</v>
      </c>
      <c r="H2246" s="9"/>
    </row>
    <row r="2247" spans="1:8" ht="60.95" customHeight="1" x14ac:dyDescent="0.25">
      <c r="A2247" s="9" t="s">
        <v>4265</v>
      </c>
      <c r="B2247" s="9" t="s">
        <v>4266</v>
      </c>
      <c r="C2247" s="9"/>
      <c r="D2247" s="9"/>
      <c r="E2247" s="9"/>
      <c r="F2247" s="10" t="s">
        <v>216</v>
      </c>
      <c r="G2247" s="13">
        <v>245.66</v>
      </c>
      <c r="H2247" s="9"/>
    </row>
    <row r="2248" spans="1:8" ht="60.95" customHeight="1" x14ac:dyDescent="0.25">
      <c r="A2248" s="9" t="s">
        <v>4267</v>
      </c>
      <c r="B2248" s="9" t="s">
        <v>4268</v>
      </c>
      <c r="C2248" s="9"/>
      <c r="D2248" s="9"/>
      <c r="E2248" s="9"/>
      <c r="F2248" s="10" t="s">
        <v>216</v>
      </c>
      <c r="G2248" s="13">
        <v>293.07</v>
      </c>
      <c r="H2248" s="9"/>
    </row>
    <row r="2249" spans="1:8" ht="60.95" customHeight="1" x14ac:dyDescent="0.25">
      <c r="A2249" s="9" t="s">
        <v>4269</v>
      </c>
      <c r="B2249" s="9" t="s">
        <v>4270</v>
      </c>
      <c r="C2249" s="9"/>
      <c r="D2249" s="9"/>
      <c r="E2249" s="9"/>
      <c r="F2249" s="10" t="s">
        <v>216</v>
      </c>
      <c r="G2249" s="13">
        <v>351.26</v>
      </c>
      <c r="H2249" s="9"/>
    </row>
    <row r="2250" spans="1:8" ht="60.95" customHeight="1" x14ac:dyDescent="0.25">
      <c r="A2250" s="9" t="s">
        <v>4271</v>
      </c>
      <c r="B2250" s="9" t="s">
        <v>4272</v>
      </c>
      <c r="C2250" s="9"/>
      <c r="D2250" s="9"/>
      <c r="E2250" s="9"/>
      <c r="F2250" s="10" t="s">
        <v>216</v>
      </c>
      <c r="G2250" s="13">
        <v>412.35</v>
      </c>
      <c r="H2250" s="9"/>
    </row>
    <row r="2251" spans="1:8" ht="60.95" customHeight="1" x14ac:dyDescent="0.25">
      <c r="A2251" s="9" t="s">
        <v>4273</v>
      </c>
      <c r="B2251" s="9" t="s">
        <v>4274</v>
      </c>
      <c r="C2251" s="9"/>
      <c r="D2251" s="9"/>
      <c r="E2251" s="9"/>
      <c r="F2251" s="10" t="s">
        <v>216</v>
      </c>
      <c r="G2251" s="13">
        <v>473.43</v>
      </c>
      <c r="H2251" s="9"/>
    </row>
    <row r="2252" spans="1:8" ht="60.95" customHeight="1" x14ac:dyDescent="0.25">
      <c r="A2252" s="9" t="s">
        <v>4275</v>
      </c>
      <c r="B2252" s="9" t="s">
        <v>4276</v>
      </c>
      <c r="C2252" s="9"/>
      <c r="D2252" s="9"/>
      <c r="E2252" s="9"/>
      <c r="F2252" s="10" t="s">
        <v>216</v>
      </c>
      <c r="G2252" s="13">
        <v>699.96</v>
      </c>
      <c r="H2252" s="9"/>
    </row>
    <row r="2253" spans="1:8" ht="60.95" customHeight="1" x14ac:dyDescent="0.25">
      <c r="A2253" s="9" t="s">
        <v>4277</v>
      </c>
      <c r="B2253" s="9" t="s">
        <v>4278</v>
      </c>
      <c r="C2253" s="9"/>
      <c r="D2253" s="9"/>
      <c r="E2253" s="9"/>
      <c r="F2253" s="10" t="s">
        <v>216</v>
      </c>
      <c r="G2253" s="13">
        <v>474.38</v>
      </c>
      <c r="H2253" s="9"/>
    </row>
    <row r="2254" spans="1:8" ht="60.95" customHeight="1" x14ac:dyDescent="0.25">
      <c r="A2254" s="9" t="s">
        <v>4279</v>
      </c>
      <c r="B2254" s="9" t="s">
        <v>4280</v>
      </c>
      <c r="C2254" s="9"/>
      <c r="D2254" s="9"/>
      <c r="E2254" s="9"/>
      <c r="F2254" s="10" t="s">
        <v>216</v>
      </c>
      <c r="G2254" s="13">
        <v>549.58000000000004</v>
      </c>
      <c r="H2254" s="9"/>
    </row>
    <row r="2255" spans="1:8" ht="60.95" customHeight="1" x14ac:dyDescent="0.25">
      <c r="A2255" s="9" t="s">
        <v>4281</v>
      </c>
      <c r="B2255" s="9" t="s">
        <v>4282</v>
      </c>
      <c r="C2255" s="9"/>
      <c r="D2255" s="9"/>
      <c r="E2255" s="9"/>
      <c r="F2255" s="10" t="s">
        <v>216</v>
      </c>
      <c r="G2255" s="13">
        <v>884.22</v>
      </c>
      <c r="H2255" s="9"/>
    </row>
    <row r="2256" spans="1:8" ht="60.95" customHeight="1" x14ac:dyDescent="0.25">
      <c r="A2256" s="9" t="s">
        <v>4283</v>
      </c>
      <c r="B2256" s="9" t="s">
        <v>4284</v>
      </c>
      <c r="C2256" s="9"/>
      <c r="D2256" s="9"/>
      <c r="E2256" s="9"/>
      <c r="F2256" s="10" t="s">
        <v>216</v>
      </c>
      <c r="G2256" s="13">
        <v>615.02</v>
      </c>
      <c r="H2256" s="9"/>
    </row>
    <row r="2257" spans="1:8" ht="60.95" customHeight="1" x14ac:dyDescent="0.25">
      <c r="A2257" s="9" t="s">
        <v>4285</v>
      </c>
      <c r="B2257" s="9" t="s">
        <v>4286</v>
      </c>
      <c r="C2257" s="9"/>
      <c r="D2257" s="9"/>
      <c r="E2257" s="9"/>
      <c r="F2257" s="10" t="s">
        <v>216</v>
      </c>
      <c r="G2257" s="13">
        <v>704.74</v>
      </c>
      <c r="H2257" s="9"/>
    </row>
    <row r="2258" spans="1:8" ht="60.95" customHeight="1" x14ac:dyDescent="0.25">
      <c r="A2258" s="9" t="s">
        <v>4287</v>
      </c>
      <c r="B2258" s="9" t="s">
        <v>4288</v>
      </c>
      <c r="C2258" s="9"/>
      <c r="D2258" s="9"/>
      <c r="E2258" s="9"/>
      <c r="F2258" s="10" t="s">
        <v>216</v>
      </c>
      <c r="G2258" s="13">
        <v>794.48</v>
      </c>
      <c r="H2258" s="9"/>
    </row>
    <row r="2259" spans="1:8" ht="60.95" customHeight="1" x14ac:dyDescent="0.25">
      <c r="A2259" s="9" t="s">
        <v>4289</v>
      </c>
      <c r="B2259" s="9" t="s">
        <v>4290</v>
      </c>
      <c r="C2259" s="9"/>
      <c r="D2259" s="9"/>
      <c r="E2259" s="9"/>
      <c r="F2259" s="10" t="s">
        <v>216</v>
      </c>
      <c r="G2259" s="14">
        <v>1139.68</v>
      </c>
      <c r="H2259" s="9"/>
    </row>
    <row r="2260" spans="1:8" ht="60.95" customHeight="1" x14ac:dyDescent="0.25">
      <c r="A2260" s="9" t="s">
        <v>4291</v>
      </c>
      <c r="B2260" s="9" t="s">
        <v>4292</v>
      </c>
      <c r="C2260" s="9"/>
      <c r="D2260" s="9"/>
      <c r="E2260" s="9"/>
      <c r="F2260" s="10" t="s">
        <v>216</v>
      </c>
      <c r="G2260" s="13">
        <v>773.13</v>
      </c>
      <c r="H2260" s="9"/>
    </row>
    <row r="2261" spans="1:8" ht="60.95" customHeight="1" x14ac:dyDescent="0.25">
      <c r="A2261" s="9" t="s">
        <v>4293</v>
      </c>
      <c r="B2261" s="9" t="s">
        <v>4294</v>
      </c>
      <c r="C2261" s="9"/>
      <c r="D2261" s="9"/>
      <c r="E2261" s="9"/>
      <c r="F2261" s="10" t="s">
        <v>216</v>
      </c>
      <c r="G2261" s="13">
        <v>877.87</v>
      </c>
      <c r="H2261" s="9"/>
    </row>
    <row r="2262" spans="1:8" ht="60.95" customHeight="1" x14ac:dyDescent="0.25">
      <c r="A2262" s="9" t="s">
        <v>4295</v>
      </c>
      <c r="B2262" s="9" t="s">
        <v>4296</v>
      </c>
      <c r="C2262" s="9"/>
      <c r="D2262" s="9"/>
      <c r="E2262" s="9"/>
      <c r="F2262" s="10" t="s">
        <v>216</v>
      </c>
      <c r="G2262" s="13">
        <v>982.6</v>
      </c>
      <c r="H2262" s="9"/>
    </row>
    <row r="2263" spans="1:8" ht="60.95" customHeight="1" x14ac:dyDescent="0.25">
      <c r="A2263" s="9" t="s">
        <v>4297</v>
      </c>
      <c r="B2263" s="9" t="s">
        <v>4298</v>
      </c>
      <c r="C2263" s="9"/>
      <c r="D2263" s="9"/>
      <c r="E2263" s="9"/>
      <c r="F2263" s="10" t="s">
        <v>216</v>
      </c>
      <c r="G2263" s="14">
        <v>1309.26</v>
      </c>
      <c r="H2263" s="9"/>
    </row>
    <row r="2264" spans="1:8" ht="60.95" customHeight="1" x14ac:dyDescent="0.25">
      <c r="A2264" s="9" t="s">
        <v>4299</v>
      </c>
      <c r="B2264" s="9" t="s">
        <v>4300</v>
      </c>
      <c r="C2264" s="9"/>
      <c r="D2264" s="9"/>
      <c r="E2264" s="9"/>
      <c r="F2264" s="10" t="s">
        <v>216</v>
      </c>
      <c r="G2264" s="14">
        <v>1549.6</v>
      </c>
      <c r="H2264" s="9"/>
    </row>
    <row r="2265" spans="1:8" ht="60.95" customHeight="1" x14ac:dyDescent="0.25">
      <c r="A2265" s="9" t="s">
        <v>4301</v>
      </c>
      <c r="B2265" s="9" t="s">
        <v>4302</v>
      </c>
      <c r="C2265" s="9"/>
      <c r="D2265" s="9"/>
      <c r="E2265" s="9"/>
      <c r="F2265" s="10" t="s">
        <v>216</v>
      </c>
      <c r="G2265" s="13">
        <v>948.77</v>
      </c>
      <c r="H2265" s="9"/>
    </row>
    <row r="2266" spans="1:8" ht="60.95" customHeight="1" x14ac:dyDescent="0.25">
      <c r="A2266" s="9" t="s">
        <v>4303</v>
      </c>
      <c r="B2266" s="9" t="s">
        <v>4304</v>
      </c>
      <c r="C2266" s="9"/>
      <c r="D2266" s="9"/>
      <c r="E2266" s="9"/>
      <c r="F2266" s="10" t="s">
        <v>216</v>
      </c>
      <c r="G2266" s="14">
        <v>1068.93</v>
      </c>
      <c r="H2266" s="9"/>
    </row>
    <row r="2267" spans="1:8" ht="60.95" customHeight="1" x14ac:dyDescent="0.25">
      <c r="A2267" s="9" t="s">
        <v>4305</v>
      </c>
      <c r="B2267" s="9" t="s">
        <v>4306</v>
      </c>
      <c r="C2267" s="9"/>
      <c r="D2267" s="9"/>
      <c r="E2267" s="9"/>
      <c r="F2267" s="10" t="s">
        <v>216</v>
      </c>
      <c r="G2267" s="14">
        <v>1189.0899999999999</v>
      </c>
      <c r="H2267" s="9"/>
    </row>
    <row r="2268" spans="1:8" ht="60.95" customHeight="1" x14ac:dyDescent="0.25">
      <c r="A2268" s="9" t="s">
        <v>4307</v>
      </c>
      <c r="B2268" s="9" t="s">
        <v>4308</v>
      </c>
      <c r="C2268" s="9"/>
      <c r="D2268" s="9"/>
      <c r="E2268" s="9"/>
      <c r="F2268" s="10" t="s">
        <v>216</v>
      </c>
      <c r="G2268" s="14">
        <v>1550.03</v>
      </c>
      <c r="H2268" s="9"/>
    </row>
    <row r="2269" spans="1:8" ht="60.95" customHeight="1" x14ac:dyDescent="0.25">
      <c r="A2269" s="9" t="s">
        <v>4309</v>
      </c>
      <c r="B2269" s="9" t="s">
        <v>4310</v>
      </c>
      <c r="C2269" s="9"/>
      <c r="D2269" s="9"/>
      <c r="E2269" s="9"/>
      <c r="F2269" s="10" t="s">
        <v>216</v>
      </c>
      <c r="G2269" s="14">
        <v>1822.1</v>
      </c>
      <c r="H2269" s="9"/>
    </row>
    <row r="2270" spans="1:8" ht="60.95" customHeight="1" x14ac:dyDescent="0.25">
      <c r="A2270" s="9" t="s">
        <v>4311</v>
      </c>
      <c r="B2270" s="9" t="s">
        <v>4312</v>
      </c>
      <c r="C2270" s="9"/>
      <c r="D2270" s="9"/>
      <c r="E2270" s="9"/>
      <c r="F2270" s="10" t="s">
        <v>216</v>
      </c>
      <c r="G2270" s="14">
        <v>1277.94</v>
      </c>
      <c r="H2270" s="9"/>
    </row>
    <row r="2271" spans="1:8" ht="60.95" customHeight="1" x14ac:dyDescent="0.25">
      <c r="A2271" s="9" t="s">
        <v>4313</v>
      </c>
      <c r="B2271" s="9" t="s">
        <v>4314</v>
      </c>
      <c r="C2271" s="9"/>
      <c r="D2271" s="9"/>
      <c r="E2271" s="9"/>
      <c r="F2271" s="10" t="s">
        <v>216</v>
      </c>
      <c r="G2271" s="14">
        <v>1413.99</v>
      </c>
      <c r="H2271" s="9"/>
    </row>
    <row r="2272" spans="1:8" ht="12.2" customHeight="1" x14ac:dyDescent="0.25">
      <c r="A2272" s="6">
        <v>8994</v>
      </c>
      <c r="B2272" s="7" t="s">
        <v>4315</v>
      </c>
      <c r="C2272" s="7"/>
      <c r="D2272" s="7"/>
      <c r="E2272" s="7"/>
      <c r="F2272" s="8"/>
      <c r="G2272" s="7"/>
      <c r="H2272" s="7"/>
    </row>
    <row r="2273" spans="1:8" ht="48.75" customHeight="1" x14ac:dyDescent="0.25">
      <c r="A2273" s="9" t="s">
        <v>4316</v>
      </c>
      <c r="B2273" s="9" t="s">
        <v>4317</v>
      </c>
      <c r="C2273" s="9"/>
      <c r="D2273" s="9"/>
      <c r="E2273" s="9"/>
      <c r="F2273" s="10" t="s">
        <v>216</v>
      </c>
      <c r="G2273" s="13">
        <v>859.11</v>
      </c>
      <c r="H2273" s="9"/>
    </row>
    <row r="2274" spans="1:8" ht="48.75" customHeight="1" x14ac:dyDescent="0.25">
      <c r="A2274" s="9" t="s">
        <v>4318</v>
      </c>
      <c r="B2274" s="9" t="s">
        <v>159</v>
      </c>
      <c r="C2274" s="9"/>
      <c r="D2274" s="9"/>
      <c r="E2274" s="9"/>
      <c r="F2274" s="10" t="s">
        <v>216</v>
      </c>
      <c r="G2274" s="14">
        <v>1638.36</v>
      </c>
      <c r="H2274" s="9"/>
    </row>
    <row r="2275" spans="1:8" ht="48.75" customHeight="1" x14ac:dyDescent="0.25">
      <c r="A2275" s="9" t="s">
        <v>4319</v>
      </c>
      <c r="B2275" s="9" t="s">
        <v>4320</v>
      </c>
      <c r="C2275" s="9"/>
      <c r="D2275" s="9"/>
      <c r="E2275" s="9"/>
      <c r="F2275" s="10" t="s">
        <v>216</v>
      </c>
      <c r="G2275" s="13">
        <v>598.26</v>
      </c>
      <c r="H2275" s="9"/>
    </row>
    <row r="2276" spans="1:8" ht="48.75" customHeight="1" x14ac:dyDescent="0.25">
      <c r="A2276" s="9" t="s">
        <v>4321</v>
      </c>
      <c r="B2276" s="9" t="s">
        <v>4322</v>
      </c>
      <c r="C2276" s="9"/>
      <c r="D2276" s="9"/>
      <c r="E2276" s="9"/>
      <c r="F2276" s="10" t="s">
        <v>216</v>
      </c>
      <c r="G2276" s="14">
        <v>2714.24</v>
      </c>
      <c r="H2276" s="9"/>
    </row>
    <row r="2277" spans="1:8" ht="48.75" customHeight="1" x14ac:dyDescent="0.25">
      <c r="A2277" s="9" t="s">
        <v>4323</v>
      </c>
      <c r="B2277" s="9" t="s">
        <v>4324</v>
      </c>
      <c r="C2277" s="9"/>
      <c r="D2277" s="9"/>
      <c r="E2277" s="9"/>
      <c r="F2277" s="10" t="s">
        <v>216</v>
      </c>
      <c r="G2277" s="13">
        <v>614.67999999999995</v>
      </c>
      <c r="H2277" s="9"/>
    </row>
    <row r="2278" spans="1:8" ht="48.75" customHeight="1" x14ac:dyDescent="0.25">
      <c r="A2278" s="9" t="s">
        <v>4325</v>
      </c>
      <c r="B2278" s="9" t="s">
        <v>4326</v>
      </c>
      <c r="C2278" s="9"/>
      <c r="D2278" s="9"/>
      <c r="E2278" s="9"/>
      <c r="F2278" s="10" t="s">
        <v>216</v>
      </c>
      <c r="G2278" s="13">
        <v>622.97</v>
      </c>
      <c r="H2278" s="9"/>
    </row>
    <row r="2279" spans="1:8" ht="48.75" customHeight="1" x14ac:dyDescent="0.25">
      <c r="A2279" s="9" t="s">
        <v>4327</v>
      </c>
      <c r="B2279" s="9" t="s">
        <v>4328</v>
      </c>
      <c r="C2279" s="9"/>
      <c r="D2279" s="9"/>
      <c r="E2279" s="9"/>
      <c r="F2279" s="10" t="s">
        <v>216</v>
      </c>
      <c r="G2279" s="14">
        <v>3756.05</v>
      </c>
      <c r="H2279" s="9"/>
    </row>
    <row r="2280" spans="1:8" ht="60.95" customHeight="1" x14ac:dyDescent="0.25">
      <c r="A2280" s="9" t="s">
        <v>4329</v>
      </c>
      <c r="B2280" s="9" t="s">
        <v>4330</v>
      </c>
      <c r="C2280" s="9"/>
      <c r="D2280" s="9"/>
      <c r="E2280" s="9"/>
      <c r="F2280" s="10" t="s">
        <v>216</v>
      </c>
      <c r="G2280" s="15">
        <v>30137.52</v>
      </c>
      <c r="H2280" s="9"/>
    </row>
    <row r="2281" spans="1:8" ht="12.2" customHeight="1" x14ac:dyDescent="0.25">
      <c r="A2281" s="6">
        <v>8995</v>
      </c>
      <c r="B2281" s="7" t="s">
        <v>4331</v>
      </c>
      <c r="C2281" s="7"/>
      <c r="D2281" s="7"/>
      <c r="E2281" s="7"/>
      <c r="F2281" s="8"/>
      <c r="G2281" s="7"/>
      <c r="H2281" s="7"/>
    </row>
    <row r="2282" spans="1:8" ht="12.2" customHeight="1" x14ac:dyDescent="0.25">
      <c r="A2282" s="9" t="s">
        <v>4332</v>
      </c>
      <c r="B2282" s="9" t="s">
        <v>4333</v>
      </c>
      <c r="C2282" s="9"/>
      <c r="D2282" s="9"/>
      <c r="E2282" s="9"/>
      <c r="F2282" s="10" t="s">
        <v>216</v>
      </c>
      <c r="G2282" s="14">
        <v>3131.7</v>
      </c>
      <c r="H2282" s="9"/>
    </row>
    <row r="2283" spans="1:8" ht="12.2" customHeight="1" x14ac:dyDescent="0.25">
      <c r="A2283" s="9" t="s">
        <v>4334</v>
      </c>
      <c r="B2283" s="9" t="s">
        <v>4335</v>
      </c>
      <c r="C2283" s="9"/>
      <c r="D2283" s="9"/>
      <c r="E2283" s="9"/>
      <c r="F2283" s="10" t="s">
        <v>216</v>
      </c>
      <c r="G2283" s="14">
        <v>3504.16</v>
      </c>
      <c r="H2283" s="9"/>
    </row>
    <row r="2284" spans="1:8" ht="24.4" customHeight="1" x14ac:dyDescent="0.25">
      <c r="A2284" s="9" t="s">
        <v>4336</v>
      </c>
      <c r="B2284" s="9" t="s">
        <v>4337</v>
      </c>
      <c r="C2284" s="9"/>
      <c r="D2284" s="9"/>
      <c r="E2284" s="9"/>
      <c r="F2284" s="10" t="s">
        <v>216</v>
      </c>
      <c r="G2284" s="13">
        <v>830.85</v>
      </c>
      <c r="H2284" s="9"/>
    </row>
    <row r="2285" spans="1:8" ht="24.4" customHeight="1" x14ac:dyDescent="0.25">
      <c r="A2285" s="9" t="s">
        <v>4338</v>
      </c>
      <c r="B2285" s="9" t="s">
        <v>4339</v>
      </c>
      <c r="C2285" s="9"/>
      <c r="D2285" s="9"/>
      <c r="E2285" s="9"/>
      <c r="F2285" s="10" t="s">
        <v>216</v>
      </c>
      <c r="G2285" s="13">
        <v>795</v>
      </c>
      <c r="H2285" s="9"/>
    </row>
    <row r="2286" spans="1:8" ht="12.2" customHeight="1" x14ac:dyDescent="0.25">
      <c r="A2286" s="9" t="s">
        <v>4340</v>
      </c>
      <c r="B2286" s="9" t="s">
        <v>4341</v>
      </c>
      <c r="C2286" s="9"/>
      <c r="D2286" s="9"/>
      <c r="E2286" s="9"/>
      <c r="F2286" s="10" t="s">
        <v>216</v>
      </c>
      <c r="G2286" s="14">
        <v>1455.62</v>
      </c>
      <c r="H2286" s="9"/>
    </row>
    <row r="2287" spans="1:8" ht="12.2" customHeight="1" x14ac:dyDescent="0.25">
      <c r="A2287" s="9" t="s">
        <v>4342</v>
      </c>
      <c r="B2287" s="9" t="s">
        <v>4343</v>
      </c>
      <c r="C2287" s="9"/>
      <c r="D2287" s="9"/>
      <c r="E2287" s="9"/>
      <c r="F2287" s="10" t="s">
        <v>216</v>
      </c>
      <c r="G2287" s="14">
        <v>1237.47</v>
      </c>
      <c r="H2287" s="9"/>
    </row>
    <row r="2288" spans="1:8" ht="12.2" customHeight="1" x14ac:dyDescent="0.25">
      <c r="A2288" s="9" t="s">
        <v>4344</v>
      </c>
      <c r="B2288" s="9" t="s">
        <v>4345</v>
      </c>
      <c r="C2288" s="9"/>
      <c r="D2288" s="9"/>
      <c r="E2288" s="9"/>
      <c r="F2288" s="10" t="s">
        <v>216</v>
      </c>
      <c r="G2288" s="14">
        <v>2372.0700000000002</v>
      </c>
      <c r="H2288" s="9"/>
    </row>
    <row r="2289" spans="1:8" ht="24.4" customHeight="1" x14ac:dyDescent="0.25">
      <c r="A2289" s="9" t="s">
        <v>4346</v>
      </c>
      <c r="B2289" s="9" t="s">
        <v>4347</v>
      </c>
      <c r="C2289" s="9"/>
      <c r="D2289" s="9"/>
      <c r="E2289" s="9"/>
      <c r="F2289" s="10" t="s">
        <v>216</v>
      </c>
      <c r="G2289" s="14">
        <v>2839.2</v>
      </c>
      <c r="H2289" s="9"/>
    </row>
    <row r="2290" spans="1:8" ht="24.4" customHeight="1" x14ac:dyDescent="0.25">
      <c r="A2290" s="9" t="s">
        <v>4348</v>
      </c>
      <c r="B2290" s="9" t="s">
        <v>4349</v>
      </c>
      <c r="C2290" s="9"/>
      <c r="D2290" s="9"/>
      <c r="E2290" s="9"/>
      <c r="F2290" s="10" t="s">
        <v>216</v>
      </c>
      <c r="G2290" s="14">
        <v>1432.43</v>
      </c>
      <c r="H2290" s="9"/>
    </row>
    <row r="2291" spans="1:8" ht="24.4" customHeight="1" x14ac:dyDescent="0.25">
      <c r="A2291" s="9" t="s">
        <v>4350</v>
      </c>
      <c r="B2291" s="9" t="s">
        <v>4351</v>
      </c>
      <c r="C2291" s="9"/>
      <c r="D2291" s="9"/>
      <c r="E2291" s="9"/>
      <c r="F2291" s="10" t="s">
        <v>216</v>
      </c>
      <c r="G2291" s="14">
        <v>1597.44</v>
      </c>
      <c r="H2291" s="9"/>
    </row>
    <row r="2292" spans="1:8" ht="12.2" customHeight="1" x14ac:dyDescent="0.25">
      <c r="A2292" s="6">
        <v>8996</v>
      </c>
      <c r="B2292" s="7" t="s">
        <v>4352</v>
      </c>
      <c r="C2292" s="7"/>
      <c r="D2292" s="7"/>
      <c r="E2292" s="7"/>
      <c r="F2292" s="8"/>
      <c r="G2292" s="7"/>
      <c r="H2292" s="7"/>
    </row>
    <row r="2293" spans="1:8" ht="12.2" customHeight="1" x14ac:dyDescent="0.25">
      <c r="A2293" s="9" t="s">
        <v>4353</v>
      </c>
      <c r="B2293" s="9" t="s">
        <v>4354</v>
      </c>
      <c r="C2293" s="9"/>
      <c r="D2293" s="9"/>
      <c r="E2293" s="9"/>
      <c r="F2293" s="10" t="s">
        <v>1227</v>
      </c>
      <c r="G2293" s="12">
        <v>90.24</v>
      </c>
      <c r="H2293" s="9"/>
    </row>
    <row r="2294" spans="1:8" ht="24.4" customHeight="1" x14ac:dyDescent="0.25">
      <c r="A2294" s="9" t="s">
        <v>4355</v>
      </c>
      <c r="B2294" s="9" t="s">
        <v>4356</v>
      </c>
      <c r="C2294" s="9"/>
      <c r="D2294" s="9"/>
      <c r="E2294" s="9"/>
      <c r="F2294" s="10" t="s">
        <v>216</v>
      </c>
      <c r="G2294" s="13">
        <v>102.69</v>
      </c>
      <c r="H2294" s="9"/>
    </row>
    <row r="2295" spans="1:8" ht="36.6" customHeight="1" x14ac:dyDescent="0.25">
      <c r="A2295" s="9" t="s">
        <v>4357</v>
      </c>
      <c r="B2295" s="9" t="s">
        <v>4358</v>
      </c>
      <c r="C2295" s="9"/>
      <c r="D2295" s="9"/>
      <c r="E2295" s="9"/>
      <c r="F2295" s="10" t="s">
        <v>216</v>
      </c>
      <c r="G2295" s="13">
        <v>218.34</v>
      </c>
      <c r="H2295" s="9"/>
    </row>
    <row r="2296" spans="1:8" ht="36.6" customHeight="1" x14ac:dyDescent="0.25">
      <c r="A2296" s="9" t="s">
        <v>4359</v>
      </c>
      <c r="B2296" s="9" t="s">
        <v>4360</v>
      </c>
      <c r="C2296" s="9"/>
      <c r="D2296" s="9"/>
      <c r="E2296" s="9"/>
      <c r="F2296" s="10" t="s">
        <v>216</v>
      </c>
      <c r="G2296" s="13">
        <v>187.31</v>
      </c>
      <c r="H2296" s="9"/>
    </row>
    <row r="2297" spans="1:8" ht="36.6" customHeight="1" x14ac:dyDescent="0.25">
      <c r="A2297" s="9" t="s">
        <v>4361</v>
      </c>
      <c r="B2297" s="9" t="s">
        <v>4362</v>
      </c>
      <c r="C2297" s="9"/>
      <c r="D2297" s="9"/>
      <c r="E2297" s="9"/>
      <c r="F2297" s="10" t="s">
        <v>216</v>
      </c>
      <c r="G2297" s="12">
        <v>73.010000000000005</v>
      </c>
      <c r="H2297" s="9"/>
    </row>
    <row r="2298" spans="1:8" ht="24.4" customHeight="1" x14ac:dyDescent="0.25">
      <c r="A2298" s="9" t="s">
        <v>4363</v>
      </c>
      <c r="B2298" s="9" t="s">
        <v>4364</v>
      </c>
      <c r="C2298" s="9"/>
      <c r="D2298" s="9"/>
      <c r="E2298" s="9"/>
      <c r="F2298" s="10" t="s">
        <v>216</v>
      </c>
      <c r="G2298" s="13">
        <v>263.36</v>
      </c>
      <c r="H2298" s="9"/>
    </row>
    <row r="2299" spans="1:8" ht="36.6" customHeight="1" x14ac:dyDescent="0.25">
      <c r="A2299" s="9" t="s">
        <v>4365</v>
      </c>
      <c r="B2299" s="9" t="s">
        <v>4366</v>
      </c>
      <c r="C2299" s="9"/>
      <c r="D2299" s="9"/>
      <c r="E2299" s="9"/>
      <c r="F2299" s="10" t="s">
        <v>216</v>
      </c>
      <c r="G2299" s="12">
        <v>57.99</v>
      </c>
      <c r="H2299" s="9"/>
    </row>
    <row r="2300" spans="1:8" ht="12.2" customHeight="1" x14ac:dyDescent="0.25">
      <c r="A2300" s="6">
        <v>8997</v>
      </c>
      <c r="B2300" s="7" t="s">
        <v>4367</v>
      </c>
      <c r="C2300" s="7"/>
      <c r="D2300" s="7"/>
      <c r="E2300" s="7"/>
      <c r="F2300" s="8"/>
      <c r="G2300" s="7"/>
      <c r="H2300" s="7"/>
    </row>
    <row r="2301" spans="1:8" ht="36.6" customHeight="1" x14ac:dyDescent="0.25">
      <c r="A2301" s="9" t="s">
        <v>4368</v>
      </c>
      <c r="B2301" s="9" t="s">
        <v>4369</v>
      </c>
      <c r="C2301" s="9"/>
      <c r="D2301" s="9"/>
      <c r="E2301" s="9"/>
      <c r="F2301" s="10" t="s">
        <v>233</v>
      </c>
      <c r="G2301" s="13">
        <v>199.65</v>
      </c>
      <c r="H2301" s="9"/>
    </row>
    <row r="2302" spans="1:8" ht="36.6" customHeight="1" x14ac:dyDescent="0.25">
      <c r="A2302" s="9" t="s">
        <v>4370</v>
      </c>
      <c r="B2302" s="9" t="s">
        <v>4371</v>
      </c>
      <c r="C2302" s="9"/>
      <c r="D2302" s="9"/>
      <c r="E2302" s="9"/>
      <c r="F2302" s="10" t="s">
        <v>233</v>
      </c>
      <c r="G2302" s="13">
        <v>155.68</v>
      </c>
      <c r="H2302" s="9"/>
    </row>
    <row r="2303" spans="1:8" ht="12.2" customHeight="1" x14ac:dyDescent="0.25">
      <c r="A2303" s="6">
        <v>8998</v>
      </c>
      <c r="B2303" s="7" t="s">
        <v>4372</v>
      </c>
      <c r="C2303" s="7"/>
      <c r="D2303" s="7"/>
      <c r="E2303" s="7"/>
      <c r="F2303" s="8"/>
      <c r="G2303" s="7"/>
      <c r="H2303" s="7"/>
    </row>
    <row r="2304" spans="1:8" ht="36.6" customHeight="1" x14ac:dyDescent="0.25">
      <c r="A2304" s="9" t="s">
        <v>4373</v>
      </c>
      <c r="B2304" s="9" t="s">
        <v>4374</v>
      </c>
      <c r="C2304" s="9"/>
      <c r="D2304" s="9"/>
      <c r="E2304" s="9"/>
      <c r="F2304" s="10" t="s">
        <v>1227</v>
      </c>
      <c r="G2304" s="14">
        <v>4699.05</v>
      </c>
      <c r="H2304" s="9"/>
    </row>
    <row r="2305" spans="1:8" ht="24.4" customHeight="1" x14ac:dyDescent="0.25">
      <c r="A2305" s="9" t="s">
        <v>4375</v>
      </c>
      <c r="B2305" s="9" t="s">
        <v>4376</v>
      </c>
      <c r="C2305" s="9"/>
      <c r="D2305" s="9"/>
      <c r="E2305" s="9"/>
      <c r="F2305" s="10" t="s">
        <v>1227</v>
      </c>
      <c r="G2305" s="14">
        <v>1561.47</v>
      </c>
      <c r="H2305" s="9"/>
    </row>
    <row r="2306" spans="1:8" ht="24.4" customHeight="1" x14ac:dyDescent="0.25">
      <c r="A2306" s="9" t="s">
        <v>4377</v>
      </c>
      <c r="B2306" s="9" t="s">
        <v>4378</v>
      </c>
      <c r="C2306" s="9"/>
      <c r="D2306" s="9"/>
      <c r="E2306" s="9"/>
      <c r="F2306" s="10" t="s">
        <v>1227</v>
      </c>
      <c r="G2306" s="14">
        <v>2215.7399999999998</v>
      </c>
      <c r="H2306" s="9"/>
    </row>
    <row r="2307" spans="1:8" ht="24.4" customHeight="1" x14ac:dyDescent="0.25">
      <c r="A2307" s="9" t="s">
        <v>4379</v>
      </c>
      <c r="B2307" s="9" t="s">
        <v>4380</v>
      </c>
      <c r="C2307" s="9"/>
      <c r="D2307" s="9"/>
      <c r="E2307" s="9"/>
      <c r="F2307" s="10" t="s">
        <v>1227</v>
      </c>
      <c r="G2307" s="14">
        <v>2553.21</v>
      </c>
      <c r="H2307" s="9"/>
    </row>
    <row r="2308" spans="1:8" ht="24.4" customHeight="1" x14ac:dyDescent="0.25">
      <c r="A2308" s="9" t="s">
        <v>4381</v>
      </c>
      <c r="B2308" s="9" t="s">
        <v>4382</v>
      </c>
      <c r="C2308" s="9"/>
      <c r="D2308" s="9"/>
      <c r="E2308" s="9"/>
      <c r="F2308" s="10" t="s">
        <v>1227</v>
      </c>
      <c r="G2308" s="14">
        <v>2896.12</v>
      </c>
      <c r="H2308" s="9"/>
    </row>
    <row r="2309" spans="1:8" ht="12.2" customHeight="1" x14ac:dyDescent="0.25">
      <c r="A2309" s="6">
        <v>8686</v>
      </c>
      <c r="B2309" s="7" t="s">
        <v>4383</v>
      </c>
      <c r="C2309" s="7"/>
      <c r="D2309" s="7"/>
      <c r="E2309" s="7"/>
      <c r="F2309" s="8"/>
      <c r="G2309" s="7"/>
      <c r="H2309" s="7"/>
    </row>
    <row r="2310" spans="1:8" ht="12.2" customHeight="1" x14ac:dyDescent="0.25">
      <c r="A2310" s="6">
        <v>9000</v>
      </c>
      <c r="B2310" s="7" t="s">
        <v>4384</v>
      </c>
      <c r="C2310" s="7"/>
      <c r="D2310" s="7"/>
      <c r="E2310" s="7"/>
      <c r="F2310" s="8"/>
      <c r="G2310" s="7"/>
      <c r="H2310" s="7"/>
    </row>
    <row r="2311" spans="1:8" ht="60.95" customHeight="1" x14ac:dyDescent="0.25">
      <c r="A2311" s="9" t="s">
        <v>4385</v>
      </c>
      <c r="B2311" s="9" t="s">
        <v>4386</v>
      </c>
      <c r="C2311" s="9"/>
      <c r="D2311" s="9"/>
      <c r="E2311" s="9"/>
      <c r="F2311" s="10" t="s">
        <v>233</v>
      </c>
      <c r="G2311" s="12">
        <v>63.33</v>
      </c>
      <c r="H2311" s="9"/>
    </row>
    <row r="2312" spans="1:8" ht="60.95" customHeight="1" x14ac:dyDescent="0.25">
      <c r="A2312" s="9" t="s">
        <v>4387</v>
      </c>
      <c r="B2312" s="9" t="s">
        <v>4388</v>
      </c>
      <c r="C2312" s="9"/>
      <c r="D2312" s="9"/>
      <c r="E2312" s="9"/>
      <c r="F2312" s="10" t="s">
        <v>233</v>
      </c>
      <c r="G2312" s="12">
        <v>83.36</v>
      </c>
      <c r="H2312" s="9"/>
    </row>
    <row r="2313" spans="1:8" ht="60.95" customHeight="1" x14ac:dyDescent="0.25">
      <c r="A2313" s="9" t="s">
        <v>4389</v>
      </c>
      <c r="B2313" s="9" t="s">
        <v>4390</v>
      </c>
      <c r="C2313" s="9"/>
      <c r="D2313" s="9"/>
      <c r="E2313" s="9"/>
      <c r="F2313" s="10" t="s">
        <v>233</v>
      </c>
      <c r="G2313" s="13">
        <v>114.43</v>
      </c>
      <c r="H2313" s="9"/>
    </row>
    <row r="2314" spans="1:8" ht="60.95" customHeight="1" x14ac:dyDescent="0.25">
      <c r="A2314" s="9" t="s">
        <v>4391</v>
      </c>
      <c r="B2314" s="9" t="s">
        <v>4392</v>
      </c>
      <c r="C2314" s="9"/>
      <c r="D2314" s="9"/>
      <c r="E2314" s="9"/>
      <c r="F2314" s="10" t="s">
        <v>233</v>
      </c>
      <c r="G2314" s="13">
        <v>141.25</v>
      </c>
      <c r="H2314" s="9"/>
    </row>
    <row r="2315" spans="1:8" ht="48.75" customHeight="1" x14ac:dyDescent="0.25">
      <c r="A2315" s="9" t="s">
        <v>4393</v>
      </c>
      <c r="B2315" s="9" t="s">
        <v>4394</v>
      </c>
      <c r="C2315" s="9"/>
      <c r="D2315" s="9"/>
      <c r="E2315" s="9"/>
      <c r="F2315" s="10" t="s">
        <v>233</v>
      </c>
      <c r="G2315" s="12">
        <v>28.38</v>
      </c>
      <c r="H2315" s="9"/>
    </row>
    <row r="2316" spans="1:8" ht="12.2" customHeight="1" x14ac:dyDescent="0.25">
      <c r="A2316" s="6">
        <v>9001</v>
      </c>
      <c r="B2316" s="7" t="s">
        <v>4395</v>
      </c>
      <c r="C2316" s="7"/>
      <c r="D2316" s="7"/>
      <c r="E2316" s="7"/>
      <c r="F2316" s="8"/>
      <c r="G2316" s="7"/>
      <c r="H2316" s="7"/>
    </row>
    <row r="2317" spans="1:8" ht="60.95" customHeight="1" x14ac:dyDescent="0.25">
      <c r="A2317" s="9" t="s">
        <v>4396</v>
      </c>
      <c r="B2317" s="9" t="s">
        <v>4397</v>
      </c>
      <c r="C2317" s="9"/>
      <c r="D2317" s="9"/>
      <c r="E2317" s="9"/>
      <c r="F2317" s="10" t="s">
        <v>233</v>
      </c>
      <c r="G2317" s="12">
        <v>58.69</v>
      </c>
      <c r="H2317" s="9"/>
    </row>
    <row r="2318" spans="1:8" ht="60.95" customHeight="1" x14ac:dyDescent="0.25">
      <c r="A2318" s="9" t="s">
        <v>4398</v>
      </c>
      <c r="B2318" s="9" t="s">
        <v>4399</v>
      </c>
      <c r="C2318" s="9"/>
      <c r="D2318" s="9"/>
      <c r="E2318" s="9"/>
      <c r="F2318" s="10" t="s">
        <v>233</v>
      </c>
      <c r="G2318" s="13">
        <v>104.1</v>
      </c>
      <c r="H2318" s="9"/>
    </row>
    <row r="2319" spans="1:8" ht="60.95" customHeight="1" x14ac:dyDescent="0.25">
      <c r="A2319" s="9" t="s">
        <v>4400</v>
      </c>
      <c r="B2319" s="9" t="s">
        <v>4401</v>
      </c>
      <c r="C2319" s="9"/>
      <c r="D2319" s="9"/>
      <c r="E2319" s="9"/>
      <c r="F2319" s="10" t="s">
        <v>233</v>
      </c>
      <c r="G2319" s="12">
        <v>75.540000000000006</v>
      </c>
      <c r="H2319" s="9"/>
    </row>
    <row r="2320" spans="1:8" ht="60.95" customHeight="1" x14ac:dyDescent="0.25">
      <c r="A2320" s="9" t="s">
        <v>4402</v>
      </c>
      <c r="B2320" s="9" t="s">
        <v>4403</v>
      </c>
      <c r="C2320" s="9"/>
      <c r="D2320" s="9"/>
      <c r="E2320" s="9"/>
      <c r="F2320" s="10" t="s">
        <v>233</v>
      </c>
      <c r="G2320" s="13">
        <v>128.21</v>
      </c>
      <c r="H2320" s="9"/>
    </row>
    <row r="2321" spans="1:8" ht="97.5" customHeight="1" x14ac:dyDescent="0.25">
      <c r="A2321" s="9" t="s">
        <v>4404</v>
      </c>
      <c r="B2321" s="9" t="s">
        <v>136</v>
      </c>
      <c r="C2321" s="9"/>
      <c r="D2321" s="9"/>
      <c r="E2321" s="9"/>
      <c r="F2321" s="10" t="s">
        <v>233</v>
      </c>
      <c r="G2321" s="13">
        <v>302.60000000000002</v>
      </c>
      <c r="H2321" s="9"/>
    </row>
    <row r="2322" spans="1:8" ht="73.150000000000006" customHeight="1" x14ac:dyDescent="0.25">
      <c r="A2322" s="9" t="s">
        <v>4405</v>
      </c>
      <c r="B2322" s="9" t="s">
        <v>4406</v>
      </c>
      <c r="C2322" s="9"/>
      <c r="D2322" s="9"/>
      <c r="E2322" s="9"/>
      <c r="F2322" s="10" t="s">
        <v>233</v>
      </c>
      <c r="G2322" s="13">
        <v>141.91999999999999</v>
      </c>
      <c r="H2322" s="9"/>
    </row>
    <row r="2323" spans="1:8" ht="60.95" customHeight="1" x14ac:dyDescent="0.25">
      <c r="A2323" s="9" t="s">
        <v>4407</v>
      </c>
      <c r="B2323" s="9" t="s">
        <v>4408</v>
      </c>
      <c r="C2323" s="9"/>
      <c r="D2323" s="9"/>
      <c r="E2323" s="9"/>
      <c r="F2323" s="10" t="s">
        <v>233</v>
      </c>
      <c r="G2323" s="13">
        <v>100</v>
      </c>
      <c r="H2323" s="9"/>
    </row>
    <row r="2324" spans="1:8" ht="85.35" customHeight="1" x14ac:dyDescent="0.25">
      <c r="A2324" s="9" t="s">
        <v>4409</v>
      </c>
      <c r="B2324" s="9" t="s">
        <v>4410</v>
      </c>
      <c r="C2324" s="9"/>
      <c r="D2324" s="9"/>
      <c r="E2324" s="9"/>
      <c r="F2324" s="10" t="s">
        <v>233</v>
      </c>
      <c r="G2324" s="13">
        <v>369.85</v>
      </c>
      <c r="H2324" s="9"/>
    </row>
    <row r="2325" spans="1:8" ht="60.95" customHeight="1" x14ac:dyDescent="0.25">
      <c r="A2325" s="9" t="s">
        <v>4411</v>
      </c>
      <c r="B2325" s="9" t="s">
        <v>4412</v>
      </c>
      <c r="C2325" s="9"/>
      <c r="D2325" s="9"/>
      <c r="E2325" s="9"/>
      <c r="F2325" s="10" t="s">
        <v>233</v>
      </c>
      <c r="G2325" s="13">
        <v>209.17</v>
      </c>
      <c r="H2325" s="9"/>
    </row>
    <row r="2326" spans="1:8" ht="60.95" customHeight="1" x14ac:dyDescent="0.25">
      <c r="A2326" s="9" t="s">
        <v>4413</v>
      </c>
      <c r="B2326" s="9" t="s">
        <v>4414</v>
      </c>
      <c r="C2326" s="9"/>
      <c r="D2326" s="9"/>
      <c r="E2326" s="9"/>
      <c r="F2326" s="10" t="s">
        <v>233</v>
      </c>
      <c r="G2326" s="13">
        <v>401.43</v>
      </c>
      <c r="H2326" s="9"/>
    </row>
    <row r="2327" spans="1:8" ht="97.5" customHeight="1" x14ac:dyDescent="0.25">
      <c r="A2327" s="9" t="s">
        <v>4415</v>
      </c>
      <c r="B2327" s="9" t="s">
        <v>4416</v>
      </c>
      <c r="C2327" s="9"/>
      <c r="D2327" s="9"/>
      <c r="E2327" s="9"/>
      <c r="F2327" s="10" t="s">
        <v>233</v>
      </c>
      <c r="G2327" s="13">
        <v>313.45999999999998</v>
      </c>
      <c r="H2327" s="9"/>
    </row>
    <row r="2328" spans="1:8" ht="73.150000000000006" customHeight="1" x14ac:dyDescent="0.25">
      <c r="A2328" s="9" t="s">
        <v>4417</v>
      </c>
      <c r="B2328" s="9" t="s">
        <v>4418</v>
      </c>
      <c r="C2328" s="9"/>
      <c r="D2328" s="9"/>
      <c r="E2328" s="9"/>
      <c r="F2328" s="10" t="s">
        <v>233</v>
      </c>
      <c r="G2328" s="13">
        <v>152.78</v>
      </c>
      <c r="H2328" s="9"/>
    </row>
    <row r="2329" spans="1:8" ht="60.95" customHeight="1" x14ac:dyDescent="0.25">
      <c r="A2329" s="9" t="s">
        <v>4419</v>
      </c>
      <c r="B2329" s="9" t="s">
        <v>4420</v>
      </c>
      <c r="C2329" s="9"/>
      <c r="D2329" s="9"/>
      <c r="E2329" s="9"/>
      <c r="F2329" s="10" t="s">
        <v>233</v>
      </c>
      <c r="G2329" s="13">
        <v>110.86</v>
      </c>
      <c r="H2329" s="9"/>
    </row>
    <row r="2330" spans="1:8" ht="85.35" customHeight="1" x14ac:dyDescent="0.25">
      <c r="A2330" s="9" t="s">
        <v>4421</v>
      </c>
      <c r="B2330" s="9" t="s">
        <v>4422</v>
      </c>
      <c r="C2330" s="9"/>
      <c r="D2330" s="9"/>
      <c r="E2330" s="9"/>
      <c r="F2330" s="10" t="s">
        <v>233</v>
      </c>
      <c r="G2330" s="13">
        <v>380.73</v>
      </c>
      <c r="H2330" s="9"/>
    </row>
    <row r="2331" spans="1:8" ht="60.95" customHeight="1" x14ac:dyDescent="0.25">
      <c r="A2331" s="9" t="s">
        <v>4423</v>
      </c>
      <c r="B2331" s="9" t="s">
        <v>4424</v>
      </c>
      <c r="C2331" s="9"/>
      <c r="D2331" s="9"/>
      <c r="E2331" s="9"/>
      <c r="F2331" s="10" t="s">
        <v>233</v>
      </c>
      <c r="G2331" s="13">
        <v>220.05</v>
      </c>
      <c r="H2331" s="9"/>
    </row>
    <row r="2332" spans="1:8" ht="60.95" customHeight="1" x14ac:dyDescent="0.25">
      <c r="A2332" s="9" t="s">
        <v>4425</v>
      </c>
      <c r="B2332" s="9" t="s">
        <v>4426</v>
      </c>
      <c r="C2332" s="9"/>
      <c r="D2332" s="9"/>
      <c r="E2332" s="9"/>
      <c r="F2332" s="10" t="s">
        <v>233</v>
      </c>
      <c r="G2332" s="13">
        <v>178.13</v>
      </c>
      <c r="H2332" s="9"/>
    </row>
    <row r="2333" spans="1:8" ht="60.95" customHeight="1" x14ac:dyDescent="0.25">
      <c r="A2333" s="9" t="s">
        <v>4427</v>
      </c>
      <c r="B2333" s="9" t="s">
        <v>4428</v>
      </c>
      <c r="C2333" s="9"/>
      <c r="D2333" s="9"/>
      <c r="E2333" s="9"/>
      <c r="F2333" s="10" t="s">
        <v>233</v>
      </c>
      <c r="G2333" s="13">
        <v>246.37</v>
      </c>
      <c r="H2333" s="9"/>
    </row>
    <row r="2334" spans="1:8" ht="60.95" customHeight="1" x14ac:dyDescent="0.25">
      <c r="A2334" s="9" t="s">
        <v>4429</v>
      </c>
      <c r="B2334" s="9" t="s">
        <v>4430</v>
      </c>
      <c r="C2334" s="9"/>
      <c r="D2334" s="9"/>
      <c r="E2334" s="9"/>
      <c r="F2334" s="10" t="s">
        <v>233</v>
      </c>
      <c r="G2334" s="13">
        <v>328.17</v>
      </c>
      <c r="H2334" s="9"/>
    </row>
    <row r="2335" spans="1:8" ht="60.95" customHeight="1" x14ac:dyDescent="0.25">
      <c r="A2335" s="9" t="s">
        <v>4431</v>
      </c>
      <c r="B2335" s="9" t="s">
        <v>4432</v>
      </c>
      <c r="C2335" s="9"/>
      <c r="D2335" s="9"/>
      <c r="E2335" s="9"/>
      <c r="F2335" s="10" t="s">
        <v>233</v>
      </c>
      <c r="G2335" s="13">
        <v>413.19</v>
      </c>
      <c r="H2335" s="9"/>
    </row>
    <row r="2336" spans="1:8" ht="60.95" customHeight="1" x14ac:dyDescent="0.25">
      <c r="A2336" s="9" t="s">
        <v>4433</v>
      </c>
      <c r="B2336" s="9" t="s">
        <v>4434</v>
      </c>
      <c r="C2336" s="9"/>
      <c r="D2336" s="9"/>
      <c r="E2336" s="9"/>
      <c r="F2336" s="10" t="s">
        <v>233</v>
      </c>
      <c r="G2336" s="13">
        <v>545.27</v>
      </c>
      <c r="H2336" s="9"/>
    </row>
    <row r="2337" spans="1:8" ht="60.95" customHeight="1" x14ac:dyDescent="0.25">
      <c r="A2337" s="9" t="s">
        <v>4435</v>
      </c>
      <c r="B2337" s="9" t="s">
        <v>4436</v>
      </c>
      <c r="C2337" s="9"/>
      <c r="D2337" s="9"/>
      <c r="E2337" s="9"/>
      <c r="F2337" s="10" t="s">
        <v>233</v>
      </c>
      <c r="G2337" s="13">
        <v>786.44</v>
      </c>
      <c r="H2337" s="9"/>
    </row>
    <row r="2338" spans="1:8" ht="60.95" customHeight="1" x14ac:dyDescent="0.25">
      <c r="A2338" s="9" t="s">
        <v>4437</v>
      </c>
      <c r="B2338" s="9" t="s">
        <v>4438</v>
      </c>
      <c r="C2338" s="9"/>
      <c r="D2338" s="9"/>
      <c r="E2338" s="9"/>
      <c r="F2338" s="10" t="s">
        <v>233</v>
      </c>
      <c r="G2338" s="13">
        <v>973.08</v>
      </c>
      <c r="H2338" s="9"/>
    </row>
    <row r="2339" spans="1:8" ht="12.2" customHeight="1" x14ac:dyDescent="0.25">
      <c r="A2339" s="6">
        <v>9002</v>
      </c>
      <c r="B2339" s="7" t="s">
        <v>4439</v>
      </c>
      <c r="C2339" s="7"/>
      <c r="D2339" s="7"/>
      <c r="E2339" s="7"/>
      <c r="F2339" s="8"/>
      <c r="G2339" s="7"/>
      <c r="H2339" s="7"/>
    </row>
    <row r="2340" spans="1:8" ht="36.6" customHeight="1" x14ac:dyDescent="0.25">
      <c r="A2340" s="9" t="s">
        <v>4440</v>
      </c>
      <c r="B2340" s="9" t="s">
        <v>165</v>
      </c>
      <c r="C2340" s="9"/>
      <c r="D2340" s="9"/>
      <c r="E2340" s="9"/>
      <c r="F2340" s="10" t="s">
        <v>233</v>
      </c>
      <c r="G2340" s="12">
        <v>44.08</v>
      </c>
      <c r="H2340" s="9"/>
    </row>
    <row r="2341" spans="1:8" ht="36.6" customHeight="1" x14ac:dyDescent="0.25">
      <c r="A2341" s="9" t="s">
        <v>4441</v>
      </c>
      <c r="B2341" s="9" t="s">
        <v>133</v>
      </c>
      <c r="C2341" s="9"/>
      <c r="D2341" s="9"/>
      <c r="E2341" s="9"/>
      <c r="F2341" s="10" t="s">
        <v>233</v>
      </c>
      <c r="G2341" s="12">
        <v>73.14</v>
      </c>
      <c r="H2341" s="9"/>
    </row>
    <row r="2342" spans="1:8" ht="36.6" customHeight="1" x14ac:dyDescent="0.25">
      <c r="A2342" s="9" t="s">
        <v>4442</v>
      </c>
      <c r="B2342" s="9" t="s">
        <v>4443</v>
      </c>
      <c r="C2342" s="9"/>
      <c r="D2342" s="9"/>
      <c r="E2342" s="9"/>
      <c r="F2342" s="10" t="s">
        <v>233</v>
      </c>
      <c r="G2342" s="13">
        <v>163.63999999999999</v>
      </c>
      <c r="H2342" s="9"/>
    </row>
    <row r="2343" spans="1:8" ht="36.6" customHeight="1" x14ac:dyDescent="0.25">
      <c r="A2343" s="9" t="s">
        <v>4444</v>
      </c>
      <c r="B2343" s="9" t="s">
        <v>4445</v>
      </c>
      <c r="C2343" s="9"/>
      <c r="D2343" s="9"/>
      <c r="E2343" s="9"/>
      <c r="F2343" s="10" t="s">
        <v>233</v>
      </c>
      <c r="G2343" s="12">
        <v>29.6</v>
      </c>
      <c r="H2343" s="9"/>
    </row>
    <row r="2344" spans="1:8" ht="36.6" customHeight="1" x14ac:dyDescent="0.25">
      <c r="A2344" s="9" t="s">
        <v>4446</v>
      </c>
      <c r="B2344" s="9" t="s">
        <v>4447</v>
      </c>
      <c r="C2344" s="9"/>
      <c r="D2344" s="9"/>
      <c r="E2344" s="9"/>
      <c r="F2344" s="10" t="s">
        <v>233</v>
      </c>
      <c r="G2344" s="12">
        <v>40.24</v>
      </c>
      <c r="H2344" s="9"/>
    </row>
    <row r="2345" spans="1:8" ht="12.2" customHeight="1" x14ac:dyDescent="0.25">
      <c r="A2345" s="6">
        <v>9003</v>
      </c>
      <c r="B2345" s="7" t="s">
        <v>4448</v>
      </c>
      <c r="C2345" s="7"/>
      <c r="D2345" s="7"/>
      <c r="E2345" s="7"/>
      <c r="F2345" s="8"/>
      <c r="G2345" s="7"/>
      <c r="H2345" s="7"/>
    </row>
    <row r="2346" spans="1:8" ht="24.4" customHeight="1" x14ac:dyDescent="0.25">
      <c r="A2346" s="9" t="s">
        <v>4449</v>
      </c>
      <c r="B2346" s="9" t="s">
        <v>4450</v>
      </c>
      <c r="C2346" s="9"/>
      <c r="D2346" s="9"/>
      <c r="E2346" s="9"/>
      <c r="F2346" s="10" t="s">
        <v>233</v>
      </c>
      <c r="G2346" s="12">
        <v>19.579999999999998</v>
      </c>
      <c r="H2346" s="9"/>
    </row>
    <row r="2347" spans="1:8" ht="24.4" customHeight="1" x14ac:dyDescent="0.25">
      <c r="A2347" s="9" t="s">
        <v>4451</v>
      </c>
      <c r="B2347" s="9" t="s">
        <v>4452</v>
      </c>
      <c r="C2347" s="9"/>
      <c r="D2347" s="9"/>
      <c r="E2347" s="9"/>
      <c r="F2347" s="10" t="s">
        <v>233</v>
      </c>
      <c r="G2347" s="12">
        <v>13.81</v>
      </c>
      <c r="H2347" s="9"/>
    </row>
    <row r="2348" spans="1:8" ht="24.4" customHeight="1" x14ac:dyDescent="0.25">
      <c r="A2348" s="9" t="s">
        <v>4453</v>
      </c>
      <c r="B2348" s="9" t="s">
        <v>4454</v>
      </c>
      <c r="C2348" s="9"/>
      <c r="D2348" s="9"/>
      <c r="E2348" s="9"/>
      <c r="F2348" s="10" t="s">
        <v>233</v>
      </c>
      <c r="G2348" s="12">
        <v>23.29</v>
      </c>
      <c r="H2348" s="9"/>
    </row>
    <row r="2349" spans="1:8" ht="12.2" customHeight="1" x14ac:dyDescent="0.25">
      <c r="A2349" s="6">
        <v>9004</v>
      </c>
      <c r="B2349" s="7" t="s">
        <v>4455</v>
      </c>
      <c r="C2349" s="7"/>
      <c r="D2349" s="7"/>
      <c r="E2349" s="7"/>
      <c r="F2349" s="8"/>
      <c r="G2349" s="7"/>
      <c r="H2349" s="7"/>
    </row>
    <row r="2350" spans="1:8" ht="12.2" customHeight="1" x14ac:dyDescent="0.25">
      <c r="A2350" s="9" t="s">
        <v>4456</v>
      </c>
      <c r="B2350" s="9" t="s">
        <v>4457</v>
      </c>
      <c r="C2350" s="9"/>
      <c r="D2350" s="9"/>
      <c r="E2350" s="9"/>
      <c r="F2350" s="10" t="s">
        <v>233</v>
      </c>
      <c r="G2350" s="12">
        <v>51.26</v>
      </c>
      <c r="H2350" s="9"/>
    </row>
    <row r="2351" spans="1:8" ht="36.6" customHeight="1" x14ac:dyDescent="0.25">
      <c r="A2351" s="9" t="s">
        <v>4458</v>
      </c>
      <c r="B2351" s="9" t="s">
        <v>4459</v>
      </c>
      <c r="C2351" s="9"/>
      <c r="D2351" s="9"/>
      <c r="E2351" s="9"/>
      <c r="F2351" s="10" t="s">
        <v>233</v>
      </c>
      <c r="G2351" s="12">
        <v>66.56</v>
      </c>
      <c r="H2351" s="9"/>
    </row>
    <row r="2352" spans="1:8" ht="36.6" customHeight="1" x14ac:dyDescent="0.25">
      <c r="A2352" s="9" t="s">
        <v>4460</v>
      </c>
      <c r="B2352" s="9" t="s">
        <v>4461</v>
      </c>
      <c r="C2352" s="9"/>
      <c r="D2352" s="9"/>
      <c r="E2352" s="9"/>
      <c r="F2352" s="10" t="s">
        <v>233</v>
      </c>
      <c r="G2352" s="12">
        <v>90.92</v>
      </c>
      <c r="H2352" s="9"/>
    </row>
    <row r="2353" spans="1:8" ht="36.6" customHeight="1" x14ac:dyDescent="0.25">
      <c r="A2353" s="9" t="s">
        <v>4462</v>
      </c>
      <c r="B2353" s="9" t="s">
        <v>4463</v>
      </c>
      <c r="C2353" s="9"/>
      <c r="D2353" s="9"/>
      <c r="E2353" s="9"/>
      <c r="F2353" s="10" t="s">
        <v>233</v>
      </c>
      <c r="G2353" s="13">
        <v>103.13</v>
      </c>
      <c r="H2353" s="9"/>
    </row>
    <row r="2354" spans="1:8" ht="36.6" customHeight="1" x14ac:dyDescent="0.25">
      <c r="A2354" s="9" t="s">
        <v>4464</v>
      </c>
      <c r="B2354" s="9" t="s">
        <v>4465</v>
      </c>
      <c r="C2354" s="9"/>
      <c r="D2354" s="9"/>
      <c r="E2354" s="9"/>
      <c r="F2354" s="10" t="s">
        <v>233</v>
      </c>
      <c r="G2354" s="13">
        <v>128.19</v>
      </c>
      <c r="H2354" s="9"/>
    </row>
    <row r="2355" spans="1:8" ht="12.2" customHeight="1" x14ac:dyDescent="0.25">
      <c r="A2355" s="6">
        <v>9005</v>
      </c>
      <c r="B2355" s="7" t="s">
        <v>4466</v>
      </c>
      <c r="C2355" s="7"/>
      <c r="D2355" s="7"/>
      <c r="E2355" s="7"/>
      <c r="F2355" s="8"/>
      <c r="G2355" s="7"/>
      <c r="H2355" s="7"/>
    </row>
    <row r="2356" spans="1:8" ht="36.6" customHeight="1" x14ac:dyDescent="0.25">
      <c r="A2356" s="9" t="s">
        <v>4467</v>
      </c>
      <c r="B2356" s="9" t="s">
        <v>4468</v>
      </c>
      <c r="C2356" s="9"/>
      <c r="D2356" s="9"/>
      <c r="E2356" s="9"/>
      <c r="F2356" s="10" t="s">
        <v>233</v>
      </c>
      <c r="G2356" s="13">
        <v>452.63</v>
      </c>
      <c r="H2356" s="9"/>
    </row>
    <row r="2357" spans="1:8" ht="36.6" customHeight="1" x14ac:dyDescent="0.25">
      <c r="A2357" s="9" t="s">
        <v>4469</v>
      </c>
      <c r="B2357" s="9" t="s">
        <v>4470</v>
      </c>
      <c r="C2357" s="9"/>
      <c r="D2357" s="9"/>
      <c r="E2357" s="9"/>
      <c r="F2357" s="10" t="s">
        <v>233</v>
      </c>
      <c r="G2357" s="13">
        <v>658.04</v>
      </c>
      <c r="H2357" s="9"/>
    </row>
    <row r="2358" spans="1:8" ht="36.6" customHeight="1" x14ac:dyDescent="0.25">
      <c r="A2358" s="9" t="s">
        <v>4471</v>
      </c>
      <c r="B2358" s="9" t="s">
        <v>4472</v>
      </c>
      <c r="C2358" s="9"/>
      <c r="D2358" s="9"/>
      <c r="E2358" s="9"/>
      <c r="F2358" s="10" t="s">
        <v>233</v>
      </c>
      <c r="G2358" s="13">
        <v>920.05</v>
      </c>
      <c r="H2358" s="9"/>
    </row>
    <row r="2359" spans="1:8" ht="36.6" customHeight="1" x14ac:dyDescent="0.25">
      <c r="A2359" s="9" t="s">
        <v>4473</v>
      </c>
      <c r="B2359" s="9" t="s">
        <v>4474</v>
      </c>
      <c r="C2359" s="9"/>
      <c r="D2359" s="9"/>
      <c r="E2359" s="9"/>
      <c r="F2359" s="10" t="s">
        <v>233</v>
      </c>
      <c r="G2359" s="13">
        <v>121.18</v>
      </c>
      <c r="H2359" s="9"/>
    </row>
    <row r="2360" spans="1:8" ht="36.6" customHeight="1" x14ac:dyDescent="0.25">
      <c r="A2360" s="9" t="s">
        <v>4475</v>
      </c>
      <c r="B2360" s="9" t="s">
        <v>4476</v>
      </c>
      <c r="C2360" s="9"/>
      <c r="D2360" s="9"/>
      <c r="E2360" s="9"/>
      <c r="F2360" s="10" t="s">
        <v>233</v>
      </c>
      <c r="G2360" s="13">
        <v>143.88999999999999</v>
      </c>
      <c r="H2360" s="9"/>
    </row>
    <row r="2361" spans="1:8" ht="36.6" customHeight="1" x14ac:dyDescent="0.25">
      <c r="A2361" s="9" t="s">
        <v>4477</v>
      </c>
      <c r="B2361" s="9" t="s">
        <v>4478</v>
      </c>
      <c r="C2361" s="9"/>
      <c r="D2361" s="9"/>
      <c r="E2361" s="9"/>
      <c r="F2361" s="10" t="s">
        <v>233</v>
      </c>
      <c r="G2361" s="13">
        <v>184.7</v>
      </c>
      <c r="H2361" s="9"/>
    </row>
    <row r="2362" spans="1:8" ht="36.6" customHeight="1" x14ac:dyDescent="0.25">
      <c r="A2362" s="9" t="s">
        <v>4479</v>
      </c>
      <c r="B2362" s="9" t="s">
        <v>4480</v>
      </c>
      <c r="C2362" s="9"/>
      <c r="D2362" s="9"/>
      <c r="E2362" s="9"/>
      <c r="F2362" s="10" t="s">
        <v>233</v>
      </c>
      <c r="G2362" s="13">
        <v>304.77</v>
      </c>
      <c r="H2362" s="9"/>
    </row>
    <row r="2363" spans="1:8" ht="12.2" customHeight="1" x14ac:dyDescent="0.25">
      <c r="A2363" s="6">
        <v>9006</v>
      </c>
      <c r="B2363" s="7" t="s">
        <v>4481</v>
      </c>
      <c r="C2363" s="7"/>
      <c r="D2363" s="7"/>
      <c r="E2363" s="7"/>
      <c r="F2363" s="8"/>
      <c r="G2363" s="7"/>
      <c r="H2363" s="7"/>
    </row>
    <row r="2364" spans="1:8" ht="12.2" customHeight="1" x14ac:dyDescent="0.25">
      <c r="A2364" s="9" t="s">
        <v>4482</v>
      </c>
      <c r="B2364" s="9" t="s">
        <v>4483</v>
      </c>
      <c r="C2364" s="9"/>
      <c r="D2364" s="9"/>
      <c r="E2364" s="9"/>
      <c r="F2364" s="10" t="s">
        <v>233</v>
      </c>
      <c r="G2364" s="14">
        <v>7323.67</v>
      </c>
      <c r="H2364" s="9"/>
    </row>
    <row r="2365" spans="1:8" ht="12.2" customHeight="1" x14ac:dyDescent="0.25">
      <c r="A2365" s="9" t="s">
        <v>4484</v>
      </c>
      <c r="B2365" s="9" t="s">
        <v>4485</v>
      </c>
      <c r="C2365" s="9"/>
      <c r="D2365" s="9"/>
      <c r="E2365" s="9"/>
      <c r="F2365" s="10" t="s">
        <v>233</v>
      </c>
      <c r="G2365" s="14">
        <v>7606.44</v>
      </c>
      <c r="H2365" s="9"/>
    </row>
    <row r="2366" spans="1:8" ht="12.2" customHeight="1" x14ac:dyDescent="0.25">
      <c r="A2366" s="9" t="s">
        <v>4486</v>
      </c>
      <c r="B2366" s="9" t="s">
        <v>4487</v>
      </c>
      <c r="C2366" s="9"/>
      <c r="D2366" s="9"/>
      <c r="E2366" s="9"/>
      <c r="F2366" s="10" t="s">
        <v>233</v>
      </c>
      <c r="G2366" s="14">
        <v>7888.58</v>
      </c>
      <c r="H2366" s="9"/>
    </row>
    <row r="2367" spans="1:8" ht="12.2" customHeight="1" x14ac:dyDescent="0.25">
      <c r="A2367" s="9" t="s">
        <v>4488</v>
      </c>
      <c r="B2367" s="9" t="s">
        <v>4489</v>
      </c>
      <c r="C2367" s="9"/>
      <c r="D2367" s="9"/>
      <c r="E2367" s="9"/>
      <c r="F2367" s="10" t="s">
        <v>233</v>
      </c>
      <c r="G2367" s="14">
        <v>8177.27</v>
      </c>
      <c r="H2367" s="9"/>
    </row>
    <row r="2368" spans="1:8" ht="12.2" customHeight="1" x14ac:dyDescent="0.25">
      <c r="A2368" s="9" t="s">
        <v>4490</v>
      </c>
      <c r="B2368" s="9" t="s">
        <v>4491</v>
      </c>
      <c r="C2368" s="9"/>
      <c r="D2368" s="9"/>
      <c r="E2368" s="9"/>
      <c r="F2368" s="10" t="s">
        <v>233</v>
      </c>
      <c r="G2368" s="15">
        <v>11749.64</v>
      </c>
      <c r="H2368" s="9"/>
    </row>
    <row r="2369" spans="1:8" ht="12.2" customHeight="1" x14ac:dyDescent="0.25">
      <c r="A2369" s="9" t="s">
        <v>4492</v>
      </c>
      <c r="B2369" s="9" t="s">
        <v>4493</v>
      </c>
      <c r="C2369" s="9"/>
      <c r="D2369" s="9"/>
      <c r="E2369" s="9"/>
      <c r="F2369" s="10" t="s">
        <v>233</v>
      </c>
      <c r="G2369" s="15">
        <v>12112.83</v>
      </c>
      <c r="H2369" s="9"/>
    </row>
    <row r="2370" spans="1:8" ht="12.2" customHeight="1" x14ac:dyDescent="0.25">
      <c r="A2370" s="9" t="s">
        <v>4494</v>
      </c>
      <c r="B2370" s="9" t="s">
        <v>4495</v>
      </c>
      <c r="C2370" s="9"/>
      <c r="D2370" s="9"/>
      <c r="E2370" s="9"/>
      <c r="F2370" s="10" t="s">
        <v>233</v>
      </c>
      <c r="G2370" s="15">
        <v>12463.34</v>
      </c>
      <c r="H2370" s="9"/>
    </row>
    <row r="2371" spans="1:8" ht="12.2" customHeight="1" x14ac:dyDescent="0.25">
      <c r="A2371" s="9" t="s">
        <v>4496</v>
      </c>
      <c r="B2371" s="9" t="s">
        <v>4497</v>
      </c>
      <c r="C2371" s="9"/>
      <c r="D2371" s="9"/>
      <c r="E2371" s="9"/>
      <c r="F2371" s="10" t="s">
        <v>233</v>
      </c>
      <c r="G2371" s="15">
        <v>12849.73</v>
      </c>
      <c r="H2371" s="9"/>
    </row>
    <row r="2372" spans="1:8" ht="12.2" customHeight="1" x14ac:dyDescent="0.25">
      <c r="A2372" s="9" t="s">
        <v>4498</v>
      </c>
      <c r="B2372" s="9" t="s">
        <v>4499</v>
      </c>
      <c r="C2372" s="9"/>
      <c r="D2372" s="9"/>
      <c r="E2372" s="9"/>
      <c r="F2372" s="10" t="s">
        <v>233</v>
      </c>
      <c r="G2372" s="15">
        <v>13289.96</v>
      </c>
      <c r="H2372" s="9"/>
    </row>
    <row r="2373" spans="1:8" ht="12.2" customHeight="1" x14ac:dyDescent="0.25">
      <c r="A2373" s="9" t="s">
        <v>4500</v>
      </c>
      <c r="B2373" s="9" t="s">
        <v>4501</v>
      </c>
      <c r="C2373" s="9"/>
      <c r="D2373" s="9"/>
      <c r="E2373" s="9"/>
      <c r="F2373" s="10" t="s">
        <v>233</v>
      </c>
      <c r="G2373" s="15">
        <v>13751.29</v>
      </c>
      <c r="H2373" s="9"/>
    </row>
    <row r="2374" spans="1:8" ht="12.2" customHeight="1" x14ac:dyDescent="0.25">
      <c r="A2374" s="9" t="s">
        <v>4502</v>
      </c>
      <c r="B2374" s="9" t="s">
        <v>4503</v>
      </c>
      <c r="C2374" s="9"/>
      <c r="D2374" s="9"/>
      <c r="E2374" s="9"/>
      <c r="F2374" s="10" t="s">
        <v>233</v>
      </c>
      <c r="G2374" s="15">
        <v>14175.72</v>
      </c>
      <c r="H2374" s="9"/>
    </row>
    <row r="2375" spans="1:8" ht="12.2" customHeight="1" x14ac:dyDescent="0.25">
      <c r="A2375" s="9" t="s">
        <v>4504</v>
      </c>
      <c r="B2375" s="9" t="s">
        <v>4505</v>
      </c>
      <c r="C2375" s="9"/>
      <c r="D2375" s="9"/>
      <c r="E2375" s="9"/>
      <c r="F2375" s="10" t="s">
        <v>233</v>
      </c>
      <c r="G2375" s="15">
        <v>14727.33</v>
      </c>
      <c r="H2375" s="9"/>
    </row>
    <row r="2376" spans="1:8" ht="12.2" customHeight="1" x14ac:dyDescent="0.25">
      <c r="A2376" s="9" t="s">
        <v>4506</v>
      </c>
      <c r="B2376" s="9" t="s">
        <v>4507</v>
      </c>
      <c r="C2376" s="9"/>
      <c r="D2376" s="9"/>
      <c r="E2376" s="9"/>
      <c r="F2376" s="10" t="s">
        <v>233</v>
      </c>
      <c r="G2376" s="15">
        <v>15156.06</v>
      </c>
      <c r="H2376" s="9"/>
    </row>
    <row r="2377" spans="1:8" ht="12.2" customHeight="1" x14ac:dyDescent="0.25">
      <c r="A2377" s="9" t="s">
        <v>4508</v>
      </c>
      <c r="B2377" s="9" t="s">
        <v>4509</v>
      </c>
      <c r="C2377" s="9"/>
      <c r="D2377" s="9"/>
      <c r="E2377" s="9"/>
      <c r="F2377" s="10" t="s">
        <v>233</v>
      </c>
      <c r="G2377" s="15">
        <v>15616.35</v>
      </c>
      <c r="H2377" s="9"/>
    </row>
    <row r="2378" spans="1:8" ht="12.2" customHeight="1" x14ac:dyDescent="0.25">
      <c r="A2378" s="9" t="s">
        <v>4510</v>
      </c>
      <c r="B2378" s="9" t="s">
        <v>4511</v>
      </c>
      <c r="C2378" s="9"/>
      <c r="D2378" s="9"/>
      <c r="E2378" s="9"/>
      <c r="F2378" s="10" t="s">
        <v>233</v>
      </c>
      <c r="G2378" s="15">
        <v>16081.29</v>
      </c>
      <c r="H2378" s="9"/>
    </row>
    <row r="2379" spans="1:8" ht="12.2" customHeight="1" x14ac:dyDescent="0.25">
      <c r="A2379" s="9" t="s">
        <v>4512</v>
      </c>
      <c r="B2379" s="9" t="s">
        <v>4513</v>
      </c>
      <c r="C2379" s="9"/>
      <c r="D2379" s="9"/>
      <c r="E2379" s="9"/>
      <c r="F2379" s="10" t="s">
        <v>233</v>
      </c>
      <c r="G2379" s="15">
        <v>16463.810000000001</v>
      </c>
      <c r="H2379" s="9"/>
    </row>
    <row r="2380" spans="1:8" ht="12.2" customHeight="1" x14ac:dyDescent="0.25">
      <c r="A2380" s="9" t="s">
        <v>4514</v>
      </c>
      <c r="B2380" s="9" t="s">
        <v>4515</v>
      </c>
      <c r="C2380" s="9"/>
      <c r="D2380" s="9"/>
      <c r="E2380" s="9"/>
      <c r="F2380" s="10" t="s">
        <v>233</v>
      </c>
      <c r="G2380" s="15">
        <v>16873.86</v>
      </c>
      <c r="H2380" s="9"/>
    </row>
    <row r="2381" spans="1:8" ht="12.2" customHeight="1" x14ac:dyDescent="0.25">
      <c r="A2381" s="9" t="s">
        <v>4516</v>
      </c>
      <c r="B2381" s="9" t="s">
        <v>4517</v>
      </c>
      <c r="C2381" s="9"/>
      <c r="D2381" s="9"/>
      <c r="E2381" s="9"/>
      <c r="F2381" s="10" t="s">
        <v>233</v>
      </c>
      <c r="G2381" s="15">
        <v>17254.18</v>
      </c>
      <c r="H2381" s="9"/>
    </row>
    <row r="2382" spans="1:8" ht="12.2" customHeight="1" x14ac:dyDescent="0.25">
      <c r="A2382" s="9" t="s">
        <v>4518</v>
      </c>
      <c r="B2382" s="9" t="s">
        <v>4519</v>
      </c>
      <c r="C2382" s="9"/>
      <c r="D2382" s="9"/>
      <c r="E2382" s="9"/>
      <c r="F2382" s="10" t="s">
        <v>233</v>
      </c>
      <c r="G2382" s="15">
        <v>17637.189999999999</v>
      </c>
      <c r="H2382" s="9"/>
    </row>
    <row r="2383" spans="1:8" ht="12.2" customHeight="1" x14ac:dyDescent="0.25">
      <c r="A2383" s="9" t="s">
        <v>4520</v>
      </c>
      <c r="B2383" s="9" t="s">
        <v>4521</v>
      </c>
      <c r="C2383" s="9"/>
      <c r="D2383" s="9"/>
      <c r="E2383" s="9"/>
      <c r="F2383" s="10" t="s">
        <v>1227</v>
      </c>
      <c r="G2383" s="14">
        <v>1792.96</v>
      </c>
      <c r="H2383" s="9"/>
    </row>
    <row r="2384" spans="1:8" ht="12.2" customHeight="1" x14ac:dyDescent="0.25">
      <c r="A2384" s="9" t="s">
        <v>4522</v>
      </c>
      <c r="B2384" s="9" t="s">
        <v>4523</v>
      </c>
      <c r="C2384" s="9"/>
      <c r="D2384" s="9"/>
      <c r="E2384" s="9"/>
      <c r="F2384" s="10" t="s">
        <v>1227</v>
      </c>
      <c r="G2384" s="14">
        <v>2420.98</v>
      </c>
      <c r="H2384" s="9"/>
    </row>
    <row r="2385" spans="1:8" ht="12.2" customHeight="1" x14ac:dyDescent="0.25">
      <c r="A2385" s="9" t="s">
        <v>4524</v>
      </c>
      <c r="B2385" s="9" t="s">
        <v>4525</v>
      </c>
      <c r="C2385" s="9"/>
      <c r="D2385" s="9"/>
      <c r="E2385" s="9"/>
      <c r="F2385" s="10" t="s">
        <v>1227</v>
      </c>
      <c r="G2385" s="14">
        <v>2577.0700000000002</v>
      </c>
      <c r="H2385" s="9"/>
    </row>
    <row r="2386" spans="1:8" ht="12.2" customHeight="1" x14ac:dyDescent="0.25">
      <c r="A2386" s="9" t="s">
        <v>4526</v>
      </c>
      <c r="B2386" s="9" t="s">
        <v>4527</v>
      </c>
      <c r="C2386" s="9"/>
      <c r="D2386" s="9"/>
      <c r="E2386" s="9"/>
      <c r="F2386" s="10" t="s">
        <v>1227</v>
      </c>
      <c r="G2386" s="14">
        <v>3199.89</v>
      </c>
      <c r="H2386" s="9"/>
    </row>
    <row r="2387" spans="1:8" ht="12.2" customHeight="1" x14ac:dyDescent="0.25">
      <c r="A2387" s="9" t="s">
        <v>4528</v>
      </c>
      <c r="B2387" s="9" t="s">
        <v>4529</v>
      </c>
      <c r="C2387" s="9"/>
      <c r="D2387" s="9"/>
      <c r="E2387" s="9"/>
      <c r="F2387" s="10" t="s">
        <v>1227</v>
      </c>
      <c r="G2387" s="14">
        <v>3570.72</v>
      </c>
      <c r="H2387" s="9"/>
    </row>
    <row r="2388" spans="1:8" ht="12.2" customHeight="1" x14ac:dyDescent="0.25">
      <c r="A2388" s="9" t="s">
        <v>4530</v>
      </c>
      <c r="B2388" s="9" t="s">
        <v>4531</v>
      </c>
      <c r="C2388" s="9"/>
      <c r="D2388" s="9"/>
      <c r="E2388" s="9"/>
      <c r="F2388" s="10" t="s">
        <v>1227</v>
      </c>
      <c r="G2388" s="14">
        <v>1144.42</v>
      </c>
      <c r="H2388" s="9"/>
    </row>
    <row r="2389" spans="1:8" ht="12.2" customHeight="1" x14ac:dyDescent="0.25">
      <c r="A2389" s="9" t="s">
        <v>4532</v>
      </c>
      <c r="B2389" s="9" t="s">
        <v>4533</v>
      </c>
      <c r="C2389" s="9"/>
      <c r="D2389" s="9"/>
      <c r="E2389" s="9"/>
      <c r="F2389" s="10" t="s">
        <v>1227</v>
      </c>
      <c r="G2389" s="14">
        <v>1275.75</v>
      </c>
      <c r="H2389" s="9"/>
    </row>
    <row r="2390" spans="1:8" ht="12.2" customHeight="1" x14ac:dyDescent="0.25">
      <c r="A2390" s="9" t="s">
        <v>4534</v>
      </c>
      <c r="B2390" s="9" t="s">
        <v>4535</v>
      </c>
      <c r="C2390" s="9"/>
      <c r="D2390" s="9"/>
      <c r="E2390" s="9"/>
      <c r="F2390" s="10" t="s">
        <v>1227</v>
      </c>
      <c r="G2390" s="14">
        <v>1391.28</v>
      </c>
      <c r="H2390" s="9"/>
    </row>
    <row r="2391" spans="1:8" ht="12.2" customHeight="1" x14ac:dyDescent="0.25">
      <c r="A2391" s="9" t="s">
        <v>4536</v>
      </c>
      <c r="B2391" s="9" t="s">
        <v>4537</v>
      </c>
      <c r="C2391" s="9"/>
      <c r="D2391" s="9"/>
      <c r="E2391" s="9"/>
      <c r="F2391" s="10" t="s">
        <v>1227</v>
      </c>
      <c r="G2391" s="14">
        <v>1511.92</v>
      </c>
      <c r="H2391" s="9"/>
    </row>
    <row r="2392" spans="1:8" ht="12.2" customHeight="1" x14ac:dyDescent="0.25">
      <c r="A2392" s="9" t="s">
        <v>4538</v>
      </c>
      <c r="B2392" s="9" t="s">
        <v>4539</v>
      </c>
      <c r="C2392" s="9"/>
      <c r="D2392" s="9"/>
      <c r="E2392" s="9"/>
      <c r="F2392" s="10" t="s">
        <v>1227</v>
      </c>
      <c r="G2392" s="14">
        <v>1646.14</v>
      </c>
      <c r="H2392" s="9"/>
    </row>
    <row r="2393" spans="1:8" ht="12.2" customHeight="1" x14ac:dyDescent="0.25">
      <c r="A2393" s="6">
        <v>9007</v>
      </c>
      <c r="B2393" s="7" t="s">
        <v>4540</v>
      </c>
      <c r="C2393" s="7"/>
      <c r="D2393" s="7"/>
      <c r="E2393" s="7"/>
      <c r="F2393" s="8"/>
      <c r="G2393" s="7"/>
      <c r="H2393" s="7"/>
    </row>
    <row r="2394" spans="1:8" ht="24.4" customHeight="1" x14ac:dyDescent="0.25">
      <c r="A2394" s="9" t="s">
        <v>4541</v>
      </c>
      <c r="B2394" s="9" t="s">
        <v>4542</v>
      </c>
      <c r="C2394" s="9"/>
      <c r="D2394" s="9"/>
      <c r="E2394" s="9"/>
      <c r="F2394" s="10" t="s">
        <v>233</v>
      </c>
      <c r="G2394" s="13">
        <v>669.85</v>
      </c>
      <c r="H2394" s="9"/>
    </row>
    <row r="2395" spans="1:8" ht="24.4" customHeight="1" x14ac:dyDescent="0.25">
      <c r="A2395" s="9" t="s">
        <v>4543</v>
      </c>
      <c r="B2395" s="9" t="s">
        <v>4544</v>
      </c>
      <c r="C2395" s="9"/>
      <c r="D2395" s="9"/>
      <c r="E2395" s="9"/>
      <c r="F2395" s="10" t="s">
        <v>233</v>
      </c>
      <c r="G2395" s="13">
        <v>277.45999999999998</v>
      </c>
      <c r="H2395" s="9"/>
    </row>
    <row r="2396" spans="1:8" ht="12.2" customHeight="1" x14ac:dyDescent="0.25">
      <c r="A2396" s="6">
        <v>9008</v>
      </c>
      <c r="B2396" s="7" t="s">
        <v>4545</v>
      </c>
      <c r="C2396" s="7"/>
      <c r="D2396" s="7"/>
      <c r="E2396" s="7"/>
      <c r="F2396" s="8"/>
      <c r="G2396" s="7"/>
      <c r="H2396" s="7"/>
    </row>
    <row r="2397" spans="1:8" ht="24.4" customHeight="1" x14ac:dyDescent="0.25">
      <c r="A2397" s="9" t="s">
        <v>4546</v>
      </c>
      <c r="B2397" s="9" t="s">
        <v>4547</v>
      </c>
      <c r="C2397" s="9"/>
      <c r="D2397" s="9"/>
      <c r="E2397" s="9"/>
      <c r="F2397" s="10" t="s">
        <v>1227</v>
      </c>
      <c r="G2397" s="14">
        <v>2769.75</v>
      </c>
      <c r="H2397" s="9"/>
    </row>
    <row r="2398" spans="1:8" ht="24.4" customHeight="1" x14ac:dyDescent="0.25">
      <c r="A2398" s="9" t="s">
        <v>4548</v>
      </c>
      <c r="B2398" s="9" t="s">
        <v>4549</v>
      </c>
      <c r="C2398" s="9"/>
      <c r="D2398" s="9"/>
      <c r="E2398" s="9"/>
      <c r="F2398" s="10" t="s">
        <v>1227</v>
      </c>
      <c r="G2398" s="14">
        <v>3344.68</v>
      </c>
      <c r="H2398" s="9"/>
    </row>
    <row r="2399" spans="1:8" ht="24.4" customHeight="1" x14ac:dyDescent="0.25">
      <c r="A2399" s="9" t="s">
        <v>4550</v>
      </c>
      <c r="B2399" s="9" t="s">
        <v>4551</v>
      </c>
      <c r="C2399" s="9"/>
      <c r="D2399" s="9"/>
      <c r="E2399" s="9"/>
      <c r="F2399" s="10" t="s">
        <v>1227</v>
      </c>
      <c r="G2399" s="14">
        <v>3598.39</v>
      </c>
      <c r="H2399" s="9"/>
    </row>
    <row r="2400" spans="1:8" ht="24.4" customHeight="1" x14ac:dyDescent="0.25">
      <c r="A2400" s="9" t="s">
        <v>4552</v>
      </c>
      <c r="B2400" s="9" t="s">
        <v>4553</v>
      </c>
      <c r="C2400" s="9"/>
      <c r="D2400" s="9"/>
      <c r="E2400" s="9"/>
      <c r="F2400" s="10" t="s">
        <v>1227</v>
      </c>
      <c r="G2400" s="14">
        <v>3899.97</v>
      </c>
      <c r="H2400" s="9"/>
    </row>
    <row r="2401" spans="1:8" ht="24.4" customHeight="1" x14ac:dyDescent="0.25">
      <c r="A2401" s="9" t="s">
        <v>4554</v>
      </c>
      <c r="B2401" s="9" t="s">
        <v>4555</v>
      </c>
      <c r="C2401" s="9"/>
      <c r="D2401" s="9"/>
      <c r="E2401" s="9"/>
      <c r="F2401" s="10" t="s">
        <v>1227</v>
      </c>
      <c r="G2401" s="14">
        <v>4515.04</v>
      </c>
      <c r="H2401" s="9"/>
    </row>
    <row r="2402" spans="1:8" ht="24.4" customHeight="1" x14ac:dyDescent="0.25">
      <c r="A2402" s="9" t="s">
        <v>4556</v>
      </c>
      <c r="B2402" s="9" t="s">
        <v>4557</v>
      </c>
      <c r="C2402" s="9"/>
      <c r="D2402" s="9"/>
      <c r="E2402" s="9"/>
      <c r="F2402" s="10" t="s">
        <v>1227</v>
      </c>
      <c r="G2402" s="14">
        <v>1891.12</v>
      </c>
      <c r="H2402" s="9"/>
    </row>
    <row r="2403" spans="1:8" ht="24.4" customHeight="1" x14ac:dyDescent="0.25">
      <c r="A2403" s="9" t="s">
        <v>4558</v>
      </c>
      <c r="B2403" s="9" t="s">
        <v>4559</v>
      </c>
      <c r="C2403" s="9"/>
      <c r="D2403" s="9"/>
      <c r="E2403" s="9"/>
      <c r="F2403" s="10" t="s">
        <v>1227</v>
      </c>
      <c r="G2403" s="14">
        <v>1986.35</v>
      </c>
      <c r="H2403" s="9"/>
    </row>
    <row r="2404" spans="1:8" ht="24.4" customHeight="1" x14ac:dyDescent="0.25">
      <c r="A2404" s="9" t="s">
        <v>4560</v>
      </c>
      <c r="B2404" s="9" t="s">
        <v>4561</v>
      </c>
      <c r="C2404" s="9"/>
      <c r="D2404" s="9"/>
      <c r="E2404" s="9"/>
      <c r="F2404" s="10" t="s">
        <v>1227</v>
      </c>
      <c r="G2404" s="14">
        <v>2063.63</v>
      </c>
      <c r="H2404" s="9"/>
    </row>
    <row r="2405" spans="1:8" ht="24.4" customHeight="1" x14ac:dyDescent="0.25">
      <c r="A2405" s="9" t="s">
        <v>4562</v>
      </c>
      <c r="B2405" s="9" t="s">
        <v>4563</v>
      </c>
      <c r="C2405" s="9"/>
      <c r="D2405" s="9"/>
      <c r="E2405" s="9"/>
      <c r="F2405" s="10" t="s">
        <v>1227</v>
      </c>
      <c r="G2405" s="14">
        <v>2327.66</v>
      </c>
      <c r="H2405" s="9"/>
    </row>
    <row r="2406" spans="1:8" ht="24.4" customHeight="1" x14ac:dyDescent="0.25">
      <c r="A2406" s="9" t="s">
        <v>4564</v>
      </c>
      <c r="B2406" s="9" t="s">
        <v>4565</v>
      </c>
      <c r="C2406" s="9"/>
      <c r="D2406" s="9"/>
      <c r="E2406" s="9"/>
      <c r="F2406" s="10" t="s">
        <v>1227</v>
      </c>
      <c r="G2406" s="14">
        <v>2540.31</v>
      </c>
      <c r="H2406" s="9"/>
    </row>
    <row r="2407" spans="1:8" ht="24.4" customHeight="1" x14ac:dyDescent="0.25">
      <c r="A2407" s="9" t="s">
        <v>4566</v>
      </c>
      <c r="B2407" s="9" t="s">
        <v>4567</v>
      </c>
      <c r="C2407" s="9"/>
      <c r="D2407" s="9"/>
      <c r="E2407" s="9"/>
      <c r="F2407" s="10" t="s">
        <v>1227</v>
      </c>
      <c r="G2407" s="14">
        <v>3445.94</v>
      </c>
      <c r="H2407" s="9"/>
    </row>
    <row r="2408" spans="1:8" ht="24.4" customHeight="1" x14ac:dyDescent="0.25">
      <c r="A2408" s="9" t="s">
        <v>4568</v>
      </c>
      <c r="B2408" s="9" t="s">
        <v>4569</v>
      </c>
      <c r="C2408" s="9"/>
      <c r="D2408" s="9"/>
      <c r="E2408" s="9"/>
      <c r="F2408" s="10" t="s">
        <v>1227</v>
      </c>
      <c r="G2408" s="14">
        <v>3751.87</v>
      </c>
      <c r="H2408" s="9"/>
    </row>
    <row r="2409" spans="1:8" ht="24.4" customHeight="1" x14ac:dyDescent="0.25">
      <c r="A2409" s="9" t="s">
        <v>4570</v>
      </c>
      <c r="B2409" s="9" t="s">
        <v>4571</v>
      </c>
      <c r="C2409" s="9"/>
      <c r="D2409" s="9"/>
      <c r="E2409" s="9"/>
      <c r="F2409" s="10" t="s">
        <v>1227</v>
      </c>
      <c r="G2409" s="14">
        <v>4053.64</v>
      </c>
      <c r="H2409" s="9"/>
    </row>
    <row r="2410" spans="1:8" ht="24.4" customHeight="1" x14ac:dyDescent="0.25">
      <c r="A2410" s="9" t="s">
        <v>4572</v>
      </c>
      <c r="B2410" s="9" t="s">
        <v>4573</v>
      </c>
      <c r="C2410" s="9"/>
      <c r="D2410" s="9"/>
      <c r="E2410" s="9"/>
      <c r="F2410" s="10" t="s">
        <v>1227</v>
      </c>
      <c r="G2410" s="14">
        <v>4383.7700000000004</v>
      </c>
      <c r="H2410" s="9"/>
    </row>
    <row r="2411" spans="1:8" ht="24.4" customHeight="1" x14ac:dyDescent="0.25">
      <c r="A2411" s="9" t="s">
        <v>4574</v>
      </c>
      <c r="B2411" s="9" t="s">
        <v>4575</v>
      </c>
      <c r="C2411" s="9"/>
      <c r="D2411" s="9"/>
      <c r="E2411" s="9"/>
      <c r="F2411" s="10" t="s">
        <v>1227</v>
      </c>
      <c r="G2411" s="14">
        <v>5081.4399999999996</v>
      </c>
      <c r="H2411" s="9"/>
    </row>
    <row r="2412" spans="1:8" ht="24.4" customHeight="1" x14ac:dyDescent="0.25">
      <c r="A2412" s="9" t="s">
        <v>4576</v>
      </c>
      <c r="B2412" s="9" t="s">
        <v>4577</v>
      </c>
      <c r="C2412" s="9"/>
      <c r="D2412" s="9"/>
      <c r="E2412" s="9"/>
      <c r="F2412" s="10" t="s">
        <v>1227</v>
      </c>
      <c r="G2412" s="14">
        <v>2326.69</v>
      </c>
      <c r="H2412" s="9"/>
    </row>
    <row r="2413" spans="1:8" ht="24.4" customHeight="1" x14ac:dyDescent="0.25">
      <c r="A2413" s="9" t="s">
        <v>4578</v>
      </c>
      <c r="B2413" s="9" t="s">
        <v>4579</v>
      </c>
      <c r="C2413" s="9"/>
      <c r="D2413" s="9"/>
      <c r="E2413" s="9"/>
      <c r="F2413" s="10" t="s">
        <v>1227</v>
      </c>
      <c r="G2413" s="14">
        <v>2531.85</v>
      </c>
      <c r="H2413" s="9"/>
    </row>
    <row r="2414" spans="1:8" ht="24.4" customHeight="1" x14ac:dyDescent="0.25">
      <c r="A2414" s="9" t="s">
        <v>4580</v>
      </c>
      <c r="B2414" s="9" t="s">
        <v>4581</v>
      </c>
      <c r="C2414" s="9"/>
      <c r="D2414" s="9"/>
      <c r="E2414" s="9"/>
      <c r="F2414" s="10" t="s">
        <v>1227</v>
      </c>
      <c r="G2414" s="14">
        <v>2635.87</v>
      </c>
      <c r="H2414" s="9"/>
    </row>
    <row r="2415" spans="1:8" ht="24.4" customHeight="1" x14ac:dyDescent="0.25">
      <c r="A2415" s="9" t="s">
        <v>4582</v>
      </c>
      <c r="B2415" s="9" t="s">
        <v>4583</v>
      </c>
      <c r="C2415" s="9"/>
      <c r="D2415" s="9"/>
      <c r="E2415" s="9"/>
      <c r="F2415" s="10" t="s">
        <v>1227</v>
      </c>
      <c r="G2415" s="14">
        <v>2726.79</v>
      </c>
      <c r="H2415" s="9"/>
    </row>
    <row r="2416" spans="1:8" ht="24.4" customHeight="1" x14ac:dyDescent="0.25">
      <c r="A2416" s="9" t="s">
        <v>4584</v>
      </c>
      <c r="B2416" s="9" t="s">
        <v>4585</v>
      </c>
      <c r="C2416" s="9"/>
      <c r="D2416" s="9"/>
      <c r="E2416" s="9"/>
      <c r="F2416" s="10" t="s">
        <v>1227</v>
      </c>
      <c r="G2416" s="14">
        <v>3104.28</v>
      </c>
      <c r="H2416" s="9"/>
    </row>
    <row r="2417" spans="1:8" ht="24.4" customHeight="1" x14ac:dyDescent="0.25">
      <c r="A2417" s="9" t="s">
        <v>4586</v>
      </c>
      <c r="B2417" s="9" t="s">
        <v>4587</v>
      </c>
      <c r="C2417" s="9"/>
      <c r="D2417" s="9"/>
      <c r="E2417" s="9"/>
      <c r="F2417" s="10" t="s">
        <v>1227</v>
      </c>
      <c r="G2417" s="14">
        <v>3958.1</v>
      </c>
      <c r="H2417" s="9"/>
    </row>
    <row r="2418" spans="1:8" ht="24.4" customHeight="1" x14ac:dyDescent="0.25">
      <c r="A2418" s="9" t="s">
        <v>4588</v>
      </c>
      <c r="B2418" s="9" t="s">
        <v>4589</v>
      </c>
      <c r="C2418" s="9"/>
      <c r="D2418" s="9"/>
      <c r="E2418" s="9"/>
      <c r="F2418" s="10" t="s">
        <v>1227</v>
      </c>
      <c r="G2418" s="14">
        <v>4289.2700000000004</v>
      </c>
      <c r="H2418" s="9"/>
    </row>
    <row r="2419" spans="1:8" ht="24.4" customHeight="1" x14ac:dyDescent="0.25">
      <c r="A2419" s="9" t="s">
        <v>4590</v>
      </c>
      <c r="B2419" s="9" t="s">
        <v>4591</v>
      </c>
      <c r="C2419" s="9"/>
      <c r="D2419" s="9"/>
      <c r="E2419" s="9"/>
      <c r="F2419" s="10" t="s">
        <v>1227</v>
      </c>
      <c r="G2419" s="14">
        <v>4616.26</v>
      </c>
      <c r="H2419" s="9"/>
    </row>
    <row r="2420" spans="1:8" ht="24.4" customHeight="1" x14ac:dyDescent="0.25">
      <c r="A2420" s="9" t="s">
        <v>4592</v>
      </c>
      <c r="B2420" s="9" t="s">
        <v>4593</v>
      </c>
      <c r="C2420" s="9"/>
      <c r="D2420" s="9"/>
      <c r="E2420" s="9"/>
      <c r="F2420" s="10" t="s">
        <v>1227</v>
      </c>
      <c r="G2420" s="14">
        <v>4971.63</v>
      </c>
      <c r="H2420" s="9"/>
    </row>
    <row r="2421" spans="1:8" ht="24.4" customHeight="1" x14ac:dyDescent="0.25">
      <c r="A2421" s="9" t="s">
        <v>4594</v>
      </c>
      <c r="B2421" s="9" t="s">
        <v>4595</v>
      </c>
      <c r="C2421" s="9"/>
      <c r="D2421" s="9"/>
      <c r="E2421" s="9"/>
      <c r="F2421" s="10" t="s">
        <v>1227</v>
      </c>
      <c r="G2421" s="14">
        <v>5719.76</v>
      </c>
      <c r="H2421" s="9"/>
    </row>
    <row r="2422" spans="1:8" ht="24.4" customHeight="1" x14ac:dyDescent="0.25">
      <c r="A2422" s="9" t="s">
        <v>4596</v>
      </c>
      <c r="B2422" s="9" t="s">
        <v>4597</v>
      </c>
      <c r="C2422" s="9"/>
      <c r="D2422" s="9"/>
      <c r="E2422" s="9"/>
      <c r="F2422" s="10" t="s">
        <v>1227</v>
      </c>
      <c r="G2422" s="14">
        <v>2873.32</v>
      </c>
      <c r="H2422" s="9"/>
    </row>
    <row r="2423" spans="1:8" ht="24.4" customHeight="1" x14ac:dyDescent="0.25">
      <c r="A2423" s="9" t="s">
        <v>4598</v>
      </c>
      <c r="B2423" s="9" t="s">
        <v>4599</v>
      </c>
      <c r="C2423" s="9"/>
      <c r="D2423" s="9"/>
      <c r="E2423" s="9"/>
      <c r="F2423" s="10" t="s">
        <v>1227</v>
      </c>
      <c r="G2423" s="14">
        <v>2983.29</v>
      </c>
      <c r="H2423" s="9"/>
    </row>
    <row r="2424" spans="1:8" ht="24.4" customHeight="1" x14ac:dyDescent="0.25">
      <c r="A2424" s="9" t="s">
        <v>4600</v>
      </c>
      <c r="B2424" s="9" t="s">
        <v>4601</v>
      </c>
      <c r="C2424" s="9"/>
      <c r="D2424" s="9"/>
      <c r="E2424" s="9"/>
      <c r="F2424" s="10" t="s">
        <v>1227</v>
      </c>
      <c r="G2424" s="14">
        <v>3087.3</v>
      </c>
      <c r="H2424" s="9"/>
    </row>
    <row r="2425" spans="1:8" ht="24.4" customHeight="1" x14ac:dyDescent="0.25">
      <c r="A2425" s="9" t="s">
        <v>4602</v>
      </c>
      <c r="B2425" s="9" t="s">
        <v>4603</v>
      </c>
      <c r="C2425" s="9"/>
      <c r="D2425" s="9"/>
      <c r="E2425" s="9"/>
      <c r="F2425" s="10" t="s">
        <v>1227</v>
      </c>
      <c r="G2425" s="14">
        <v>3324.01</v>
      </c>
      <c r="H2425" s="9"/>
    </row>
    <row r="2426" spans="1:8" ht="24.4" customHeight="1" x14ac:dyDescent="0.25">
      <c r="A2426" s="9" t="s">
        <v>4604</v>
      </c>
      <c r="B2426" s="9" t="s">
        <v>4605</v>
      </c>
      <c r="C2426" s="9"/>
      <c r="D2426" s="9"/>
      <c r="E2426" s="9"/>
      <c r="F2426" s="10" t="s">
        <v>1227</v>
      </c>
      <c r="G2426" s="14">
        <v>3591.22</v>
      </c>
      <c r="H2426" s="9"/>
    </row>
    <row r="2427" spans="1:8" ht="12.2" customHeight="1" x14ac:dyDescent="0.25">
      <c r="A2427" s="6">
        <v>9009</v>
      </c>
      <c r="B2427" s="7" t="s">
        <v>4606</v>
      </c>
      <c r="C2427" s="7"/>
      <c r="D2427" s="7"/>
      <c r="E2427" s="7"/>
      <c r="F2427" s="8"/>
      <c r="G2427" s="7"/>
      <c r="H2427" s="7"/>
    </row>
    <row r="2428" spans="1:8" ht="36.6" customHeight="1" x14ac:dyDescent="0.25">
      <c r="A2428" s="9" t="s">
        <v>4607</v>
      </c>
      <c r="B2428" s="9" t="s">
        <v>4608</v>
      </c>
      <c r="C2428" s="9"/>
      <c r="D2428" s="9"/>
      <c r="E2428" s="9"/>
      <c r="F2428" s="10" t="s">
        <v>216</v>
      </c>
      <c r="G2428" s="13">
        <v>464.81</v>
      </c>
      <c r="H2428" s="9"/>
    </row>
    <row r="2429" spans="1:8" ht="12.2" customHeight="1" x14ac:dyDescent="0.25">
      <c r="A2429" s="6">
        <v>9011</v>
      </c>
      <c r="B2429" s="7" t="s">
        <v>4609</v>
      </c>
      <c r="C2429" s="7"/>
      <c r="D2429" s="7"/>
      <c r="E2429" s="7"/>
      <c r="F2429" s="8"/>
      <c r="G2429" s="7"/>
      <c r="H2429" s="7"/>
    </row>
    <row r="2430" spans="1:8" ht="36.6" customHeight="1" x14ac:dyDescent="0.25">
      <c r="A2430" s="9" t="s">
        <v>4610</v>
      </c>
      <c r="B2430" s="9" t="s">
        <v>4611</v>
      </c>
      <c r="C2430" s="9"/>
      <c r="D2430" s="9"/>
      <c r="E2430" s="9"/>
      <c r="F2430" s="10" t="s">
        <v>1227</v>
      </c>
      <c r="G2430" s="14">
        <v>2098.6799999999998</v>
      </c>
      <c r="H2430" s="9"/>
    </row>
    <row r="2431" spans="1:8" ht="36.6" customHeight="1" x14ac:dyDescent="0.25">
      <c r="A2431" s="9" t="s">
        <v>4612</v>
      </c>
      <c r="B2431" s="9" t="s">
        <v>4613</v>
      </c>
      <c r="C2431" s="9"/>
      <c r="D2431" s="9"/>
      <c r="E2431" s="9"/>
      <c r="F2431" s="10" t="s">
        <v>1227</v>
      </c>
      <c r="G2431" s="14">
        <v>2576.2600000000002</v>
      </c>
      <c r="H2431" s="9"/>
    </row>
    <row r="2432" spans="1:8" ht="36.6" customHeight="1" x14ac:dyDescent="0.25">
      <c r="A2432" s="9" t="s">
        <v>4614</v>
      </c>
      <c r="B2432" s="9" t="s">
        <v>4615</v>
      </c>
      <c r="C2432" s="9"/>
      <c r="D2432" s="9"/>
      <c r="E2432" s="9"/>
      <c r="F2432" s="10" t="s">
        <v>1227</v>
      </c>
      <c r="G2432" s="14">
        <v>1202.7</v>
      </c>
      <c r="H2432" s="9"/>
    </row>
    <row r="2433" spans="1:8" ht="12.2" customHeight="1" x14ac:dyDescent="0.25">
      <c r="A2433" s="6">
        <v>9012</v>
      </c>
      <c r="B2433" s="7" t="s">
        <v>4616</v>
      </c>
      <c r="C2433" s="7"/>
      <c r="D2433" s="7"/>
      <c r="E2433" s="7"/>
      <c r="F2433" s="8"/>
      <c r="G2433" s="7"/>
      <c r="H2433" s="7"/>
    </row>
    <row r="2434" spans="1:8" ht="36.6" customHeight="1" x14ac:dyDescent="0.25">
      <c r="A2434" s="9" t="s">
        <v>4617</v>
      </c>
      <c r="B2434" s="9" t="s">
        <v>4618</v>
      </c>
      <c r="C2434" s="9"/>
      <c r="D2434" s="9"/>
      <c r="E2434" s="9"/>
      <c r="F2434" s="10" t="s">
        <v>1227</v>
      </c>
      <c r="G2434" s="14">
        <v>1566.35</v>
      </c>
      <c r="H2434" s="9"/>
    </row>
    <row r="2435" spans="1:8" ht="36.6" customHeight="1" x14ac:dyDescent="0.25">
      <c r="A2435" s="9" t="s">
        <v>4619</v>
      </c>
      <c r="B2435" s="9" t="s">
        <v>4620</v>
      </c>
      <c r="C2435" s="9"/>
      <c r="D2435" s="9"/>
      <c r="E2435" s="9"/>
      <c r="F2435" s="10" t="s">
        <v>1227</v>
      </c>
      <c r="G2435" s="14">
        <v>2164.3200000000002</v>
      </c>
      <c r="H2435" s="9"/>
    </row>
    <row r="2436" spans="1:8" ht="12.2" customHeight="1" x14ac:dyDescent="0.25">
      <c r="A2436" s="9" t="s">
        <v>4621</v>
      </c>
      <c r="B2436" s="9" t="s">
        <v>4622</v>
      </c>
      <c r="C2436" s="9"/>
      <c r="D2436" s="9"/>
      <c r="E2436" s="9"/>
      <c r="F2436" s="10" t="s">
        <v>1227</v>
      </c>
      <c r="G2436" s="14">
        <v>1659.86</v>
      </c>
      <c r="H2436" s="9"/>
    </row>
    <row r="2437" spans="1:8" ht="36.6" customHeight="1" x14ac:dyDescent="0.25">
      <c r="A2437" s="9" t="s">
        <v>4623</v>
      </c>
      <c r="B2437" s="9" t="s">
        <v>4624</v>
      </c>
      <c r="C2437" s="9"/>
      <c r="D2437" s="9"/>
      <c r="E2437" s="9"/>
      <c r="F2437" s="10" t="s">
        <v>1227</v>
      </c>
      <c r="G2437" s="14">
        <v>1980.96</v>
      </c>
      <c r="H2437" s="9"/>
    </row>
    <row r="2438" spans="1:8" ht="36.6" customHeight="1" x14ac:dyDescent="0.25">
      <c r="A2438" s="9" t="s">
        <v>4625</v>
      </c>
      <c r="B2438" s="9" t="s">
        <v>4626</v>
      </c>
      <c r="C2438" s="9"/>
      <c r="D2438" s="9"/>
      <c r="E2438" s="9"/>
      <c r="F2438" s="10" t="s">
        <v>1227</v>
      </c>
      <c r="G2438" s="14">
        <v>2727.99</v>
      </c>
      <c r="H2438" s="9"/>
    </row>
    <row r="2439" spans="1:8" ht="36.6" customHeight="1" x14ac:dyDescent="0.25">
      <c r="A2439" s="9" t="s">
        <v>4627</v>
      </c>
      <c r="B2439" s="9" t="s">
        <v>4628</v>
      </c>
      <c r="C2439" s="9"/>
      <c r="D2439" s="9"/>
      <c r="E2439" s="9"/>
      <c r="F2439" s="10" t="s">
        <v>1227</v>
      </c>
      <c r="G2439" s="14">
        <v>1562.63</v>
      </c>
      <c r="H2439" s="9"/>
    </row>
    <row r="2440" spans="1:8" ht="36.6" customHeight="1" x14ac:dyDescent="0.25">
      <c r="A2440" s="9" t="s">
        <v>4629</v>
      </c>
      <c r="B2440" s="9" t="s">
        <v>4630</v>
      </c>
      <c r="C2440" s="9"/>
      <c r="D2440" s="9"/>
      <c r="E2440" s="9"/>
      <c r="F2440" s="10" t="s">
        <v>1227</v>
      </c>
      <c r="G2440" s="14">
        <v>2285.08</v>
      </c>
      <c r="H2440" s="9"/>
    </row>
    <row r="2441" spans="1:8" ht="36.6" customHeight="1" x14ac:dyDescent="0.25">
      <c r="A2441" s="9" t="s">
        <v>4631</v>
      </c>
      <c r="B2441" s="9" t="s">
        <v>4632</v>
      </c>
      <c r="C2441" s="9"/>
      <c r="D2441" s="9"/>
      <c r="E2441" s="9"/>
      <c r="F2441" s="10" t="s">
        <v>1227</v>
      </c>
      <c r="G2441" s="14">
        <v>1505.38</v>
      </c>
      <c r="H2441" s="9"/>
    </row>
    <row r="2442" spans="1:8" ht="36.6" customHeight="1" x14ac:dyDescent="0.25">
      <c r="A2442" s="9" t="s">
        <v>4633</v>
      </c>
      <c r="B2442" s="9" t="s">
        <v>4634</v>
      </c>
      <c r="C2442" s="9"/>
      <c r="D2442" s="9"/>
      <c r="E2442" s="9"/>
      <c r="F2442" s="10" t="s">
        <v>1227</v>
      </c>
      <c r="G2442" s="14">
        <v>2151.62</v>
      </c>
      <c r="H2442" s="9"/>
    </row>
    <row r="2443" spans="1:8" ht="36.6" customHeight="1" x14ac:dyDescent="0.25">
      <c r="A2443" s="9" t="s">
        <v>4635</v>
      </c>
      <c r="B2443" s="9" t="s">
        <v>4636</v>
      </c>
      <c r="C2443" s="9"/>
      <c r="D2443" s="9"/>
      <c r="E2443" s="9"/>
      <c r="F2443" s="10" t="s">
        <v>1227</v>
      </c>
      <c r="G2443" s="14">
        <v>1905.96</v>
      </c>
      <c r="H2443" s="9"/>
    </row>
    <row r="2444" spans="1:8" ht="36.6" customHeight="1" x14ac:dyDescent="0.25">
      <c r="A2444" s="9" t="s">
        <v>4637</v>
      </c>
      <c r="B2444" s="9" t="s">
        <v>4638</v>
      </c>
      <c r="C2444" s="9"/>
      <c r="D2444" s="9"/>
      <c r="E2444" s="9"/>
      <c r="F2444" s="10" t="s">
        <v>1227</v>
      </c>
      <c r="G2444" s="14">
        <v>2701.25</v>
      </c>
      <c r="H2444" s="9"/>
    </row>
    <row r="2445" spans="1:8" ht="12.2" customHeight="1" x14ac:dyDescent="0.25">
      <c r="A2445" s="9" t="s">
        <v>4639</v>
      </c>
      <c r="B2445" s="9" t="s">
        <v>4640</v>
      </c>
      <c r="C2445" s="9"/>
      <c r="D2445" s="9"/>
      <c r="E2445" s="9"/>
      <c r="F2445" s="10" t="s">
        <v>1227</v>
      </c>
      <c r="G2445" s="14">
        <v>1289.3599999999999</v>
      </c>
      <c r="H2445" s="9"/>
    </row>
    <row r="2446" spans="1:8" ht="12.2" customHeight="1" x14ac:dyDescent="0.25">
      <c r="A2446" s="9" t="s">
        <v>4641</v>
      </c>
      <c r="B2446" s="9" t="s">
        <v>4642</v>
      </c>
      <c r="C2446" s="9"/>
      <c r="D2446" s="9"/>
      <c r="E2446" s="9"/>
      <c r="F2446" s="10" t="s">
        <v>1227</v>
      </c>
      <c r="G2446" s="14">
        <v>2062.9899999999998</v>
      </c>
      <c r="H2446" s="9"/>
    </row>
    <row r="2447" spans="1:8" ht="12.2" customHeight="1" x14ac:dyDescent="0.25">
      <c r="A2447" s="6">
        <v>9013</v>
      </c>
      <c r="B2447" s="7" t="s">
        <v>4643</v>
      </c>
      <c r="C2447" s="7"/>
      <c r="D2447" s="7"/>
      <c r="E2447" s="7"/>
      <c r="F2447" s="8"/>
      <c r="G2447" s="7"/>
      <c r="H2447" s="7"/>
    </row>
    <row r="2448" spans="1:8" ht="12.2" customHeight="1" x14ac:dyDescent="0.25">
      <c r="A2448" s="9" t="s">
        <v>4644</v>
      </c>
      <c r="B2448" s="9" t="s">
        <v>4645</v>
      </c>
      <c r="C2448" s="9"/>
      <c r="D2448" s="9"/>
      <c r="E2448" s="9"/>
      <c r="F2448" s="10" t="s">
        <v>1227</v>
      </c>
      <c r="G2448" s="14">
        <v>1354.43</v>
      </c>
      <c r="H2448" s="9"/>
    </row>
    <row r="2449" spans="1:8" ht="12.2" customHeight="1" x14ac:dyDescent="0.25">
      <c r="A2449" s="9" t="s">
        <v>4646</v>
      </c>
      <c r="B2449" s="9" t="s">
        <v>4647</v>
      </c>
      <c r="C2449" s="9"/>
      <c r="D2449" s="9"/>
      <c r="E2449" s="9"/>
      <c r="F2449" s="10" t="s">
        <v>1227</v>
      </c>
      <c r="G2449" s="13">
        <v>577.11</v>
      </c>
      <c r="H2449" s="9"/>
    </row>
    <row r="2450" spans="1:8" ht="12.2" customHeight="1" x14ac:dyDescent="0.25">
      <c r="A2450" s="6">
        <v>9014</v>
      </c>
      <c r="B2450" s="7" t="s">
        <v>4648</v>
      </c>
      <c r="C2450" s="7"/>
      <c r="D2450" s="7"/>
      <c r="E2450" s="7"/>
      <c r="F2450" s="8"/>
      <c r="G2450" s="7"/>
      <c r="H2450" s="7"/>
    </row>
    <row r="2451" spans="1:8" ht="12.2" customHeight="1" x14ac:dyDescent="0.25">
      <c r="A2451" s="9" t="s">
        <v>4649</v>
      </c>
      <c r="B2451" s="9" t="s">
        <v>4650</v>
      </c>
      <c r="C2451" s="9"/>
      <c r="D2451" s="9"/>
      <c r="E2451" s="9"/>
      <c r="F2451" s="10" t="s">
        <v>233</v>
      </c>
      <c r="G2451" s="13">
        <v>877.18</v>
      </c>
      <c r="H2451" s="9"/>
    </row>
    <row r="2452" spans="1:8" ht="12.2" customHeight="1" x14ac:dyDescent="0.25">
      <c r="A2452" s="9" t="s">
        <v>4651</v>
      </c>
      <c r="B2452" s="9" t="s">
        <v>4652</v>
      </c>
      <c r="C2452" s="9"/>
      <c r="D2452" s="9"/>
      <c r="E2452" s="9"/>
      <c r="F2452" s="10" t="s">
        <v>233</v>
      </c>
      <c r="G2452" s="14">
        <v>1149.27</v>
      </c>
      <c r="H2452" s="9"/>
    </row>
    <row r="2453" spans="1:8" ht="12.2" customHeight="1" x14ac:dyDescent="0.25">
      <c r="A2453" s="9" t="s">
        <v>4653</v>
      </c>
      <c r="B2453" s="9" t="s">
        <v>4654</v>
      </c>
      <c r="C2453" s="9"/>
      <c r="D2453" s="9"/>
      <c r="E2453" s="9"/>
      <c r="F2453" s="10" t="s">
        <v>233</v>
      </c>
      <c r="G2453" s="14">
        <v>1256.04</v>
      </c>
      <c r="H2453" s="9"/>
    </row>
    <row r="2454" spans="1:8" ht="12.2" customHeight="1" x14ac:dyDescent="0.25">
      <c r="A2454" s="9" t="s">
        <v>4655</v>
      </c>
      <c r="B2454" s="9" t="s">
        <v>4656</v>
      </c>
      <c r="C2454" s="9"/>
      <c r="D2454" s="9"/>
      <c r="E2454" s="9"/>
      <c r="F2454" s="10" t="s">
        <v>233</v>
      </c>
      <c r="G2454" s="14">
        <v>1365.22</v>
      </c>
      <c r="H2454" s="9"/>
    </row>
    <row r="2455" spans="1:8" ht="12.2" customHeight="1" x14ac:dyDescent="0.25">
      <c r="A2455" s="9" t="s">
        <v>4657</v>
      </c>
      <c r="B2455" s="9" t="s">
        <v>4658</v>
      </c>
      <c r="C2455" s="9"/>
      <c r="D2455" s="9"/>
      <c r="E2455" s="9"/>
      <c r="F2455" s="10" t="s">
        <v>233</v>
      </c>
      <c r="G2455" s="14">
        <v>2035.83</v>
      </c>
      <c r="H2455" s="9"/>
    </row>
    <row r="2456" spans="1:8" ht="12.2" customHeight="1" x14ac:dyDescent="0.25">
      <c r="A2456" s="9" t="s">
        <v>4659</v>
      </c>
      <c r="B2456" s="9" t="s">
        <v>4660</v>
      </c>
      <c r="C2456" s="9"/>
      <c r="D2456" s="9"/>
      <c r="E2456" s="9"/>
      <c r="F2456" s="10" t="s">
        <v>233</v>
      </c>
      <c r="G2456" s="13">
        <v>442.77</v>
      </c>
      <c r="H2456" s="9"/>
    </row>
    <row r="2457" spans="1:8" ht="12.2" customHeight="1" x14ac:dyDescent="0.25">
      <c r="A2457" s="9" t="s">
        <v>4661</v>
      </c>
      <c r="B2457" s="9" t="s">
        <v>4662</v>
      </c>
      <c r="C2457" s="9"/>
      <c r="D2457" s="9"/>
      <c r="E2457" s="9"/>
      <c r="F2457" s="10" t="s">
        <v>233</v>
      </c>
      <c r="G2457" s="13">
        <v>529.41999999999996</v>
      </c>
      <c r="H2457" s="9"/>
    </row>
    <row r="2458" spans="1:8" ht="12.2" customHeight="1" x14ac:dyDescent="0.25">
      <c r="A2458" s="9" t="s">
        <v>4663</v>
      </c>
      <c r="B2458" s="9" t="s">
        <v>4664</v>
      </c>
      <c r="C2458" s="9"/>
      <c r="D2458" s="9"/>
      <c r="E2458" s="9"/>
      <c r="F2458" s="10" t="s">
        <v>233</v>
      </c>
      <c r="G2458" s="13">
        <v>611.13</v>
      </c>
      <c r="H2458" s="9"/>
    </row>
    <row r="2459" spans="1:8" ht="12.2" customHeight="1" x14ac:dyDescent="0.25">
      <c r="A2459" s="9" t="s">
        <v>4665</v>
      </c>
      <c r="B2459" s="9" t="s">
        <v>4666</v>
      </c>
      <c r="C2459" s="9"/>
      <c r="D2459" s="9"/>
      <c r="E2459" s="9"/>
      <c r="F2459" s="10" t="s">
        <v>233</v>
      </c>
      <c r="G2459" s="13">
        <v>702.57</v>
      </c>
      <c r="H2459" s="9"/>
    </row>
    <row r="2460" spans="1:8" ht="12.2" customHeight="1" x14ac:dyDescent="0.25">
      <c r="A2460" s="9" t="s">
        <v>4667</v>
      </c>
      <c r="B2460" s="9" t="s">
        <v>4668</v>
      </c>
      <c r="C2460" s="9"/>
      <c r="D2460" s="9"/>
      <c r="E2460" s="9"/>
      <c r="F2460" s="10" t="s">
        <v>233</v>
      </c>
      <c r="G2460" s="13">
        <v>788.27</v>
      </c>
      <c r="H2460" s="9"/>
    </row>
    <row r="2461" spans="1:8" ht="12.2" customHeight="1" x14ac:dyDescent="0.25">
      <c r="A2461" s="6">
        <v>9015</v>
      </c>
      <c r="B2461" s="7" t="s">
        <v>4669</v>
      </c>
      <c r="C2461" s="7"/>
      <c r="D2461" s="7"/>
      <c r="E2461" s="7"/>
      <c r="F2461" s="8"/>
      <c r="G2461" s="7"/>
      <c r="H2461" s="7"/>
    </row>
    <row r="2462" spans="1:8" ht="12.2" customHeight="1" x14ac:dyDescent="0.25">
      <c r="A2462" s="9" t="s">
        <v>4670</v>
      </c>
      <c r="B2462" s="9" t="s">
        <v>4671</v>
      </c>
      <c r="C2462" s="9"/>
      <c r="D2462" s="9"/>
      <c r="E2462" s="9"/>
      <c r="F2462" s="10" t="s">
        <v>233</v>
      </c>
      <c r="G2462" s="14">
        <v>1139.98</v>
      </c>
      <c r="H2462" s="9"/>
    </row>
    <row r="2463" spans="1:8" ht="12.2" customHeight="1" x14ac:dyDescent="0.25">
      <c r="A2463" s="9" t="s">
        <v>4672</v>
      </c>
      <c r="B2463" s="9" t="s">
        <v>4673</v>
      </c>
      <c r="C2463" s="9"/>
      <c r="D2463" s="9"/>
      <c r="E2463" s="9"/>
      <c r="F2463" s="10" t="s">
        <v>233</v>
      </c>
      <c r="G2463" s="14">
        <v>1433.72</v>
      </c>
      <c r="H2463" s="9"/>
    </row>
    <row r="2464" spans="1:8" ht="12.2" customHeight="1" x14ac:dyDescent="0.25">
      <c r="A2464" s="9" t="s">
        <v>4674</v>
      </c>
      <c r="B2464" s="9" t="s">
        <v>4675</v>
      </c>
      <c r="C2464" s="9"/>
      <c r="D2464" s="9"/>
      <c r="E2464" s="9"/>
      <c r="F2464" s="10" t="s">
        <v>233</v>
      </c>
      <c r="G2464" s="14">
        <v>1545.23</v>
      </c>
      <c r="H2464" s="9"/>
    </row>
    <row r="2465" spans="1:8" ht="12.2" customHeight="1" x14ac:dyDescent="0.25">
      <c r="A2465" s="9" t="s">
        <v>4676</v>
      </c>
      <c r="B2465" s="9" t="s">
        <v>4677</v>
      </c>
      <c r="C2465" s="9"/>
      <c r="D2465" s="9"/>
      <c r="E2465" s="9"/>
      <c r="F2465" s="10" t="s">
        <v>233</v>
      </c>
      <c r="G2465" s="14">
        <v>1659.77</v>
      </c>
      <c r="H2465" s="9"/>
    </row>
    <row r="2466" spans="1:8" ht="12.2" customHeight="1" x14ac:dyDescent="0.25">
      <c r="A2466" s="9" t="s">
        <v>4678</v>
      </c>
      <c r="B2466" s="9" t="s">
        <v>4679</v>
      </c>
      <c r="C2466" s="9"/>
      <c r="D2466" s="9"/>
      <c r="E2466" s="9"/>
      <c r="F2466" s="10" t="s">
        <v>233</v>
      </c>
      <c r="G2466" s="14">
        <v>2254.04</v>
      </c>
      <c r="H2466" s="9"/>
    </row>
    <row r="2467" spans="1:8" ht="12.2" customHeight="1" x14ac:dyDescent="0.25">
      <c r="A2467" s="9" t="s">
        <v>4680</v>
      </c>
      <c r="B2467" s="9" t="s">
        <v>4681</v>
      </c>
      <c r="C2467" s="9"/>
      <c r="D2467" s="9"/>
      <c r="E2467" s="9"/>
      <c r="F2467" s="10" t="s">
        <v>233</v>
      </c>
      <c r="G2467" s="13">
        <v>671.84</v>
      </c>
      <c r="H2467" s="9"/>
    </row>
    <row r="2468" spans="1:8" ht="12.2" customHeight="1" x14ac:dyDescent="0.25">
      <c r="A2468" s="9" t="s">
        <v>4682</v>
      </c>
      <c r="B2468" s="9" t="s">
        <v>4683</v>
      </c>
      <c r="C2468" s="9"/>
      <c r="D2468" s="9"/>
      <c r="E2468" s="9"/>
      <c r="F2468" s="10" t="s">
        <v>233</v>
      </c>
      <c r="G2468" s="13">
        <v>763.86</v>
      </c>
      <c r="H2468" s="9"/>
    </row>
    <row r="2469" spans="1:8" ht="12.2" customHeight="1" x14ac:dyDescent="0.25">
      <c r="A2469" s="9" t="s">
        <v>4684</v>
      </c>
      <c r="B2469" s="9" t="s">
        <v>4685</v>
      </c>
      <c r="C2469" s="9"/>
      <c r="D2469" s="9"/>
      <c r="E2469" s="9"/>
      <c r="F2469" s="10" t="s">
        <v>233</v>
      </c>
      <c r="G2469" s="13">
        <v>851.9</v>
      </c>
      <c r="H2469" s="9"/>
    </row>
    <row r="2470" spans="1:8" ht="12.2" customHeight="1" x14ac:dyDescent="0.25">
      <c r="A2470" s="9" t="s">
        <v>4686</v>
      </c>
      <c r="B2470" s="9" t="s">
        <v>4687</v>
      </c>
      <c r="C2470" s="9"/>
      <c r="D2470" s="9"/>
      <c r="E2470" s="9"/>
      <c r="F2470" s="10" t="s">
        <v>233</v>
      </c>
      <c r="G2470" s="13">
        <v>947.92</v>
      </c>
      <c r="H2470" s="9"/>
    </row>
    <row r="2471" spans="1:8" ht="12.2" customHeight="1" x14ac:dyDescent="0.25">
      <c r="A2471" s="9" t="s">
        <v>4688</v>
      </c>
      <c r="B2471" s="9" t="s">
        <v>4689</v>
      </c>
      <c r="C2471" s="9"/>
      <c r="D2471" s="9"/>
      <c r="E2471" s="9"/>
      <c r="F2471" s="10" t="s">
        <v>233</v>
      </c>
      <c r="G2471" s="14">
        <v>1039.97</v>
      </c>
      <c r="H2471" s="9"/>
    </row>
    <row r="2472" spans="1:8" ht="12.2" customHeight="1" x14ac:dyDescent="0.25">
      <c r="A2472" s="6">
        <v>9016</v>
      </c>
      <c r="B2472" s="7" t="s">
        <v>4690</v>
      </c>
      <c r="C2472" s="7"/>
      <c r="D2472" s="7"/>
      <c r="E2472" s="7"/>
      <c r="F2472" s="8"/>
      <c r="G2472" s="7"/>
      <c r="H2472" s="7"/>
    </row>
    <row r="2473" spans="1:8" ht="24.4" customHeight="1" x14ac:dyDescent="0.25">
      <c r="A2473" s="9" t="s">
        <v>4691</v>
      </c>
      <c r="B2473" s="9" t="s">
        <v>4692</v>
      </c>
      <c r="C2473" s="9"/>
      <c r="D2473" s="9"/>
      <c r="E2473" s="9"/>
      <c r="F2473" s="10" t="s">
        <v>1227</v>
      </c>
      <c r="G2473" s="13">
        <v>790.1</v>
      </c>
      <c r="H2473" s="9"/>
    </row>
    <row r="2474" spans="1:8" ht="24.4" customHeight="1" x14ac:dyDescent="0.25">
      <c r="A2474" s="9" t="s">
        <v>4693</v>
      </c>
      <c r="B2474" s="9" t="s">
        <v>4694</v>
      </c>
      <c r="C2474" s="9"/>
      <c r="D2474" s="9"/>
      <c r="E2474" s="9"/>
      <c r="F2474" s="10" t="s">
        <v>1227</v>
      </c>
      <c r="G2474" s="13">
        <v>203.77</v>
      </c>
      <c r="H2474" s="9"/>
    </row>
    <row r="2475" spans="1:8" ht="24.4" customHeight="1" x14ac:dyDescent="0.25">
      <c r="A2475" s="9" t="s">
        <v>4695</v>
      </c>
      <c r="B2475" s="9" t="s">
        <v>4696</v>
      </c>
      <c r="C2475" s="9"/>
      <c r="D2475" s="9"/>
      <c r="E2475" s="9"/>
      <c r="F2475" s="10" t="s">
        <v>1227</v>
      </c>
      <c r="G2475" s="13">
        <v>277.41000000000003</v>
      </c>
      <c r="H2475" s="9"/>
    </row>
    <row r="2476" spans="1:8" ht="24.4" customHeight="1" x14ac:dyDescent="0.25">
      <c r="A2476" s="9" t="s">
        <v>4697</v>
      </c>
      <c r="B2476" s="9" t="s">
        <v>4698</v>
      </c>
      <c r="C2476" s="9"/>
      <c r="D2476" s="9"/>
      <c r="E2476" s="9"/>
      <c r="F2476" s="10" t="s">
        <v>1227</v>
      </c>
      <c r="G2476" s="13">
        <v>360.67</v>
      </c>
      <c r="H2476" s="9"/>
    </row>
    <row r="2477" spans="1:8" ht="24.4" customHeight="1" x14ac:dyDescent="0.25">
      <c r="A2477" s="9" t="s">
        <v>4699</v>
      </c>
      <c r="B2477" s="9" t="s">
        <v>4700</v>
      </c>
      <c r="C2477" s="9"/>
      <c r="D2477" s="9"/>
      <c r="E2477" s="9"/>
      <c r="F2477" s="10" t="s">
        <v>1227</v>
      </c>
      <c r="G2477" s="13">
        <v>453.57</v>
      </c>
      <c r="H2477" s="9"/>
    </row>
    <row r="2478" spans="1:8" ht="24.4" customHeight="1" x14ac:dyDescent="0.25">
      <c r="A2478" s="9" t="s">
        <v>4701</v>
      </c>
      <c r="B2478" s="9" t="s">
        <v>4702</v>
      </c>
      <c r="C2478" s="9"/>
      <c r="D2478" s="9"/>
      <c r="E2478" s="9"/>
      <c r="F2478" s="10" t="s">
        <v>1227</v>
      </c>
      <c r="G2478" s="13">
        <v>556.11</v>
      </c>
      <c r="H2478" s="9"/>
    </row>
    <row r="2479" spans="1:8" ht="24.4" customHeight="1" x14ac:dyDescent="0.25">
      <c r="A2479" s="9" t="s">
        <v>4703</v>
      </c>
      <c r="B2479" s="9" t="s">
        <v>4704</v>
      </c>
      <c r="C2479" s="9"/>
      <c r="D2479" s="9"/>
      <c r="E2479" s="9"/>
      <c r="F2479" s="10" t="s">
        <v>1227</v>
      </c>
      <c r="G2479" s="13">
        <v>668.28</v>
      </c>
      <c r="H2479" s="9"/>
    </row>
    <row r="2480" spans="1:8" ht="12.2" customHeight="1" x14ac:dyDescent="0.25">
      <c r="A2480" s="6">
        <v>9017</v>
      </c>
      <c r="B2480" s="7" t="s">
        <v>4705</v>
      </c>
      <c r="C2480" s="7"/>
      <c r="D2480" s="7"/>
      <c r="E2480" s="7"/>
      <c r="F2480" s="8"/>
      <c r="G2480" s="7"/>
      <c r="H2480" s="7"/>
    </row>
    <row r="2481" spans="1:8" ht="60.95" customHeight="1" x14ac:dyDescent="0.25">
      <c r="A2481" s="9" t="s">
        <v>4706</v>
      </c>
      <c r="B2481" s="9" t="s">
        <v>4707</v>
      </c>
      <c r="C2481" s="9"/>
      <c r="D2481" s="9"/>
      <c r="E2481" s="9"/>
      <c r="F2481" s="10" t="s">
        <v>233</v>
      </c>
      <c r="G2481" s="12">
        <v>37.92</v>
      </c>
      <c r="H2481" s="9"/>
    </row>
    <row r="2482" spans="1:8" ht="60.95" customHeight="1" x14ac:dyDescent="0.25">
      <c r="A2482" s="9" t="s">
        <v>4708</v>
      </c>
      <c r="B2482" s="9" t="s">
        <v>55</v>
      </c>
      <c r="C2482" s="9"/>
      <c r="D2482" s="9"/>
      <c r="E2482" s="9"/>
      <c r="F2482" s="10" t="s">
        <v>233</v>
      </c>
      <c r="G2482" s="12">
        <v>39.83</v>
      </c>
      <c r="H2482" s="9"/>
    </row>
    <row r="2483" spans="1:8" ht="60.95" customHeight="1" x14ac:dyDescent="0.25">
      <c r="A2483" s="9" t="s">
        <v>4709</v>
      </c>
      <c r="B2483" s="9" t="s">
        <v>4710</v>
      </c>
      <c r="C2483" s="9"/>
      <c r="D2483" s="9"/>
      <c r="E2483" s="9"/>
      <c r="F2483" s="10" t="s">
        <v>233</v>
      </c>
      <c r="G2483" s="12">
        <v>40.299999999999997</v>
      </c>
      <c r="H2483" s="9"/>
    </row>
    <row r="2484" spans="1:8" ht="12.2" customHeight="1" x14ac:dyDescent="0.25">
      <c r="A2484" s="6">
        <v>8687</v>
      </c>
      <c r="B2484" s="7" t="s">
        <v>4711</v>
      </c>
      <c r="C2484" s="7"/>
      <c r="D2484" s="7"/>
      <c r="E2484" s="7"/>
      <c r="F2484" s="8"/>
      <c r="G2484" s="7"/>
      <c r="H2484" s="7"/>
    </row>
    <row r="2485" spans="1:8" ht="12.2" customHeight="1" x14ac:dyDescent="0.25">
      <c r="A2485" s="6">
        <v>9018</v>
      </c>
      <c r="B2485" s="7" t="s">
        <v>4712</v>
      </c>
      <c r="C2485" s="7"/>
      <c r="D2485" s="7"/>
      <c r="E2485" s="7"/>
      <c r="F2485" s="8"/>
      <c r="G2485" s="7"/>
      <c r="H2485" s="7"/>
    </row>
    <row r="2486" spans="1:8" ht="36.6" customHeight="1" x14ac:dyDescent="0.25">
      <c r="A2486" s="9" t="s">
        <v>4713</v>
      </c>
      <c r="B2486" s="9" t="s">
        <v>4714</v>
      </c>
      <c r="C2486" s="9"/>
      <c r="D2486" s="9"/>
      <c r="E2486" s="9"/>
      <c r="F2486" s="10" t="s">
        <v>1227</v>
      </c>
      <c r="G2486" s="13">
        <v>417.81</v>
      </c>
      <c r="H2486" s="9"/>
    </row>
    <row r="2487" spans="1:8" ht="24.4" customHeight="1" x14ac:dyDescent="0.25">
      <c r="A2487" s="9" t="s">
        <v>4715</v>
      </c>
      <c r="B2487" s="9" t="s">
        <v>4716</v>
      </c>
      <c r="C2487" s="9"/>
      <c r="D2487" s="9"/>
      <c r="E2487" s="9"/>
      <c r="F2487" s="10" t="s">
        <v>1227</v>
      </c>
      <c r="G2487" s="12">
        <v>69.16</v>
      </c>
      <c r="H2487" s="9"/>
    </row>
    <row r="2488" spans="1:8" ht="24.4" customHeight="1" x14ac:dyDescent="0.25">
      <c r="A2488" s="9" t="s">
        <v>4717</v>
      </c>
      <c r="B2488" s="9" t="s">
        <v>4718</v>
      </c>
      <c r="C2488" s="9"/>
      <c r="D2488" s="9"/>
      <c r="E2488" s="9"/>
      <c r="F2488" s="10" t="s">
        <v>1227</v>
      </c>
      <c r="G2488" s="13">
        <v>998.81</v>
      </c>
      <c r="H2488" s="9"/>
    </row>
    <row r="2489" spans="1:8" ht="12.2" customHeight="1" x14ac:dyDescent="0.25">
      <c r="A2489" s="9" t="s">
        <v>4719</v>
      </c>
      <c r="B2489" s="9" t="s">
        <v>4720</v>
      </c>
      <c r="C2489" s="9"/>
      <c r="D2489" s="9"/>
      <c r="E2489" s="9"/>
      <c r="F2489" s="10" t="s">
        <v>1227</v>
      </c>
      <c r="G2489" s="12">
        <v>63.08</v>
      </c>
      <c r="H2489" s="9"/>
    </row>
    <row r="2490" spans="1:8" ht="12.2" customHeight="1" x14ac:dyDescent="0.25">
      <c r="A2490" s="6">
        <v>9019</v>
      </c>
      <c r="B2490" s="7" t="s">
        <v>4721</v>
      </c>
      <c r="C2490" s="7"/>
      <c r="D2490" s="7"/>
      <c r="E2490" s="7"/>
      <c r="F2490" s="8"/>
      <c r="G2490" s="7"/>
      <c r="H2490" s="7"/>
    </row>
    <row r="2491" spans="1:8" ht="60.95" customHeight="1" x14ac:dyDescent="0.25">
      <c r="A2491" s="9" t="s">
        <v>4722</v>
      </c>
      <c r="B2491" s="9" t="s">
        <v>167</v>
      </c>
      <c r="C2491" s="9"/>
      <c r="D2491" s="9"/>
      <c r="E2491" s="9"/>
      <c r="F2491" s="10" t="s">
        <v>216</v>
      </c>
      <c r="G2491" s="13">
        <v>273.70999999999998</v>
      </c>
      <c r="H2491" s="9"/>
    </row>
    <row r="2492" spans="1:8" ht="73.150000000000006" customHeight="1" x14ac:dyDescent="0.25">
      <c r="A2492" s="9" t="s">
        <v>4723</v>
      </c>
      <c r="B2492" s="9" t="s">
        <v>4724</v>
      </c>
      <c r="C2492" s="9"/>
      <c r="D2492" s="9"/>
      <c r="E2492" s="9"/>
      <c r="F2492" s="10" t="s">
        <v>216</v>
      </c>
      <c r="G2492" s="13">
        <v>361.11</v>
      </c>
      <c r="H2492" s="9"/>
    </row>
    <row r="2493" spans="1:8" ht="73.150000000000006" customHeight="1" x14ac:dyDescent="0.25">
      <c r="A2493" s="9" t="s">
        <v>4725</v>
      </c>
      <c r="B2493" s="9" t="s">
        <v>4726</v>
      </c>
      <c r="C2493" s="9"/>
      <c r="D2493" s="9"/>
      <c r="E2493" s="9"/>
      <c r="F2493" s="10" t="s">
        <v>216</v>
      </c>
      <c r="G2493" s="14">
        <v>1075</v>
      </c>
      <c r="H2493" s="9"/>
    </row>
    <row r="2494" spans="1:8" ht="73.150000000000006" customHeight="1" x14ac:dyDescent="0.25">
      <c r="A2494" s="9" t="s">
        <v>4727</v>
      </c>
      <c r="B2494" s="9" t="s">
        <v>4728</v>
      </c>
      <c r="C2494" s="9"/>
      <c r="D2494" s="9"/>
      <c r="E2494" s="9"/>
      <c r="F2494" s="10" t="s">
        <v>216</v>
      </c>
      <c r="G2494" s="14">
        <v>1198.9100000000001</v>
      </c>
      <c r="H2494" s="9"/>
    </row>
    <row r="2495" spans="1:8" ht="36.6" customHeight="1" x14ac:dyDescent="0.25">
      <c r="A2495" s="9" t="s">
        <v>4729</v>
      </c>
      <c r="B2495" s="9" t="s">
        <v>4730</v>
      </c>
      <c r="C2495" s="9"/>
      <c r="D2495" s="9"/>
      <c r="E2495" s="9"/>
      <c r="F2495" s="10" t="s">
        <v>216</v>
      </c>
      <c r="G2495" s="12">
        <v>75.03</v>
      </c>
      <c r="H2495" s="9"/>
    </row>
    <row r="2496" spans="1:8" ht="36.6" customHeight="1" x14ac:dyDescent="0.25">
      <c r="A2496" s="9" t="s">
        <v>4731</v>
      </c>
      <c r="B2496" s="9" t="s">
        <v>4732</v>
      </c>
      <c r="C2496" s="9"/>
      <c r="D2496" s="9"/>
      <c r="E2496" s="9"/>
      <c r="F2496" s="10" t="s">
        <v>216</v>
      </c>
      <c r="G2496" s="13">
        <v>110.49</v>
      </c>
      <c r="H2496" s="9"/>
    </row>
    <row r="2497" spans="1:8" ht="12.2" customHeight="1" x14ac:dyDescent="0.25">
      <c r="A2497" s="9" t="s">
        <v>4733</v>
      </c>
      <c r="B2497" s="9" t="s">
        <v>4734</v>
      </c>
      <c r="C2497" s="9"/>
      <c r="D2497" s="9"/>
      <c r="E2497" s="9"/>
      <c r="F2497" s="10" t="s">
        <v>1227</v>
      </c>
      <c r="G2497" s="12">
        <v>31.9</v>
      </c>
      <c r="H2497" s="9"/>
    </row>
    <row r="2498" spans="1:8" ht="24.4" customHeight="1" x14ac:dyDescent="0.25">
      <c r="A2498" s="9" t="s">
        <v>4735</v>
      </c>
      <c r="B2498" s="9" t="s">
        <v>4736</v>
      </c>
      <c r="C2498" s="9"/>
      <c r="D2498" s="9"/>
      <c r="E2498" s="9"/>
      <c r="F2498" s="10" t="s">
        <v>216</v>
      </c>
      <c r="G2498" s="12">
        <v>15.49</v>
      </c>
      <c r="H2498" s="9"/>
    </row>
    <row r="2499" spans="1:8" ht="24.4" customHeight="1" x14ac:dyDescent="0.25">
      <c r="A2499" s="9" t="s">
        <v>4737</v>
      </c>
      <c r="B2499" s="9" t="s">
        <v>4738</v>
      </c>
      <c r="C2499" s="9"/>
      <c r="D2499" s="9"/>
      <c r="E2499" s="9"/>
      <c r="F2499" s="10" t="s">
        <v>216</v>
      </c>
      <c r="G2499" s="13">
        <v>105.44</v>
      </c>
      <c r="H2499" s="9"/>
    </row>
    <row r="2500" spans="1:8" ht="12.2" customHeight="1" x14ac:dyDescent="0.25">
      <c r="A2500" s="9" t="s">
        <v>4739</v>
      </c>
      <c r="B2500" s="9" t="s">
        <v>4740</v>
      </c>
      <c r="C2500" s="9"/>
      <c r="D2500" s="9"/>
      <c r="E2500" s="9"/>
      <c r="F2500" s="10" t="s">
        <v>1227</v>
      </c>
      <c r="G2500" s="13">
        <v>701.24</v>
      </c>
      <c r="H2500" s="9"/>
    </row>
    <row r="2501" spans="1:8" ht="24.4" customHeight="1" x14ac:dyDescent="0.25">
      <c r="A2501" s="9" t="s">
        <v>4741</v>
      </c>
      <c r="B2501" s="9" t="s">
        <v>4742</v>
      </c>
      <c r="C2501" s="9"/>
      <c r="D2501" s="9"/>
      <c r="E2501" s="9"/>
      <c r="F2501" s="10" t="s">
        <v>1227</v>
      </c>
      <c r="G2501" s="13">
        <v>220.71</v>
      </c>
      <c r="H2501" s="9"/>
    </row>
    <row r="2502" spans="1:8" ht="24.4" customHeight="1" x14ac:dyDescent="0.25">
      <c r="A2502" s="9" t="s">
        <v>4743</v>
      </c>
      <c r="B2502" s="9" t="s">
        <v>168</v>
      </c>
      <c r="C2502" s="9"/>
      <c r="D2502" s="9"/>
      <c r="E2502" s="9"/>
      <c r="F2502" s="10" t="s">
        <v>1227</v>
      </c>
      <c r="G2502" s="13">
        <v>212.44</v>
      </c>
      <c r="H2502" s="9"/>
    </row>
    <row r="2503" spans="1:8" ht="24.4" customHeight="1" x14ac:dyDescent="0.25">
      <c r="A2503" s="9" t="s">
        <v>4744</v>
      </c>
      <c r="B2503" s="9" t="s">
        <v>4745</v>
      </c>
      <c r="C2503" s="9"/>
      <c r="D2503" s="9"/>
      <c r="E2503" s="9"/>
      <c r="F2503" s="10" t="s">
        <v>1227</v>
      </c>
      <c r="G2503" s="13">
        <v>202.89</v>
      </c>
      <c r="H2503" s="9"/>
    </row>
    <row r="2504" spans="1:8" ht="12.2" customHeight="1" x14ac:dyDescent="0.25">
      <c r="A2504" s="9" t="s">
        <v>4746</v>
      </c>
      <c r="B2504" s="9" t="s">
        <v>4747</v>
      </c>
      <c r="C2504" s="9"/>
      <c r="D2504" s="9"/>
      <c r="E2504" s="9"/>
      <c r="F2504" s="10" t="s">
        <v>1227</v>
      </c>
      <c r="G2504" s="13">
        <v>770.76</v>
      </c>
      <c r="H2504" s="9"/>
    </row>
    <row r="2505" spans="1:8" ht="36.6" customHeight="1" x14ac:dyDescent="0.25">
      <c r="A2505" s="9" t="s">
        <v>4748</v>
      </c>
      <c r="B2505" s="9" t="s">
        <v>4749</v>
      </c>
      <c r="C2505" s="9"/>
      <c r="D2505" s="9"/>
      <c r="E2505" s="9"/>
      <c r="F2505" s="10" t="s">
        <v>216</v>
      </c>
      <c r="G2505" s="13">
        <v>344.86</v>
      </c>
      <c r="H2505" s="9"/>
    </row>
    <row r="2506" spans="1:8" ht="36.6" customHeight="1" x14ac:dyDescent="0.25">
      <c r="A2506" s="9" t="s">
        <v>4750</v>
      </c>
      <c r="B2506" s="9" t="s">
        <v>4751</v>
      </c>
      <c r="C2506" s="9"/>
      <c r="D2506" s="9"/>
      <c r="E2506" s="9"/>
      <c r="F2506" s="10" t="s">
        <v>216</v>
      </c>
      <c r="G2506" s="13">
        <v>468.77</v>
      </c>
      <c r="H2506" s="9"/>
    </row>
    <row r="2507" spans="1:8" ht="12.2" customHeight="1" x14ac:dyDescent="0.25">
      <c r="A2507" s="6">
        <v>9020</v>
      </c>
      <c r="B2507" s="7" t="s">
        <v>4752</v>
      </c>
      <c r="C2507" s="7"/>
      <c r="D2507" s="7"/>
      <c r="E2507" s="7"/>
      <c r="F2507" s="8"/>
      <c r="G2507" s="7"/>
      <c r="H2507" s="7"/>
    </row>
    <row r="2508" spans="1:8" ht="36.6" customHeight="1" x14ac:dyDescent="0.25">
      <c r="A2508" s="9" t="s">
        <v>4753</v>
      </c>
      <c r="B2508" s="9" t="s">
        <v>4754</v>
      </c>
      <c r="C2508" s="9"/>
      <c r="D2508" s="9"/>
      <c r="E2508" s="9"/>
      <c r="F2508" s="10" t="s">
        <v>216</v>
      </c>
      <c r="G2508" s="13">
        <v>173.07</v>
      </c>
      <c r="H2508" s="9"/>
    </row>
    <row r="2509" spans="1:8" ht="36.6" customHeight="1" x14ac:dyDescent="0.25">
      <c r="A2509" s="9" t="s">
        <v>4755</v>
      </c>
      <c r="B2509" s="9" t="s">
        <v>4756</v>
      </c>
      <c r="C2509" s="9"/>
      <c r="D2509" s="9"/>
      <c r="E2509" s="9"/>
      <c r="F2509" s="10" t="s">
        <v>216</v>
      </c>
      <c r="G2509" s="13">
        <v>148.34</v>
      </c>
      <c r="H2509" s="9"/>
    </row>
    <row r="2510" spans="1:8" ht="36.6" customHeight="1" x14ac:dyDescent="0.25">
      <c r="A2510" s="9" t="s">
        <v>4757</v>
      </c>
      <c r="B2510" s="9" t="s">
        <v>4758</v>
      </c>
      <c r="C2510" s="9"/>
      <c r="D2510" s="9"/>
      <c r="E2510" s="9"/>
      <c r="F2510" s="10" t="s">
        <v>216</v>
      </c>
      <c r="G2510" s="13">
        <v>264.12</v>
      </c>
      <c r="H2510" s="9"/>
    </row>
    <row r="2511" spans="1:8" ht="36.6" customHeight="1" x14ac:dyDescent="0.25">
      <c r="A2511" s="9" t="s">
        <v>4759</v>
      </c>
      <c r="B2511" s="9" t="s">
        <v>4760</v>
      </c>
      <c r="C2511" s="9"/>
      <c r="D2511" s="9"/>
      <c r="E2511" s="9"/>
      <c r="F2511" s="10" t="s">
        <v>216</v>
      </c>
      <c r="G2511" s="13">
        <v>582.37</v>
      </c>
      <c r="H2511" s="9"/>
    </row>
    <row r="2512" spans="1:8" ht="12.2" customHeight="1" x14ac:dyDescent="0.25">
      <c r="A2512" s="6">
        <v>9022</v>
      </c>
      <c r="B2512" s="7" t="s">
        <v>4761</v>
      </c>
      <c r="C2512" s="7"/>
      <c r="D2512" s="7"/>
      <c r="E2512" s="7"/>
      <c r="F2512" s="8"/>
      <c r="G2512" s="7"/>
      <c r="H2512" s="7"/>
    </row>
    <row r="2513" spans="1:8" ht="36.6" customHeight="1" x14ac:dyDescent="0.25">
      <c r="A2513" s="9" t="s">
        <v>4762</v>
      </c>
      <c r="B2513" s="9" t="s">
        <v>169</v>
      </c>
      <c r="C2513" s="9"/>
      <c r="D2513" s="9"/>
      <c r="E2513" s="9"/>
      <c r="F2513" s="10" t="s">
        <v>216</v>
      </c>
      <c r="G2513" s="13">
        <v>227.39</v>
      </c>
      <c r="H2513" s="9"/>
    </row>
    <row r="2514" spans="1:8" ht="24.4" customHeight="1" x14ac:dyDescent="0.25">
      <c r="A2514" s="9" t="s">
        <v>4763</v>
      </c>
      <c r="B2514" s="9" t="s">
        <v>4764</v>
      </c>
      <c r="C2514" s="9"/>
      <c r="D2514" s="9"/>
      <c r="E2514" s="9"/>
      <c r="F2514" s="10" t="s">
        <v>216</v>
      </c>
      <c r="G2514" s="12">
        <v>29.04</v>
      </c>
      <c r="H2514" s="9"/>
    </row>
    <row r="2515" spans="1:8" ht="12.2" customHeight="1" x14ac:dyDescent="0.25">
      <c r="A2515" s="6">
        <v>9023</v>
      </c>
      <c r="B2515" s="7" t="s">
        <v>4765</v>
      </c>
      <c r="C2515" s="7"/>
      <c r="D2515" s="7"/>
      <c r="E2515" s="7"/>
      <c r="F2515" s="8"/>
      <c r="G2515" s="7"/>
      <c r="H2515" s="7"/>
    </row>
    <row r="2516" spans="1:8" ht="36.6" customHeight="1" x14ac:dyDescent="0.25">
      <c r="A2516" s="9" t="s">
        <v>4766</v>
      </c>
      <c r="B2516" s="9" t="s">
        <v>4767</v>
      </c>
      <c r="C2516" s="9"/>
      <c r="D2516" s="9"/>
      <c r="E2516" s="9"/>
      <c r="F2516" s="10" t="s">
        <v>216</v>
      </c>
      <c r="G2516" s="12">
        <v>34.94</v>
      </c>
      <c r="H2516" s="9"/>
    </row>
    <row r="2517" spans="1:8" ht="36.6" customHeight="1" x14ac:dyDescent="0.25">
      <c r="A2517" s="9" t="s">
        <v>4768</v>
      </c>
      <c r="B2517" s="9" t="s">
        <v>4769</v>
      </c>
      <c r="C2517" s="9"/>
      <c r="D2517" s="9"/>
      <c r="E2517" s="9"/>
      <c r="F2517" s="10" t="s">
        <v>216</v>
      </c>
      <c r="G2517" s="12">
        <v>20.78</v>
      </c>
      <c r="H2517" s="9"/>
    </row>
    <row r="2518" spans="1:8" ht="36.6" customHeight="1" x14ac:dyDescent="0.25">
      <c r="A2518" s="9" t="s">
        <v>4770</v>
      </c>
      <c r="B2518" s="9" t="s">
        <v>4771</v>
      </c>
      <c r="C2518" s="9"/>
      <c r="D2518" s="9"/>
      <c r="E2518" s="9"/>
      <c r="F2518" s="10" t="s">
        <v>216</v>
      </c>
      <c r="G2518" s="12">
        <v>20.77</v>
      </c>
      <c r="H2518" s="9"/>
    </row>
    <row r="2519" spans="1:8" ht="36.6" customHeight="1" x14ac:dyDescent="0.25">
      <c r="A2519" s="9" t="s">
        <v>4772</v>
      </c>
      <c r="B2519" s="9" t="s">
        <v>4773</v>
      </c>
      <c r="C2519" s="9"/>
      <c r="D2519" s="9"/>
      <c r="E2519" s="9"/>
      <c r="F2519" s="10" t="s">
        <v>216</v>
      </c>
      <c r="G2519" s="12">
        <v>20.81</v>
      </c>
      <c r="H2519" s="9"/>
    </row>
    <row r="2520" spans="1:8" ht="36.6" customHeight="1" x14ac:dyDescent="0.25">
      <c r="A2520" s="9" t="s">
        <v>4774</v>
      </c>
      <c r="B2520" s="9" t="s">
        <v>4775</v>
      </c>
      <c r="C2520" s="9"/>
      <c r="D2520" s="9"/>
      <c r="E2520" s="9"/>
      <c r="F2520" s="10" t="s">
        <v>216</v>
      </c>
      <c r="G2520" s="12">
        <v>23.29</v>
      </c>
      <c r="H2520" s="9"/>
    </row>
    <row r="2521" spans="1:8" ht="36.6" customHeight="1" x14ac:dyDescent="0.25">
      <c r="A2521" s="9" t="s">
        <v>4776</v>
      </c>
      <c r="B2521" s="9" t="s">
        <v>4777</v>
      </c>
      <c r="C2521" s="9"/>
      <c r="D2521" s="9"/>
      <c r="E2521" s="9"/>
      <c r="F2521" s="10" t="s">
        <v>216</v>
      </c>
      <c r="G2521" s="12">
        <v>22.98</v>
      </c>
      <c r="H2521" s="9"/>
    </row>
    <row r="2522" spans="1:8" ht="36.6" customHeight="1" x14ac:dyDescent="0.25">
      <c r="A2522" s="9" t="s">
        <v>4778</v>
      </c>
      <c r="B2522" s="9" t="s">
        <v>4779</v>
      </c>
      <c r="C2522" s="9"/>
      <c r="D2522" s="9"/>
      <c r="E2522" s="9"/>
      <c r="F2522" s="10" t="s">
        <v>216</v>
      </c>
      <c r="G2522" s="12">
        <v>22.85</v>
      </c>
      <c r="H2522" s="9"/>
    </row>
    <row r="2523" spans="1:8" ht="36.6" customHeight="1" x14ac:dyDescent="0.25">
      <c r="A2523" s="9" t="s">
        <v>4780</v>
      </c>
      <c r="B2523" s="9" t="s">
        <v>4781</v>
      </c>
      <c r="C2523" s="9"/>
      <c r="D2523" s="9"/>
      <c r="E2523" s="9"/>
      <c r="F2523" s="10" t="s">
        <v>216</v>
      </c>
      <c r="G2523" s="12">
        <v>22.97</v>
      </c>
      <c r="H2523" s="9"/>
    </row>
    <row r="2524" spans="1:8" ht="36.6" customHeight="1" x14ac:dyDescent="0.25">
      <c r="A2524" s="9" t="s">
        <v>4782</v>
      </c>
      <c r="B2524" s="9" t="s">
        <v>4783</v>
      </c>
      <c r="C2524" s="9"/>
      <c r="D2524" s="9"/>
      <c r="E2524" s="9"/>
      <c r="F2524" s="10" t="s">
        <v>216</v>
      </c>
      <c r="G2524" s="12">
        <v>23.12</v>
      </c>
      <c r="H2524" s="9"/>
    </row>
    <row r="2525" spans="1:8" ht="12.2" customHeight="1" x14ac:dyDescent="0.25">
      <c r="A2525" s="6">
        <v>9024</v>
      </c>
      <c r="B2525" s="7" t="s">
        <v>4784</v>
      </c>
      <c r="C2525" s="7"/>
      <c r="D2525" s="7"/>
      <c r="E2525" s="7"/>
      <c r="F2525" s="8"/>
      <c r="G2525" s="7"/>
      <c r="H2525" s="7"/>
    </row>
    <row r="2526" spans="1:8" ht="12.2" customHeight="1" x14ac:dyDescent="0.25">
      <c r="A2526" s="9" t="s">
        <v>4785</v>
      </c>
      <c r="B2526" s="9" t="s">
        <v>4786</v>
      </c>
      <c r="C2526" s="9"/>
      <c r="D2526" s="9"/>
      <c r="E2526" s="9"/>
      <c r="F2526" s="10" t="s">
        <v>216</v>
      </c>
      <c r="G2526" s="13">
        <v>120.78</v>
      </c>
      <c r="H2526" s="9"/>
    </row>
    <row r="2527" spans="1:8" ht="12.2" customHeight="1" x14ac:dyDescent="0.25">
      <c r="A2527" s="9" t="s">
        <v>4787</v>
      </c>
      <c r="B2527" s="9" t="s">
        <v>4788</v>
      </c>
      <c r="C2527" s="9"/>
      <c r="D2527" s="9"/>
      <c r="E2527" s="9"/>
      <c r="F2527" s="10" t="s">
        <v>1227</v>
      </c>
      <c r="G2527" s="11">
        <v>9.56</v>
      </c>
      <c r="H2527" s="9"/>
    </row>
    <row r="2528" spans="1:8" ht="12.2" customHeight="1" x14ac:dyDescent="0.25">
      <c r="A2528" s="9" t="s">
        <v>4789</v>
      </c>
      <c r="B2528" s="9" t="s">
        <v>4790</v>
      </c>
      <c r="C2528" s="9"/>
      <c r="D2528" s="9"/>
      <c r="E2528" s="9"/>
      <c r="F2528" s="10" t="s">
        <v>1227</v>
      </c>
      <c r="G2528" s="13">
        <v>122.73</v>
      </c>
      <c r="H2528" s="9"/>
    </row>
    <row r="2529" spans="1:8" ht="12.2" customHeight="1" x14ac:dyDescent="0.25">
      <c r="A2529" s="9" t="s">
        <v>4791</v>
      </c>
      <c r="B2529" s="9" t="s">
        <v>4792</v>
      </c>
      <c r="C2529" s="9"/>
      <c r="D2529" s="9"/>
      <c r="E2529" s="9"/>
      <c r="F2529" s="10" t="s">
        <v>1227</v>
      </c>
      <c r="G2529" s="13">
        <v>113.63</v>
      </c>
      <c r="H2529" s="9"/>
    </row>
    <row r="2530" spans="1:8" ht="12.2" customHeight="1" x14ac:dyDescent="0.25">
      <c r="A2530" s="9" t="s">
        <v>4793</v>
      </c>
      <c r="B2530" s="9" t="s">
        <v>4794</v>
      </c>
      <c r="C2530" s="9"/>
      <c r="D2530" s="9"/>
      <c r="E2530" s="9"/>
      <c r="F2530" s="10" t="s">
        <v>1227</v>
      </c>
      <c r="G2530" s="13">
        <v>115.63</v>
      </c>
      <c r="H2530" s="9"/>
    </row>
    <row r="2531" spans="1:8" ht="12.2" customHeight="1" x14ac:dyDescent="0.25">
      <c r="A2531" s="9" t="s">
        <v>4795</v>
      </c>
      <c r="B2531" s="9" t="s">
        <v>4796</v>
      </c>
      <c r="C2531" s="9"/>
      <c r="D2531" s="9"/>
      <c r="E2531" s="9"/>
      <c r="F2531" s="10" t="s">
        <v>1227</v>
      </c>
      <c r="G2531" s="13">
        <v>116.81</v>
      </c>
      <c r="H2531" s="9"/>
    </row>
    <row r="2532" spans="1:8" ht="12.2" customHeight="1" x14ac:dyDescent="0.25">
      <c r="A2532" s="6">
        <v>8688</v>
      </c>
      <c r="B2532" s="7" t="s">
        <v>4797</v>
      </c>
      <c r="C2532" s="7"/>
      <c r="D2532" s="7"/>
      <c r="E2532" s="7"/>
      <c r="F2532" s="8"/>
      <c r="G2532" s="7"/>
      <c r="H2532" s="7"/>
    </row>
    <row r="2533" spans="1:8" ht="12.2" customHeight="1" x14ac:dyDescent="0.25">
      <c r="A2533" s="6">
        <v>9026</v>
      </c>
      <c r="B2533" s="7" t="s">
        <v>4798</v>
      </c>
      <c r="C2533" s="7"/>
      <c r="D2533" s="7"/>
      <c r="E2533" s="7"/>
      <c r="F2533" s="8"/>
      <c r="G2533" s="7"/>
      <c r="H2533" s="7"/>
    </row>
    <row r="2534" spans="1:8" ht="12.2" customHeight="1" x14ac:dyDescent="0.25">
      <c r="A2534" s="9" t="s">
        <v>4799</v>
      </c>
      <c r="B2534" s="9" t="s">
        <v>4800</v>
      </c>
      <c r="C2534" s="9"/>
      <c r="D2534" s="9"/>
      <c r="E2534" s="9"/>
      <c r="F2534" s="10" t="s">
        <v>233</v>
      </c>
      <c r="G2534" s="12">
        <v>39.409999999999997</v>
      </c>
      <c r="H2534" s="9"/>
    </row>
    <row r="2535" spans="1:8" ht="12.2" customHeight="1" x14ac:dyDescent="0.25">
      <c r="A2535" s="9" t="s">
        <v>4801</v>
      </c>
      <c r="B2535" s="9" t="s">
        <v>4802</v>
      </c>
      <c r="C2535" s="9"/>
      <c r="D2535" s="9"/>
      <c r="E2535" s="9"/>
      <c r="F2535" s="10" t="s">
        <v>233</v>
      </c>
      <c r="G2535" s="12">
        <v>48.55</v>
      </c>
      <c r="H2535" s="9"/>
    </row>
    <row r="2536" spans="1:8" ht="12.2" customHeight="1" x14ac:dyDescent="0.25">
      <c r="A2536" s="9" t="s">
        <v>4803</v>
      </c>
      <c r="B2536" s="9" t="s">
        <v>4804</v>
      </c>
      <c r="C2536" s="9"/>
      <c r="D2536" s="9"/>
      <c r="E2536" s="9"/>
      <c r="F2536" s="10" t="s">
        <v>233</v>
      </c>
      <c r="G2536" s="12">
        <v>33.630000000000003</v>
      </c>
      <c r="H2536" s="9"/>
    </row>
    <row r="2537" spans="1:8" ht="12.2" customHeight="1" x14ac:dyDescent="0.25">
      <c r="A2537" s="6">
        <v>9027</v>
      </c>
      <c r="B2537" s="7" t="s">
        <v>4805</v>
      </c>
      <c r="C2537" s="7"/>
      <c r="D2537" s="7"/>
      <c r="E2537" s="7"/>
      <c r="F2537" s="8"/>
      <c r="G2537" s="7"/>
      <c r="H2537" s="7"/>
    </row>
    <row r="2538" spans="1:8" ht="36.6" customHeight="1" x14ac:dyDescent="0.25">
      <c r="A2538" s="9" t="s">
        <v>4806</v>
      </c>
      <c r="B2538" s="9" t="s">
        <v>4807</v>
      </c>
      <c r="C2538" s="9"/>
      <c r="D2538" s="9"/>
      <c r="E2538" s="9"/>
      <c r="F2538" s="10" t="s">
        <v>216</v>
      </c>
      <c r="G2538" s="12">
        <v>48.29</v>
      </c>
      <c r="H2538" s="9"/>
    </row>
    <row r="2539" spans="1:8" ht="36.6" customHeight="1" x14ac:dyDescent="0.25">
      <c r="A2539" s="9" t="s">
        <v>4808</v>
      </c>
      <c r="B2539" s="9" t="s">
        <v>4809</v>
      </c>
      <c r="C2539" s="9"/>
      <c r="D2539" s="9"/>
      <c r="E2539" s="9"/>
      <c r="F2539" s="10" t="s">
        <v>216</v>
      </c>
      <c r="G2539" s="12">
        <v>43.51</v>
      </c>
      <c r="H2539" s="9"/>
    </row>
    <row r="2540" spans="1:8" ht="12.2" customHeight="1" x14ac:dyDescent="0.25">
      <c r="A2540" s="6">
        <v>9029</v>
      </c>
      <c r="B2540" s="7" t="s">
        <v>2313</v>
      </c>
      <c r="C2540" s="7"/>
      <c r="D2540" s="7"/>
      <c r="E2540" s="7"/>
      <c r="F2540" s="8"/>
      <c r="G2540" s="7"/>
      <c r="H2540" s="7"/>
    </row>
    <row r="2541" spans="1:8" ht="24.4" customHeight="1" x14ac:dyDescent="0.25">
      <c r="A2541" s="9" t="s">
        <v>4810</v>
      </c>
      <c r="B2541" s="9" t="s">
        <v>4811</v>
      </c>
      <c r="C2541" s="9"/>
      <c r="D2541" s="9"/>
      <c r="E2541" s="9"/>
      <c r="F2541" s="10" t="s">
        <v>1227</v>
      </c>
      <c r="G2541" s="13">
        <v>109.25</v>
      </c>
      <c r="H2541" s="9"/>
    </row>
    <row r="2542" spans="1:8" ht="24.4" customHeight="1" x14ac:dyDescent="0.25">
      <c r="A2542" s="9" t="s">
        <v>4812</v>
      </c>
      <c r="B2542" s="9" t="s">
        <v>4813</v>
      </c>
      <c r="C2542" s="9"/>
      <c r="D2542" s="9"/>
      <c r="E2542" s="9"/>
      <c r="F2542" s="10" t="s">
        <v>1227</v>
      </c>
      <c r="G2542" s="13">
        <v>141.47</v>
      </c>
      <c r="H2542" s="9"/>
    </row>
    <row r="2543" spans="1:8" ht="12.2" customHeight="1" x14ac:dyDescent="0.25">
      <c r="A2543" s="6">
        <v>9030</v>
      </c>
      <c r="B2543" s="7" t="s">
        <v>4814</v>
      </c>
      <c r="C2543" s="7"/>
      <c r="D2543" s="7"/>
      <c r="E2543" s="7"/>
      <c r="F2543" s="8"/>
      <c r="G2543" s="7"/>
      <c r="H2543" s="7"/>
    </row>
    <row r="2544" spans="1:8" ht="12.2" customHeight="1" x14ac:dyDescent="0.25">
      <c r="A2544" s="9" t="s">
        <v>4815</v>
      </c>
      <c r="B2544" s="9" t="s">
        <v>4816</v>
      </c>
      <c r="C2544" s="9"/>
      <c r="D2544" s="9"/>
      <c r="E2544" s="9"/>
      <c r="F2544" s="10" t="s">
        <v>1227</v>
      </c>
      <c r="G2544" s="14">
        <v>1057.5999999999999</v>
      </c>
      <c r="H2544" s="9"/>
    </row>
    <row r="2545" spans="1:8" ht="12.2" customHeight="1" x14ac:dyDescent="0.25">
      <c r="A2545" s="9" t="s">
        <v>4817</v>
      </c>
      <c r="B2545" s="9" t="s">
        <v>4818</v>
      </c>
      <c r="C2545" s="9"/>
      <c r="D2545" s="9"/>
      <c r="E2545" s="9"/>
      <c r="F2545" s="10" t="s">
        <v>1227</v>
      </c>
      <c r="G2545" s="14">
        <v>1770.1</v>
      </c>
      <c r="H2545" s="9"/>
    </row>
    <row r="2546" spans="1:8" ht="12.2" customHeight="1" x14ac:dyDescent="0.25">
      <c r="A2546" s="9" t="s">
        <v>4819</v>
      </c>
      <c r="B2546" s="9" t="s">
        <v>4820</v>
      </c>
      <c r="C2546" s="9"/>
      <c r="D2546" s="9"/>
      <c r="E2546" s="9"/>
      <c r="F2546" s="10" t="s">
        <v>1227</v>
      </c>
      <c r="G2546" s="14">
        <v>1483.99</v>
      </c>
      <c r="H2546" s="9"/>
    </row>
    <row r="2547" spans="1:8" ht="12.2" customHeight="1" x14ac:dyDescent="0.25">
      <c r="A2547" s="9" t="s">
        <v>4821</v>
      </c>
      <c r="B2547" s="9" t="s">
        <v>4822</v>
      </c>
      <c r="C2547" s="9"/>
      <c r="D2547" s="9"/>
      <c r="E2547" s="9"/>
      <c r="F2547" s="10" t="s">
        <v>1227</v>
      </c>
      <c r="G2547" s="13">
        <v>702.63</v>
      </c>
      <c r="H2547" s="9"/>
    </row>
    <row r="2548" spans="1:8" ht="12.2" customHeight="1" x14ac:dyDescent="0.25">
      <c r="A2548" s="9" t="s">
        <v>4823</v>
      </c>
      <c r="B2548" s="9" t="s">
        <v>4824</v>
      </c>
      <c r="C2548" s="9"/>
      <c r="D2548" s="9"/>
      <c r="E2548" s="9"/>
      <c r="F2548" s="10" t="s">
        <v>1227</v>
      </c>
      <c r="G2548" s="14">
        <v>2523.06</v>
      </c>
      <c r="H2548" s="9"/>
    </row>
    <row r="2549" spans="1:8" ht="12.2" customHeight="1" x14ac:dyDescent="0.25">
      <c r="A2549" s="9" t="s">
        <v>4825</v>
      </c>
      <c r="B2549" s="9" t="s">
        <v>4826</v>
      </c>
      <c r="C2549" s="9"/>
      <c r="D2549" s="9"/>
      <c r="E2549" s="9"/>
      <c r="F2549" s="10" t="s">
        <v>1227</v>
      </c>
      <c r="G2549" s="14">
        <v>5370.75</v>
      </c>
      <c r="H2549" s="9"/>
    </row>
    <row r="2550" spans="1:8" ht="12.2" customHeight="1" x14ac:dyDescent="0.25">
      <c r="A2550" s="9" t="s">
        <v>4827</v>
      </c>
      <c r="B2550" s="9" t="s">
        <v>4828</v>
      </c>
      <c r="C2550" s="9"/>
      <c r="D2550" s="9"/>
      <c r="E2550" s="9"/>
      <c r="F2550" s="10" t="s">
        <v>1227</v>
      </c>
      <c r="G2550" s="13">
        <v>878.98</v>
      </c>
      <c r="H2550" s="9"/>
    </row>
    <row r="2551" spans="1:8" ht="12.2" customHeight="1" x14ac:dyDescent="0.25">
      <c r="A2551" s="6">
        <v>9031</v>
      </c>
      <c r="B2551" s="7" t="s">
        <v>4829</v>
      </c>
      <c r="C2551" s="7"/>
      <c r="D2551" s="7"/>
      <c r="E2551" s="7"/>
      <c r="F2551" s="8"/>
      <c r="G2551" s="7"/>
      <c r="H2551" s="7"/>
    </row>
    <row r="2552" spans="1:8" ht="12.2" customHeight="1" x14ac:dyDescent="0.25">
      <c r="A2552" s="9" t="s">
        <v>4830</v>
      </c>
      <c r="B2552" s="9" t="s">
        <v>4831</v>
      </c>
      <c r="C2552" s="9"/>
      <c r="D2552" s="9"/>
      <c r="E2552" s="9"/>
      <c r="F2552" s="10" t="s">
        <v>1227</v>
      </c>
      <c r="G2552" s="13">
        <v>113.48</v>
      </c>
      <c r="H2552" s="9"/>
    </row>
    <row r="2553" spans="1:8" ht="12.2" customHeight="1" x14ac:dyDescent="0.25">
      <c r="A2553" s="9" t="s">
        <v>4832</v>
      </c>
      <c r="B2553" s="9" t="s">
        <v>4833</v>
      </c>
      <c r="C2553" s="9"/>
      <c r="D2553" s="9"/>
      <c r="E2553" s="9"/>
      <c r="F2553" s="10" t="s">
        <v>1227</v>
      </c>
      <c r="G2553" s="13">
        <v>194.98</v>
      </c>
      <c r="H2553" s="9"/>
    </row>
    <row r="2554" spans="1:8" ht="12.2" customHeight="1" x14ac:dyDescent="0.25">
      <c r="A2554" s="9" t="s">
        <v>4834</v>
      </c>
      <c r="B2554" s="9" t="s">
        <v>4835</v>
      </c>
      <c r="C2554" s="9"/>
      <c r="D2554" s="9"/>
      <c r="E2554" s="9"/>
      <c r="F2554" s="10" t="s">
        <v>1227</v>
      </c>
      <c r="G2554" s="13">
        <v>164.82</v>
      </c>
      <c r="H2554" s="9"/>
    </row>
    <row r="2555" spans="1:8" ht="12.2" customHeight="1" x14ac:dyDescent="0.25">
      <c r="A2555" s="9" t="s">
        <v>4836</v>
      </c>
      <c r="B2555" s="9" t="s">
        <v>171</v>
      </c>
      <c r="C2555" s="9"/>
      <c r="D2555" s="9"/>
      <c r="E2555" s="9"/>
      <c r="F2555" s="10" t="s">
        <v>1227</v>
      </c>
      <c r="G2555" s="12">
        <v>65.62</v>
      </c>
      <c r="H2555" s="9"/>
    </row>
    <row r="2556" spans="1:8" ht="12.2" customHeight="1" x14ac:dyDescent="0.25">
      <c r="A2556" s="9" t="s">
        <v>4837</v>
      </c>
      <c r="B2556" s="9" t="s">
        <v>4838</v>
      </c>
      <c r="C2556" s="9"/>
      <c r="D2556" s="9"/>
      <c r="E2556" s="9"/>
      <c r="F2556" s="10" t="s">
        <v>1227</v>
      </c>
      <c r="G2556" s="13">
        <v>320.56</v>
      </c>
      <c r="H2556" s="9"/>
    </row>
    <row r="2557" spans="1:8" ht="12.2" customHeight="1" x14ac:dyDescent="0.25">
      <c r="A2557" s="9" t="s">
        <v>4839</v>
      </c>
      <c r="B2557" s="9" t="s">
        <v>4840</v>
      </c>
      <c r="C2557" s="9"/>
      <c r="D2557" s="9"/>
      <c r="E2557" s="9"/>
      <c r="F2557" s="10" t="s">
        <v>1227</v>
      </c>
      <c r="G2557" s="13">
        <v>344.58</v>
      </c>
      <c r="H2557" s="9"/>
    </row>
    <row r="2558" spans="1:8" ht="12.2" customHeight="1" x14ac:dyDescent="0.25">
      <c r="A2558" s="9" t="s">
        <v>4841</v>
      </c>
      <c r="B2558" s="9" t="s">
        <v>4842</v>
      </c>
      <c r="C2558" s="9"/>
      <c r="D2558" s="9"/>
      <c r="E2558" s="9"/>
      <c r="F2558" s="10" t="s">
        <v>1227</v>
      </c>
      <c r="G2558" s="12">
        <v>80.430000000000007</v>
      </c>
      <c r="H2558" s="9"/>
    </row>
    <row r="2559" spans="1:8" ht="12.2" customHeight="1" x14ac:dyDescent="0.25">
      <c r="A2559" s="6">
        <v>9032</v>
      </c>
      <c r="B2559" s="7" t="s">
        <v>4843</v>
      </c>
      <c r="C2559" s="7"/>
      <c r="D2559" s="7"/>
      <c r="E2559" s="7"/>
      <c r="F2559" s="8"/>
      <c r="G2559" s="7"/>
      <c r="H2559" s="7"/>
    </row>
    <row r="2560" spans="1:8" ht="12.2" customHeight="1" x14ac:dyDescent="0.25">
      <c r="A2560" s="9" t="s">
        <v>4844</v>
      </c>
      <c r="B2560" s="9" t="s">
        <v>4845</v>
      </c>
      <c r="C2560" s="9"/>
      <c r="D2560" s="9"/>
      <c r="E2560" s="9"/>
      <c r="F2560" s="10" t="s">
        <v>1227</v>
      </c>
      <c r="G2560" s="12">
        <v>63.42</v>
      </c>
      <c r="H2560" s="9"/>
    </row>
    <row r="2561" spans="1:8" ht="12.2" customHeight="1" x14ac:dyDescent="0.25">
      <c r="A2561" s="9" t="s">
        <v>4846</v>
      </c>
      <c r="B2561" s="9" t="s">
        <v>4847</v>
      </c>
      <c r="C2561" s="9"/>
      <c r="D2561" s="9"/>
      <c r="E2561" s="9"/>
      <c r="F2561" s="10" t="s">
        <v>1227</v>
      </c>
      <c r="G2561" s="13">
        <v>145.08000000000001</v>
      </c>
      <c r="H2561" s="9"/>
    </row>
    <row r="2562" spans="1:8" ht="12.2" customHeight="1" x14ac:dyDescent="0.25">
      <c r="A2562" s="9" t="s">
        <v>4848</v>
      </c>
      <c r="B2562" s="9" t="s">
        <v>4849</v>
      </c>
      <c r="C2562" s="9"/>
      <c r="D2562" s="9"/>
      <c r="E2562" s="9"/>
      <c r="F2562" s="10" t="s">
        <v>1227</v>
      </c>
      <c r="G2562" s="13">
        <v>116.06</v>
      </c>
      <c r="H2562" s="9"/>
    </row>
    <row r="2563" spans="1:8" ht="12.2" customHeight="1" x14ac:dyDescent="0.25">
      <c r="A2563" s="9" t="s">
        <v>4850</v>
      </c>
      <c r="B2563" s="9" t="s">
        <v>4851</v>
      </c>
      <c r="C2563" s="9"/>
      <c r="D2563" s="9"/>
      <c r="E2563" s="9"/>
      <c r="F2563" s="10" t="s">
        <v>1227</v>
      </c>
      <c r="G2563" s="12">
        <v>48.15</v>
      </c>
      <c r="H2563" s="9"/>
    </row>
    <row r="2564" spans="1:8" ht="12.2" customHeight="1" x14ac:dyDescent="0.25">
      <c r="A2564" s="9" t="s">
        <v>4852</v>
      </c>
      <c r="B2564" s="9" t="s">
        <v>4853</v>
      </c>
      <c r="C2564" s="9"/>
      <c r="D2564" s="9"/>
      <c r="E2564" s="9"/>
      <c r="F2564" s="10" t="s">
        <v>1227</v>
      </c>
      <c r="G2564" s="13">
        <v>194.44</v>
      </c>
      <c r="H2564" s="9"/>
    </row>
    <row r="2565" spans="1:8" ht="12.2" customHeight="1" x14ac:dyDescent="0.25">
      <c r="A2565" s="9" t="s">
        <v>4854</v>
      </c>
      <c r="B2565" s="9" t="s">
        <v>4855</v>
      </c>
      <c r="C2565" s="9"/>
      <c r="D2565" s="9"/>
      <c r="E2565" s="9"/>
      <c r="F2565" s="10" t="s">
        <v>1227</v>
      </c>
      <c r="G2565" s="13">
        <v>309.89</v>
      </c>
      <c r="H2565" s="9"/>
    </row>
    <row r="2566" spans="1:8" ht="12.2" customHeight="1" x14ac:dyDescent="0.25">
      <c r="A2566" s="9" t="s">
        <v>4856</v>
      </c>
      <c r="B2566" s="9" t="s">
        <v>4857</v>
      </c>
      <c r="C2566" s="9"/>
      <c r="D2566" s="9"/>
      <c r="E2566" s="9"/>
      <c r="F2566" s="10" t="s">
        <v>1227</v>
      </c>
      <c r="G2566" s="12">
        <v>52.07</v>
      </c>
      <c r="H2566" s="9"/>
    </row>
    <row r="2567" spans="1:8" ht="12.2" customHeight="1" x14ac:dyDescent="0.25">
      <c r="A2567" s="6">
        <v>9033</v>
      </c>
      <c r="B2567" s="7" t="s">
        <v>4858</v>
      </c>
      <c r="C2567" s="7"/>
      <c r="D2567" s="7"/>
      <c r="E2567" s="7"/>
      <c r="F2567" s="8"/>
      <c r="G2567" s="7"/>
      <c r="H2567" s="7"/>
    </row>
    <row r="2568" spans="1:8" ht="12.2" customHeight="1" x14ac:dyDescent="0.25">
      <c r="A2568" s="9" t="s">
        <v>4859</v>
      </c>
      <c r="B2568" s="9" t="s">
        <v>4860</v>
      </c>
      <c r="C2568" s="9"/>
      <c r="D2568" s="9"/>
      <c r="E2568" s="9"/>
      <c r="F2568" s="10" t="s">
        <v>1227</v>
      </c>
      <c r="G2568" s="13">
        <v>242.29</v>
      </c>
      <c r="H2568" s="9"/>
    </row>
    <row r="2569" spans="1:8" ht="12.2" customHeight="1" x14ac:dyDescent="0.25">
      <c r="A2569" s="9" t="s">
        <v>4861</v>
      </c>
      <c r="B2569" s="9" t="s">
        <v>4862</v>
      </c>
      <c r="C2569" s="9"/>
      <c r="D2569" s="9"/>
      <c r="E2569" s="9"/>
      <c r="F2569" s="10" t="s">
        <v>1227</v>
      </c>
      <c r="G2569" s="13">
        <v>180.49</v>
      </c>
      <c r="H2569" s="9"/>
    </row>
    <row r="2570" spans="1:8" ht="12.2" customHeight="1" x14ac:dyDescent="0.25">
      <c r="A2570" s="6">
        <v>9034</v>
      </c>
      <c r="B2570" s="7" t="s">
        <v>4863</v>
      </c>
      <c r="C2570" s="7"/>
      <c r="D2570" s="7"/>
      <c r="E2570" s="7"/>
      <c r="F2570" s="8"/>
      <c r="G2570" s="7"/>
      <c r="H2570" s="7"/>
    </row>
    <row r="2571" spans="1:8" ht="24.4" customHeight="1" x14ac:dyDescent="0.25">
      <c r="A2571" s="9" t="s">
        <v>4864</v>
      </c>
      <c r="B2571" s="9" t="s">
        <v>4865</v>
      </c>
      <c r="C2571" s="9"/>
      <c r="D2571" s="9"/>
      <c r="E2571" s="9"/>
      <c r="F2571" s="10" t="s">
        <v>1227</v>
      </c>
      <c r="G2571" s="13">
        <v>488.65</v>
      </c>
      <c r="H2571" s="9"/>
    </row>
    <row r="2572" spans="1:8" ht="24.4" customHeight="1" x14ac:dyDescent="0.25">
      <c r="A2572" s="9" t="s">
        <v>4866</v>
      </c>
      <c r="B2572" s="9" t="s">
        <v>4867</v>
      </c>
      <c r="C2572" s="9"/>
      <c r="D2572" s="9"/>
      <c r="E2572" s="9"/>
      <c r="F2572" s="10" t="s">
        <v>1227</v>
      </c>
      <c r="G2572" s="13">
        <v>388</v>
      </c>
      <c r="H2572" s="9"/>
    </row>
    <row r="2573" spans="1:8" ht="12.2" customHeight="1" x14ac:dyDescent="0.25">
      <c r="A2573" s="9" t="s">
        <v>4868</v>
      </c>
      <c r="B2573" s="9" t="s">
        <v>4869</v>
      </c>
      <c r="C2573" s="9"/>
      <c r="D2573" s="9"/>
      <c r="E2573" s="9"/>
      <c r="F2573" s="10" t="s">
        <v>1227</v>
      </c>
      <c r="G2573" s="13">
        <v>109.37</v>
      </c>
      <c r="H2573" s="9"/>
    </row>
    <row r="2574" spans="1:8" ht="12.2" customHeight="1" x14ac:dyDescent="0.25">
      <c r="A2574" s="9" t="s">
        <v>4870</v>
      </c>
      <c r="B2574" s="9" t="s">
        <v>4871</v>
      </c>
      <c r="C2574" s="9"/>
      <c r="D2574" s="9"/>
      <c r="E2574" s="9"/>
      <c r="F2574" s="10" t="s">
        <v>1227</v>
      </c>
      <c r="G2574" s="13">
        <v>110.01</v>
      </c>
      <c r="H2574" s="9"/>
    </row>
    <row r="2575" spans="1:8" ht="12.2" customHeight="1" x14ac:dyDescent="0.25">
      <c r="A2575" s="6">
        <v>9035</v>
      </c>
      <c r="B2575" s="7" t="s">
        <v>4872</v>
      </c>
      <c r="C2575" s="7"/>
      <c r="D2575" s="7"/>
      <c r="E2575" s="7"/>
      <c r="F2575" s="8"/>
      <c r="G2575" s="7"/>
      <c r="H2575" s="7"/>
    </row>
    <row r="2576" spans="1:8" ht="12.2" customHeight="1" x14ac:dyDescent="0.25">
      <c r="A2576" s="9" t="s">
        <v>4873</v>
      </c>
      <c r="B2576" s="9" t="s">
        <v>172</v>
      </c>
      <c r="C2576" s="9"/>
      <c r="D2576" s="9"/>
      <c r="E2576" s="9"/>
      <c r="F2576" s="10" t="s">
        <v>1227</v>
      </c>
      <c r="G2576" s="14">
        <v>2430.04</v>
      </c>
      <c r="H2576" s="9"/>
    </row>
    <row r="2577" spans="1:8" ht="12.2" customHeight="1" x14ac:dyDescent="0.25">
      <c r="A2577" s="6">
        <v>9036</v>
      </c>
      <c r="B2577" s="7" t="s">
        <v>4874</v>
      </c>
      <c r="C2577" s="7"/>
      <c r="D2577" s="7"/>
      <c r="E2577" s="7"/>
      <c r="F2577" s="8"/>
      <c r="G2577" s="7"/>
      <c r="H2577" s="7"/>
    </row>
    <row r="2578" spans="1:8" ht="12.2" customHeight="1" x14ac:dyDescent="0.25">
      <c r="A2578" s="9" t="s">
        <v>4875</v>
      </c>
      <c r="B2578" s="9" t="s">
        <v>4876</v>
      </c>
      <c r="C2578" s="9"/>
      <c r="D2578" s="9"/>
      <c r="E2578" s="9"/>
      <c r="F2578" s="10" t="s">
        <v>1227</v>
      </c>
      <c r="G2578" s="13">
        <v>784.28</v>
      </c>
      <c r="H2578" s="9"/>
    </row>
    <row r="2579" spans="1:8" ht="12.2" customHeight="1" x14ac:dyDescent="0.25">
      <c r="A2579" s="6">
        <v>9037</v>
      </c>
      <c r="B2579" s="7" t="s">
        <v>4877</v>
      </c>
      <c r="C2579" s="7"/>
      <c r="D2579" s="7"/>
      <c r="E2579" s="7"/>
      <c r="F2579" s="8"/>
      <c r="G2579" s="7"/>
      <c r="H2579" s="7"/>
    </row>
    <row r="2580" spans="1:8" ht="73.150000000000006" customHeight="1" x14ac:dyDescent="0.25">
      <c r="A2580" s="9" t="s">
        <v>4878</v>
      </c>
      <c r="B2580" s="9" t="s">
        <v>4879</v>
      </c>
      <c r="C2580" s="9"/>
      <c r="D2580" s="9"/>
      <c r="E2580" s="9"/>
      <c r="F2580" s="10" t="s">
        <v>216</v>
      </c>
      <c r="G2580" s="14">
        <v>2617.59</v>
      </c>
      <c r="H2580" s="9"/>
    </row>
    <row r="2581" spans="1:8" ht="12.2" customHeight="1" x14ac:dyDescent="0.25">
      <c r="A2581" s="6">
        <v>9038</v>
      </c>
      <c r="B2581" s="7" t="s">
        <v>4880</v>
      </c>
      <c r="C2581" s="7"/>
      <c r="D2581" s="7"/>
      <c r="E2581" s="7"/>
      <c r="F2581" s="8"/>
      <c r="G2581" s="7"/>
      <c r="H2581" s="7"/>
    </row>
    <row r="2582" spans="1:8" ht="48.75" customHeight="1" x14ac:dyDescent="0.25">
      <c r="A2582" s="9" t="s">
        <v>4881</v>
      </c>
      <c r="B2582" s="9" t="s">
        <v>4882</v>
      </c>
      <c r="C2582" s="9"/>
      <c r="D2582" s="9"/>
      <c r="E2582" s="9"/>
      <c r="F2582" s="10" t="s">
        <v>216</v>
      </c>
      <c r="G2582" s="13">
        <v>117.1</v>
      </c>
      <c r="H2582" s="9"/>
    </row>
    <row r="2583" spans="1:8" ht="48.75" customHeight="1" x14ac:dyDescent="0.25">
      <c r="A2583" s="9" t="s">
        <v>4883</v>
      </c>
      <c r="B2583" s="9" t="s">
        <v>4884</v>
      </c>
      <c r="C2583" s="9"/>
      <c r="D2583" s="9"/>
      <c r="E2583" s="9"/>
      <c r="F2583" s="10" t="s">
        <v>216</v>
      </c>
      <c r="G2583" s="13">
        <v>176.23</v>
      </c>
      <c r="H2583" s="9"/>
    </row>
    <row r="2584" spans="1:8" ht="12.2" customHeight="1" x14ac:dyDescent="0.25">
      <c r="A2584" s="9" t="s">
        <v>4885</v>
      </c>
      <c r="B2584" s="9" t="s">
        <v>4886</v>
      </c>
      <c r="C2584" s="9"/>
      <c r="D2584" s="9"/>
      <c r="E2584" s="9"/>
      <c r="F2584" s="10" t="s">
        <v>1227</v>
      </c>
      <c r="G2584" s="13">
        <v>137.58000000000001</v>
      </c>
      <c r="H2584" s="9"/>
    </row>
    <row r="2585" spans="1:8" ht="12.2" customHeight="1" x14ac:dyDescent="0.25">
      <c r="A2585" s="9" t="s">
        <v>4887</v>
      </c>
      <c r="B2585" s="9" t="s">
        <v>4888</v>
      </c>
      <c r="C2585" s="9"/>
      <c r="D2585" s="9"/>
      <c r="E2585" s="9"/>
      <c r="F2585" s="10" t="s">
        <v>1227</v>
      </c>
      <c r="G2585" s="13">
        <v>242.36</v>
      </c>
      <c r="H2585" s="9"/>
    </row>
    <row r="2586" spans="1:8" ht="12.2" customHeight="1" x14ac:dyDescent="0.25">
      <c r="A2586" s="9" t="s">
        <v>4889</v>
      </c>
      <c r="B2586" s="9" t="s">
        <v>4890</v>
      </c>
      <c r="C2586" s="9"/>
      <c r="D2586" s="9"/>
      <c r="E2586" s="9"/>
      <c r="F2586" s="10" t="s">
        <v>1227</v>
      </c>
      <c r="G2586" s="13">
        <v>206.17</v>
      </c>
      <c r="H2586" s="9"/>
    </row>
    <row r="2587" spans="1:8" ht="12.2" customHeight="1" x14ac:dyDescent="0.25">
      <c r="A2587" s="9" t="s">
        <v>4891</v>
      </c>
      <c r="B2587" s="9" t="s">
        <v>4892</v>
      </c>
      <c r="C2587" s="9"/>
      <c r="D2587" s="9"/>
      <c r="E2587" s="9"/>
      <c r="F2587" s="10" t="s">
        <v>1227</v>
      </c>
      <c r="G2587" s="12">
        <v>90.9</v>
      </c>
      <c r="H2587" s="9"/>
    </row>
    <row r="2588" spans="1:8" ht="12.2" customHeight="1" x14ac:dyDescent="0.25">
      <c r="A2588" s="9" t="s">
        <v>4893</v>
      </c>
      <c r="B2588" s="9" t="s">
        <v>4894</v>
      </c>
      <c r="C2588" s="9"/>
      <c r="D2588" s="9"/>
      <c r="E2588" s="9"/>
      <c r="F2588" s="10" t="s">
        <v>1227</v>
      </c>
      <c r="G2588" s="13">
        <v>330.95</v>
      </c>
      <c r="H2588" s="9"/>
    </row>
    <row r="2589" spans="1:8" ht="12.2" customHeight="1" x14ac:dyDescent="0.25">
      <c r="A2589" s="9" t="s">
        <v>4895</v>
      </c>
      <c r="B2589" s="9" t="s">
        <v>4896</v>
      </c>
      <c r="C2589" s="9"/>
      <c r="D2589" s="9"/>
      <c r="E2589" s="9"/>
      <c r="F2589" s="10" t="s">
        <v>1227</v>
      </c>
      <c r="G2589" s="13">
        <v>118.53</v>
      </c>
      <c r="H2589" s="9"/>
    </row>
    <row r="2590" spans="1:8" ht="12.2" customHeight="1" x14ac:dyDescent="0.25">
      <c r="A2590" s="9" t="s">
        <v>4897</v>
      </c>
      <c r="B2590" s="9" t="s">
        <v>4898</v>
      </c>
      <c r="C2590" s="9"/>
      <c r="D2590" s="9"/>
      <c r="E2590" s="9"/>
      <c r="F2590" s="10" t="s">
        <v>1227</v>
      </c>
      <c r="G2590" s="12">
        <v>30.12</v>
      </c>
      <c r="H2590" s="9"/>
    </row>
    <row r="2591" spans="1:8" ht="24.4" customHeight="1" x14ac:dyDescent="0.25">
      <c r="A2591" s="9" t="s">
        <v>4899</v>
      </c>
      <c r="B2591" s="9" t="s">
        <v>4900</v>
      </c>
      <c r="C2591" s="9"/>
      <c r="D2591" s="9"/>
      <c r="E2591" s="9"/>
      <c r="F2591" s="10" t="s">
        <v>216</v>
      </c>
      <c r="G2591" s="12">
        <v>19.420000000000002</v>
      </c>
      <c r="H2591" s="9"/>
    </row>
    <row r="2592" spans="1:8" ht="24.4" customHeight="1" x14ac:dyDescent="0.25">
      <c r="A2592" s="9" t="s">
        <v>4901</v>
      </c>
      <c r="B2592" s="9" t="s">
        <v>4902</v>
      </c>
      <c r="C2592" s="9"/>
      <c r="D2592" s="9"/>
      <c r="E2592" s="9"/>
      <c r="F2592" s="10" t="s">
        <v>216</v>
      </c>
      <c r="G2592" s="12">
        <v>22.01</v>
      </c>
      <c r="H2592" s="9"/>
    </row>
    <row r="2593" spans="1:8" ht="36.6" customHeight="1" x14ac:dyDescent="0.25">
      <c r="A2593" s="9" t="s">
        <v>4903</v>
      </c>
      <c r="B2593" s="9" t="s">
        <v>4904</v>
      </c>
      <c r="C2593" s="9"/>
      <c r="D2593" s="9"/>
      <c r="E2593" s="9"/>
      <c r="F2593" s="10" t="s">
        <v>216</v>
      </c>
      <c r="G2593" s="12">
        <v>18.27</v>
      </c>
      <c r="H2593" s="9"/>
    </row>
    <row r="2594" spans="1:8" ht="36.6" customHeight="1" x14ac:dyDescent="0.25">
      <c r="A2594" s="9" t="s">
        <v>4905</v>
      </c>
      <c r="B2594" s="9" t="s">
        <v>4906</v>
      </c>
      <c r="C2594" s="9"/>
      <c r="D2594" s="9"/>
      <c r="E2594" s="9"/>
      <c r="F2594" s="10" t="s">
        <v>216</v>
      </c>
      <c r="G2594" s="12">
        <v>48.11</v>
      </c>
      <c r="H2594" s="9"/>
    </row>
    <row r="2595" spans="1:8" ht="12.2" customHeight="1" x14ac:dyDescent="0.25">
      <c r="A2595" s="6">
        <v>8689</v>
      </c>
      <c r="B2595" s="7" t="s">
        <v>4907</v>
      </c>
      <c r="C2595" s="7"/>
      <c r="D2595" s="7"/>
      <c r="E2595" s="7"/>
      <c r="F2595" s="8"/>
      <c r="G2595" s="7"/>
      <c r="H2595" s="7"/>
    </row>
    <row r="2596" spans="1:8" ht="12.2" customHeight="1" x14ac:dyDescent="0.25">
      <c r="A2596" s="6">
        <v>9039</v>
      </c>
      <c r="B2596" s="7" t="s">
        <v>4908</v>
      </c>
      <c r="C2596" s="7"/>
      <c r="D2596" s="7"/>
      <c r="E2596" s="7"/>
      <c r="F2596" s="8"/>
      <c r="G2596" s="7"/>
      <c r="H2596" s="7"/>
    </row>
    <row r="2597" spans="1:8" ht="48.75" customHeight="1" x14ac:dyDescent="0.25">
      <c r="A2597" s="9" t="s">
        <v>4909</v>
      </c>
      <c r="B2597" s="9" t="s">
        <v>4910</v>
      </c>
      <c r="C2597" s="9"/>
      <c r="D2597" s="9"/>
      <c r="E2597" s="9"/>
      <c r="F2597" s="10" t="s">
        <v>216</v>
      </c>
      <c r="G2597" s="13">
        <v>246.27</v>
      </c>
      <c r="H2597" s="9"/>
    </row>
    <row r="2598" spans="1:8" ht="36.6" customHeight="1" x14ac:dyDescent="0.25">
      <c r="A2598" s="9" t="s">
        <v>4911</v>
      </c>
      <c r="B2598" s="9" t="s">
        <v>4912</v>
      </c>
      <c r="C2598" s="9"/>
      <c r="D2598" s="9"/>
      <c r="E2598" s="9"/>
      <c r="F2598" s="10" t="s">
        <v>216</v>
      </c>
      <c r="G2598" s="13">
        <v>126.58</v>
      </c>
      <c r="H2598" s="9"/>
    </row>
    <row r="2599" spans="1:8" ht="36.6" customHeight="1" x14ac:dyDescent="0.25">
      <c r="A2599" s="9" t="s">
        <v>4913</v>
      </c>
      <c r="B2599" s="9" t="s">
        <v>179</v>
      </c>
      <c r="C2599" s="9"/>
      <c r="D2599" s="9"/>
      <c r="E2599" s="9"/>
      <c r="F2599" s="10" t="s">
        <v>216</v>
      </c>
      <c r="G2599" s="13">
        <v>239.43</v>
      </c>
      <c r="H2599" s="9"/>
    </row>
    <row r="2600" spans="1:8" ht="12.2" customHeight="1" x14ac:dyDescent="0.25">
      <c r="A2600" s="6">
        <v>9040</v>
      </c>
      <c r="B2600" s="7" t="s">
        <v>4914</v>
      </c>
      <c r="C2600" s="7"/>
      <c r="D2600" s="7"/>
      <c r="E2600" s="7"/>
      <c r="F2600" s="8"/>
      <c r="G2600" s="7"/>
      <c r="H2600" s="7"/>
    </row>
    <row r="2601" spans="1:8" ht="48.75" customHeight="1" x14ac:dyDescent="0.25">
      <c r="A2601" s="9" t="s">
        <v>4915</v>
      </c>
      <c r="B2601" s="9" t="s">
        <v>4916</v>
      </c>
      <c r="C2601" s="9"/>
      <c r="D2601" s="9"/>
      <c r="E2601" s="9"/>
      <c r="F2601" s="10" t="s">
        <v>202</v>
      </c>
      <c r="G2601" s="13">
        <v>395.17</v>
      </c>
      <c r="H2601" s="9"/>
    </row>
    <row r="2602" spans="1:8" ht="12.2" customHeight="1" x14ac:dyDescent="0.25">
      <c r="A2602" s="6">
        <v>9041</v>
      </c>
      <c r="B2602" s="7" t="s">
        <v>4917</v>
      </c>
      <c r="C2602" s="7"/>
      <c r="D2602" s="7"/>
      <c r="E2602" s="7"/>
      <c r="F2602" s="8"/>
      <c r="G2602" s="7"/>
      <c r="H2602" s="7"/>
    </row>
    <row r="2603" spans="1:8" ht="48.75" customHeight="1" x14ac:dyDescent="0.25">
      <c r="A2603" s="9" t="s">
        <v>4918</v>
      </c>
      <c r="B2603" s="9" t="s">
        <v>4919</v>
      </c>
      <c r="C2603" s="9"/>
      <c r="D2603" s="9"/>
      <c r="E2603" s="9"/>
      <c r="F2603" s="10" t="s">
        <v>202</v>
      </c>
      <c r="G2603" s="13">
        <v>132.91999999999999</v>
      </c>
      <c r="H2603" s="9"/>
    </row>
    <row r="2604" spans="1:8" ht="48.75" customHeight="1" x14ac:dyDescent="0.25">
      <c r="A2604" s="9" t="s">
        <v>4920</v>
      </c>
      <c r="B2604" s="9" t="s">
        <v>4921</v>
      </c>
      <c r="C2604" s="9"/>
      <c r="D2604" s="9"/>
      <c r="E2604" s="9"/>
      <c r="F2604" s="10" t="s">
        <v>202</v>
      </c>
      <c r="G2604" s="13">
        <v>167.92</v>
      </c>
      <c r="H2604" s="9"/>
    </row>
    <row r="2605" spans="1:8" ht="48.75" customHeight="1" x14ac:dyDescent="0.25">
      <c r="A2605" s="9" t="s">
        <v>4922</v>
      </c>
      <c r="B2605" s="9" t="s">
        <v>4923</v>
      </c>
      <c r="C2605" s="9"/>
      <c r="D2605" s="9"/>
      <c r="E2605" s="9"/>
      <c r="F2605" s="10" t="s">
        <v>202</v>
      </c>
      <c r="G2605" s="13">
        <v>224.47</v>
      </c>
      <c r="H2605" s="9"/>
    </row>
    <row r="2606" spans="1:8" ht="12.2" customHeight="1" x14ac:dyDescent="0.25">
      <c r="A2606" s="6">
        <v>9042</v>
      </c>
      <c r="B2606" s="7" t="s">
        <v>4924</v>
      </c>
      <c r="C2606" s="7"/>
      <c r="D2606" s="7"/>
      <c r="E2606" s="7"/>
      <c r="F2606" s="8"/>
      <c r="G2606" s="7"/>
      <c r="H2606" s="7"/>
    </row>
    <row r="2607" spans="1:8" ht="48.75" customHeight="1" x14ac:dyDescent="0.25">
      <c r="A2607" s="9" t="s">
        <v>4925</v>
      </c>
      <c r="B2607" s="9" t="s">
        <v>4926</v>
      </c>
      <c r="C2607" s="9"/>
      <c r="D2607" s="9"/>
      <c r="E2607" s="9"/>
      <c r="F2607" s="10" t="s">
        <v>202</v>
      </c>
      <c r="G2607" s="13">
        <v>149.91999999999999</v>
      </c>
      <c r="H2607" s="9"/>
    </row>
    <row r="2608" spans="1:8" ht="48.75" customHeight="1" x14ac:dyDescent="0.25">
      <c r="A2608" s="9" t="s">
        <v>4927</v>
      </c>
      <c r="B2608" s="9" t="s">
        <v>4928</v>
      </c>
      <c r="C2608" s="9"/>
      <c r="D2608" s="9"/>
      <c r="E2608" s="9"/>
      <c r="F2608" s="10" t="s">
        <v>202</v>
      </c>
      <c r="G2608" s="13">
        <v>187.7</v>
      </c>
      <c r="H2608" s="9"/>
    </row>
    <row r="2609" spans="1:8" ht="12.2" customHeight="1" x14ac:dyDescent="0.25">
      <c r="A2609" s="6">
        <v>9043</v>
      </c>
      <c r="B2609" s="7" t="s">
        <v>4929</v>
      </c>
      <c r="C2609" s="7"/>
      <c r="D2609" s="7"/>
      <c r="E2609" s="7"/>
      <c r="F2609" s="8"/>
      <c r="G2609" s="7"/>
      <c r="H2609" s="7"/>
    </row>
    <row r="2610" spans="1:8" ht="48.75" customHeight="1" x14ac:dyDescent="0.25">
      <c r="A2610" s="9" t="s">
        <v>4930</v>
      </c>
      <c r="B2610" s="9" t="s">
        <v>4931</v>
      </c>
      <c r="C2610" s="9"/>
      <c r="D2610" s="9"/>
      <c r="E2610" s="9"/>
      <c r="F2610" s="10" t="s">
        <v>202</v>
      </c>
      <c r="G2610" s="13">
        <v>309.7</v>
      </c>
      <c r="H2610" s="9"/>
    </row>
    <row r="2611" spans="1:8" ht="48.75" customHeight="1" x14ac:dyDescent="0.25">
      <c r="A2611" s="9" t="s">
        <v>4932</v>
      </c>
      <c r="B2611" s="9" t="s">
        <v>4933</v>
      </c>
      <c r="C2611" s="9"/>
      <c r="D2611" s="9"/>
      <c r="E2611" s="9"/>
      <c r="F2611" s="10" t="s">
        <v>202</v>
      </c>
      <c r="G2611" s="13">
        <v>230.51</v>
      </c>
      <c r="H2611" s="9"/>
    </row>
    <row r="2612" spans="1:8" ht="48.75" customHeight="1" x14ac:dyDescent="0.25">
      <c r="A2612" s="9" t="s">
        <v>4934</v>
      </c>
      <c r="B2612" s="9" t="s">
        <v>4935</v>
      </c>
      <c r="C2612" s="9"/>
      <c r="D2612" s="9"/>
      <c r="E2612" s="9"/>
      <c r="F2612" s="10" t="s">
        <v>202</v>
      </c>
      <c r="G2612" s="13">
        <v>269.77999999999997</v>
      </c>
      <c r="H2612" s="9"/>
    </row>
    <row r="2613" spans="1:8" ht="12.2" customHeight="1" x14ac:dyDescent="0.25">
      <c r="A2613" s="6">
        <v>8690</v>
      </c>
      <c r="B2613" s="7" t="s">
        <v>4936</v>
      </c>
      <c r="C2613" s="7"/>
      <c r="D2613" s="7"/>
      <c r="E2613" s="7"/>
      <c r="F2613" s="8"/>
      <c r="G2613" s="7"/>
      <c r="H2613" s="7"/>
    </row>
    <row r="2614" spans="1:8" ht="12.2" customHeight="1" x14ac:dyDescent="0.25">
      <c r="A2614" s="6">
        <v>9045</v>
      </c>
      <c r="B2614" s="7" t="s">
        <v>4937</v>
      </c>
      <c r="C2614" s="7"/>
      <c r="D2614" s="7"/>
      <c r="E2614" s="7"/>
      <c r="F2614" s="8"/>
      <c r="G2614" s="7"/>
      <c r="H2614" s="7"/>
    </row>
    <row r="2615" spans="1:8" ht="12.2" customHeight="1" x14ac:dyDescent="0.25">
      <c r="A2615" s="9" t="s">
        <v>4938</v>
      </c>
      <c r="B2615" s="9" t="s">
        <v>4939</v>
      </c>
      <c r="C2615" s="9"/>
      <c r="D2615" s="9"/>
      <c r="E2615" s="9"/>
      <c r="F2615" s="10" t="s">
        <v>1227</v>
      </c>
      <c r="G2615" s="13">
        <v>701.73</v>
      </c>
      <c r="H2615" s="9"/>
    </row>
    <row r="2616" spans="1:8" ht="12.2" customHeight="1" x14ac:dyDescent="0.25">
      <c r="A2616" s="9" t="s">
        <v>4940</v>
      </c>
      <c r="B2616" s="9" t="s">
        <v>4941</v>
      </c>
      <c r="C2616" s="9"/>
      <c r="D2616" s="9"/>
      <c r="E2616" s="9"/>
      <c r="F2616" s="10" t="s">
        <v>280</v>
      </c>
      <c r="G2616" s="13">
        <v>973.13</v>
      </c>
      <c r="H2616" s="9"/>
    </row>
    <row r="2617" spans="1:8" ht="12.2" customHeight="1" x14ac:dyDescent="0.25">
      <c r="A2617" s="6">
        <v>9046</v>
      </c>
      <c r="B2617" s="7" t="s">
        <v>4942</v>
      </c>
      <c r="C2617" s="7"/>
      <c r="D2617" s="7"/>
      <c r="E2617" s="7"/>
      <c r="F2617" s="8"/>
      <c r="G2617" s="7"/>
      <c r="H2617" s="7"/>
    </row>
    <row r="2618" spans="1:8" ht="24.4" customHeight="1" x14ac:dyDescent="0.25">
      <c r="A2618" s="9" t="s">
        <v>4943</v>
      </c>
      <c r="B2618" s="9" t="s">
        <v>4944</v>
      </c>
      <c r="C2618" s="9"/>
      <c r="D2618" s="9"/>
      <c r="E2618" s="9"/>
      <c r="F2618" s="10" t="s">
        <v>1227</v>
      </c>
      <c r="G2618" s="12">
        <v>49.48</v>
      </c>
      <c r="H2618" s="9"/>
    </row>
    <row r="2619" spans="1:8" ht="24.4" customHeight="1" x14ac:dyDescent="0.25">
      <c r="A2619" s="9" t="s">
        <v>4945</v>
      </c>
      <c r="B2619" s="9" t="s">
        <v>4946</v>
      </c>
      <c r="C2619" s="9"/>
      <c r="D2619" s="9"/>
      <c r="E2619" s="9"/>
      <c r="F2619" s="10" t="s">
        <v>1227</v>
      </c>
      <c r="G2619" s="12">
        <v>54.04</v>
      </c>
      <c r="H2619" s="9"/>
    </row>
    <row r="2620" spans="1:8" ht="24.4" customHeight="1" x14ac:dyDescent="0.25">
      <c r="A2620" s="9" t="s">
        <v>4947</v>
      </c>
      <c r="B2620" s="9" t="s">
        <v>4948</v>
      </c>
      <c r="C2620" s="9"/>
      <c r="D2620" s="9"/>
      <c r="E2620" s="9"/>
      <c r="F2620" s="10" t="s">
        <v>1227</v>
      </c>
      <c r="G2620" s="12">
        <v>51.2</v>
      </c>
      <c r="H2620" s="9"/>
    </row>
    <row r="2621" spans="1:8" ht="24.4" customHeight="1" x14ac:dyDescent="0.25">
      <c r="A2621" s="9" t="s">
        <v>4949</v>
      </c>
      <c r="B2621" s="9" t="s">
        <v>4950</v>
      </c>
      <c r="C2621" s="9"/>
      <c r="D2621" s="9"/>
      <c r="E2621" s="9"/>
      <c r="F2621" s="10" t="s">
        <v>1227</v>
      </c>
      <c r="G2621" s="13">
        <v>857.88</v>
      </c>
      <c r="H2621" s="9"/>
    </row>
    <row r="2622" spans="1:8" ht="24.4" customHeight="1" x14ac:dyDescent="0.25">
      <c r="A2622" s="9" t="s">
        <v>4951</v>
      </c>
      <c r="B2622" s="9" t="s">
        <v>4952</v>
      </c>
      <c r="C2622" s="9"/>
      <c r="D2622" s="9"/>
      <c r="E2622" s="9"/>
      <c r="F2622" s="10" t="s">
        <v>1227</v>
      </c>
      <c r="G2622" s="12">
        <v>16.34</v>
      </c>
      <c r="H2622" s="9"/>
    </row>
    <row r="2623" spans="1:8" ht="24.4" customHeight="1" x14ac:dyDescent="0.25">
      <c r="A2623" s="9" t="s">
        <v>4953</v>
      </c>
      <c r="B2623" s="9" t="s">
        <v>4954</v>
      </c>
      <c r="C2623" s="9"/>
      <c r="D2623" s="9"/>
      <c r="E2623" s="9"/>
      <c r="F2623" s="10" t="s">
        <v>1227</v>
      </c>
      <c r="G2623" s="12">
        <v>16.559999999999999</v>
      </c>
      <c r="H2623" s="9"/>
    </row>
    <row r="2624" spans="1:8" ht="24.4" customHeight="1" x14ac:dyDescent="0.25">
      <c r="A2624" s="9" t="s">
        <v>4955</v>
      </c>
      <c r="B2624" s="9" t="s">
        <v>4956</v>
      </c>
      <c r="C2624" s="9"/>
      <c r="D2624" s="9"/>
      <c r="E2624" s="9"/>
      <c r="F2624" s="10" t="s">
        <v>1227</v>
      </c>
      <c r="G2624" s="13">
        <v>214.81</v>
      </c>
      <c r="H2624" s="9"/>
    </row>
    <row r="2625" spans="1:8" ht="24.4" customHeight="1" x14ac:dyDescent="0.25">
      <c r="A2625" s="9" t="s">
        <v>4957</v>
      </c>
      <c r="B2625" s="9" t="s">
        <v>4958</v>
      </c>
      <c r="C2625" s="9"/>
      <c r="D2625" s="9"/>
      <c r="E2625" s="9"/>
      <c r="F2625" s="10" t="s">
        <v>1227</v>
      </c>
      <c r="G2625" s="12">
        <v>62.82</v>
      </c>
      <c r="H2625" s="9"/>
    </row>
    <row r="2626" spans="1:8" ht="12.2" customHeight="1" x14ac:dyDescent="0.25">
      <c r="A2626" s="6">
        <v>9047</v>
      </c>
      <c r="B2626" s="7" t="s">
        <v>4959</v>
      </c>
      <c r="C2626" s="7"/>
      <c r="D2626" s="7"/>
      <c r="E2626" s="7"/>
      <c r="F2626" s="8"/>
      <c r="G2626" s="7"/>
      <c r="H2626" s="7"/>
    </row>
    <row r="2627" spans="1:8" ht="12.2" customHeight="1" x14ac:dyDescent="0.25">
      <c r="A2627" s="9" t="s">
        <v>4960</v>
      </c>
      <c r="B2627" s="9" t="s">
        <v>4961</v>
      </c>
      <c r="C2627" s="9"/>
      <c r="D2627" s="9"/>
      <c r="E2627" s="9"/>
      <c r="F2627" s="10" t="s">
        <v>1227</v>
      </c>
      <c r="G2627" s="12">
        <v>74.72</v>
      </c>
      <c r="H2627" s="9"/>
    </row>
    <row r="2628" spans="1:8" ht="12.2" customHeight="1" x14ac:dyDescent="0.25">
      <c r="A2628" s="6">
        <v>8691</v>
      </c>
      <c r="B2628" s="7" t="s">
        <v>4962</v>
      </c>
      <c r="C2628" s="7"/>
      <c r="D2628" s="7"/>
      <c r="E2628" s="7"/>
      <c r="F2628" s="8"/>
      <c r="G2628" s="7"/>
      <c r="H2628" s="7"/>
    </row>
    <row r="2629" spans="1:8" ht="12.2" customHeight="1" x14ac:dyDescent="0.25">
      <c r="A2629" s="6">
        <v>9050</v>
      </c>
      <c r="B2629" s="7" t="s">
        <v>4963</v>
      </c>
      <c r="C2629" s="7"/>
      <c r="D2629" s="7"/>
      <c r="E2629" s="7"/>
      <c r="F2629" s="8"/>
      <c r="G2629" s="7"/>
      <c r="H2629" s="7"/>
    </row>
    <row r="2630" spans="1:8" ht="85.35" customHeight="1" x14ac:dyDescent="0.25">
      <c r="A2630" s="9" t="s">
        <v>4964</v>
      </c>
      <c r="B2630" s="9" t="s">
        <v>125</v>
      </c>
      <c r="C2630" s="9"/>
      <c r="D2630" s="9"/>
      <c r="E2630" s="9"/>
      <c r="F2630" s="10" t="s">
        <v>216</v>
      </c>
      <c r="G2630" s="13">
        <v>151.58000000000001</v>
      </c>
      <c r="H2630" s="9"/>
    </row>
    <row r="2631" spans="1:8" ht="60.95" customHeight="1" x14ac:dyDescent="0.25">
      <c r="A2631" s="9" t="s">
        <v>4965</v>
      </c>
      <c r="B2631" s="9" t="s">
        <v>124</v>
      </c>
      <c r="C2631" s="9"/>
      <c r="D2631" s="9"/>
      <c r="E2631" s="9"/>
      <c r="F2631" s="10" t="s">
        <v>216</v>
      </c>
      <c r="G2631" s="13">
        <v>311.8</v>
      </c>
      <c r="H2631" s="9"/>
    </row>
    <row r="2632" spans="1:8" ht="73.150000000000006" customHeight="1" x14ac:dyDescent="0.25">
      <c r="A2632" s="9" t="s">
        <v>4966</v>
      </c>
      <c r="B2632" s="9" t="s">
        <v>126</v>
      </c>
      <c r="C2632" s="9"/>
      <c r="D2632" s="9"/>
      <c r="E2632" s="9"/>
      <c r="F2632" s="10" t="s">
        <v>216</v>
      </c>
      <c r="G2632" s="13">
        <v>214.2</v>
      </c>
      <c r="H2632" s="9"/>
    </row>
    <row r="2633" spans="1:8" ht="12.2" customHeight="1" x14ac:dyDescent="0.25">
      <c r="A2633" s="6">
        <v>9051</v>
      </c>
      <c r="B2633" s="7" t="s">
        <v>4967</v>
      </c>
      <c r="C2633" s="7"/>
      <c r="D2633" s="7"/>
      <c r="E2633" s="7"/>
      <c r="F2633" s="8"/>
      <c r="G2633" s="7"/>
      <c r="H2633" s="7"/>
    </row>
    <row r="2634" spans="1:8" ht="60.95" customHeight="1" x14ac:dyDescent="0.25">
      <c r="A2634" s="9" t="s">
        <v>4968</v>
      </c>
      <c r="B2634" s="9" t="s">
        <v>123</v>
      </c>
      <c r="C2634" s="9"/>
      <c r="D2634" s="9"/>
      <c r="E2634" s="9"/>
      <c r="F2634" s="10" t="s">
        <v>216</v>
      </c>
      <c r="G2634" s="13">
        <v>124.2</v>
      </c>
      <c r="H2634" s="9"/>
    </row>
    <row r="2635" spans="1:8" ht="60.95" customHeight="1" x14ac:dyDescent="0.25">
      <c r="A2635" s="9" t="s">
        <v>4969</v>
      </c>
      <c r="B2635" s="9" t="s">
        <v>4970</v>
      </c>
      <c r="C2635" s="9"/>
      <c r="D2635" s="9"/>
      <c r="E2635" s="9"/>
      <c r="F2635" s="10" t="s">
        <v>216</v>
      </c>
      <c r="G2635" s="13">
        <v>168.15</v>
      </c>
      <c r="H2635" s="9"/>
    </row>
    <row r="2636" spans="1:8" ht="12.2" customHeight="1" x14ac:dyDescent="0.25">
      <c r="A2636" s="6">
        <v>9052</v>
      </c>
      <c r="B2636" s="7" t="s">
        <v>4971</v>
      </c>
      <c r="C2636" s="7"/>
      <c r="D2636" s="7"/>
      <c r="E2636" s="7"/>
      <c r="F2636" s="8"/>
      <c r="G2636" s="7"/>
      <c r="H2636" s="7"/>
    </row>
    <row r="2637" spans="1:8" ht="109.7" customHeight="1" x14ac:dyDescent="0.25">
      <c r="A2637" s="9" t="s">
        <v>4972</v>
      </c>
      <c r="B2637" s="9" t="s">
        <v>84</v>
      </c>
      <c r="C2637" s="9"/>
      <c r="D2637" s="9"/>
      <c r="E2637" s="9"/>
      <c r="F2637" s="10" t="s">
        <v>216</v>
      </c>
      <c r="G2637" s="13">
        <v>229.1</v>
      </c>
      <c r="H2637" s="9"/>
    </row>
    <row r="2638" spans="1:8" ht="85.35" customHeight="1" x14ac:dyDescent="0.25">
      <c r="A2638" s="9" t="s">
        <v>4973</v>
      </c>
      <c r="B2638" s="9" t="s">
        <v>4974</v>
      </c>
      <c r="C2638" s="9"/>
      <c r="D2638" s="9"/>
      <c r="E2638" s="9"/>
      <c r="F2638" s="10" t="s">
        <v>216</v>
      </c>
      <c r="G2638" s="13">
        <v>142.19</v>
      </c>
      <c r="H2638" s="9"/>
    </row>
    <row r="2639" spans="1:8" ht="109.7" customHeight="1" x14ac:dyDescent="0.25">
      <c r="A2639" s="9" t="s">
        <v>4975</v>
      </c>
      <c r="B2639" s="9" t="s">
        <v>4976</v>
      </c>
      <c r="C2639" s="9"/>
      <c r="D2639" s="9"/>
      <c r="E2639" s="9"/>
      <c r="F2639" s="10" t="s">
        <v>216</v>
      </c>
      <c r="G2639" s="13">
        <v>402.74</v>
      </c>
      <c r="H2639" s="9"/>
    </row>
    <row r="2640" spans="1:8" ht="121.9" customHeight="1" x14ac:dyDescent="0.25">
      <c r="A2640" s="9" t="s">
        <v>4977</v>
      </c>
      <c r="B2640" s="9" t="s">
        <v>85</v>
      </c>
      <c r="C2640" s="9"/>
      <c r="D2640" s="9"/>
      <c r="E2640" s="9"/>
      <c r="F2640" s="10" t="s">
        <v>216</v>
      </c>
      <c r="G2640" s="13">
        <v>282.54000000000002</v>
      </c>
      <c r="H2640" s="9"/>
    </row>
    <row r="2641" spans="1:8" ht="109.7" customHeight="1" x14ac:dyDescent="0.25">
      <c r="A2641" s="9" t="s">
        <v>4978</v>
      </c>
      <c r="B2641" s="9" t="s">
        <v>4979</v>
      </c>
      <c r="C2641" s="9"/>
      <c r="D2641" s="9"/>
      <c r="E2641" s="9"/>
      <c r="F2641" s="10" t="s">
        <v>216</v>
      </c>
      <c r="G2641" s="13">
        <v>413.73</v>
      </c>
      <c r="H2641" s="9"/>
    </row>
    <row r="2642" spans="1:8" ht="109.7" customHeight="1" x14ac:dyDescent="0.25">
      <c r="A2642" s="9" t="s">
        <v>4980</v>
      </c>
      <c r="B2642" s="9" t="s">
        <v>4981</v>
      </c>
      <c r="C2642" s="9"/>
      <c r="D2642" s="9"/>
      <c r="E2642" s="9"/>
      <c r="F2642" s="10" t="s">
        <v>216</v>
      </c>
      <c r="G2642" s="13">
        <v>410.93</v>
      </c>
      <c r="H2642" s="9"/>
    </row>
    <row r="2643" spans="1:8" ht="109.7" customHeight="1" x14ac:dyDescent="0.25">
      <c r="A2643" s="9" t="s">
        <v>4982</v>
      </c>
      <c r="B2643" s="9" t="s">
        <v>4983</v>
      </c>
      <c r="C2643" s="9"/>
      <c r="D2643" s="9"/>
      <c r="E2643" s="9"/>
      <c r="F2643" s="10" t="s">
        <v>216</v>
      </c>
      <c r="G2643" s="13">
        <v>308.91000000000003</v>
      </c>
      <c r="H2643" s="9"/>
    </row>
    <row r="2644" spans="1:8" ht="12.2" customHeight="1" x14ac:dyDescent="0.25">
      <c r="A2644" s="6">
        <v>9053</v>
      </c>
      <c r="B2644" s="7" t="s">
        <v>4984</v>
      </c>
      <c r="C2644" s="7"/>
      <c r="D2644" s="7"/>
      <c r="E2644" s="7"/>
      <c r="F2644" s="8"/>
      <c r="G2644" s="7"/>
      <c r="H2644" s="7"/>
    </row>
    <row r="2645" spans="1:8" ht="97.5" customHeight="1" x14ac:dyDescent="0.25">
      <c r="A2645" s="9" t="s">
        <v>4985</v>
      </c>
      <c r="B2645" s="9" t="s">
        <v>4986</v>
      </c>
      <c r="C2645" s="9"/>
      <c r="D2645" s="9"/>
      <c r="E2645" s="9"/>
      <c r="F2645" s="10" t="s">
        <v>216</v>
      </c>
      <c r="G2645" s="13">
        <v>260.58</v>
      </c>
      <c r="H2645" s="9"/>
    </row>
    <row r="2646" spans="1:8" ht="97.5" customHeight="1" x14ac:dyDescent="0.25">
      <c r="A2646" s="9" t="s">
        <v>4987</v>
      </c>
      <c r="B2646" s="9" t="s">
        <v>108</v>
      </c>
      <c r="C2646" s="9"/>
      <c r="D2646" s="9"/>
      <c r="E2646" s="9"/>
      <c r="F2646" s="10" t="s">
        <v>216</v>
      </c>
      <c r="G2646" s="13">
        <v>140.38</v>
      </c>
      <c r="H2646" s="9"/>
    </row>
    <row r="2647" spans="1:8" ht="12.2" customHeight="1" x14ac:dyDescent="0.25">
      <c r="A2647" s="6">
        <v>9054</v>
      </c>
      <c r="B2647" s="7" t="s">
        <v>4988</v>
      </c>
      <c r="C2647" s="7"/>
      <c r="D2647" s="7"/>
      <c r="E2647" s="7"/>
      <c r="F2647" s="8"/>
      <c r="G2647" s="7"/>
      <c r="H2647" s="7"/>
    </row>
    <row r="2648" spans="1:8" ht="109.7" customHeight="1" x14ac:dyDescent="0.25">
      <c r="A2648" s="9" t="s">
        <v>4989</v>
      </c>
      <c r="B2648" s="9" t="s">
        <v>4990</v>
      </c>
      <c r="C2648" s="9"/>
      <c r="D2648" s="9"/>
      <c r="E2648" s="9"/>
      <c r="F2648" s="10" t="s">
        <v>216</v>
      </c>
      <c r="G2648" s="13">
        <v>177.66</v>
      </c>
      <c r="H2648" s="9"/>
    </row>
    <row r="2649" spans="1:8" ht="12.2" customHeight="1" x14ac:dyDescent="0.25">
      <c r="A2649" s="6">
        <v>9055</v>
      </c>
      <c r="B2649" s="7" t="s">
        <v>4991</v>
      </c>
      <c r="C2649" s="7"/>
      <c r="D2649" s="7"/>
      <c r="E2649" s="7"/>
      <c r="F2649" s="8"/>
      <c r="G2649" s="7"/>
      <c r="H2649" s="7"/>
    </row>
    <row r="2650" spans="1:8" ht="73.150000000000006" customHeight="1" x14ac:dyDescent="0.25">
      <c r="A2650" s="9" t="s">
        <v>4992</v>
      </c>
      <c r="B2650" s="9" t="s">
        <v>4993</v>
      </c>
      <c r="C2650" s="9"/>
      <c r="D2650" s="9"/>
      <c r="E2650" s="9"/>
      <c r="F2650" s="10" t="s">
        <v>216</v>
      </c>
      <c r="G2650" s="13">
        <v>307.64999999999998</v>
      </c>
      <c r="H2650" s="9"/>
    </row>
    <row r="2651" spans="1:8" ht="73.150000000000006" customHeight="1" x14ac:dyDescent="0.25">
      <c r="A2651" s="9" t="s">
        <v>4994</v>
      </c>
      <c r="B2651" s="9" t="s">
        <v>4995</v>
      </c>
      <c r="C2651" s="9"/>
      <c r="D2651" s="9"/>
      <c r="E2651" s="9"/>
      <c r="F2651" s="10" t="s">
        <v>216</v>
      </c>
      <c r="G2651" s="13">
        <v>563</v>
      </c>
      <c r="H2651" s="9"/>
    </row>
    <row r="2652" spans="1:8" ht="12.2" customHeight="1" x14ac:dyDescent="0.25">
      <c r="A2652" s="6">
        <v>8692</v>
      </c>
      <c r="B2652" s="7" t="s">
        <v>4996</v>
      </c>
      <c r="C2652" s="7"/>
      <c r="D2652" s="7"/>
      <c r="E2652" s="7"/>
      <c r="F2652" s="8"/>
      <c r="G2652" s="7"/>
      <c r="H2652" s="7"/>
    </row>
    <row r="2653" spans="1:8" ht="12.2" customHeight="1" x14ac:dyDescent="0.25">
      <c r="A2653" s="6">
        <v>9056</v>
      </c>
      <c r="B2653" s="7" t="s">
        <v>4997</v>
      </c>
      <c r="C2653" s="7"/>
      <c r="D2653" s="7"/>
      <c r="E2653" s="7"/>
      <c r="F2653" s="8"/>
      <c r="G2653" s="7"/>
      <c r="H2653" s="7"/>
    </row>
    <row r="2654" spans="1:8" ht="24.4" customHeight="1" x14ac:dyDescent="0.25">
      <c r="A2654" s="9" t="s">
        <v>4998</v>
      </c>
      <c r="B2654" s="9" t="s">
        <v>4999</v>
      </c>
      <c r="C2654" s="9"/>
      <c r="D2654" s="9"/>
      <c r="E2654" s="9"/>
      <c r="F2654" s="10" t="s">
        <v>202</v>
      </c>
      <c r="G2654" s="12">
        <v>26.41</v>
      </c>
      <c r="H2654" s="9"/>
    </row>
    <row r="2655" spans="1:8" ht="24.4" customHeight="1" x14ac:dyDescent="0.25">
      <c r="A2655" s="9" t="s">
        <v>5000</v>
      </c>
      <c r="B2655" s="9" t="s">
        <v>181</v>
      </c>
      <c r="C2655" s="9"/>
      <c r="D2655" s="9"/>
      <c r="E2655" s="9"/>
      <c r="F2655" s="10" t="s">
        <v>202</v>
      </c>
      <c r="G2655" s="12">
        <v>29.23</v>
      </c>
      <c r="H2655" s="9"/>
    </row>
    <row r="2656" spans="1:8" ht="24.4" customHeight="1" x14ac:dyDescent="0.25">
      <c r="A2656" s="9" t="s">
        <v>5001</v>
      </c>
      <c r="B2656" s="9" t="s">
        <v>5002</v>
      </c>
      <c r="C2656" s="9"/>
      <c r="D2656" s="9"/>
      <c r="E2656" s="9"/>
      <c r="F2656" s="10" t="s">
        <v>202</v>
      </c>
      <c r="G2656" s="12">
        <v>36.06</v>
      </c>
      <c r="H2656" s="9"/>
    </row>
    <row r="2657" spans="1:8" ht="12.2" customHeight="1" x14ac:dyDescent="0.25">
      <c r="A2657" s="6">
        <v>9057</v>
      </c>
      <c r="B2657" s="7" t="s">
        <v>5003</v>
      </c>
      <c r="C2657" s="7"/>
      <c r="D2657" s="7"/>
      <c r="E2657" s="7"/>
      <c r="F2657" s="8"/>
      <c r="G2657" s="7"/>
      <c r="H2657" s="7"/>
    </row>
    <row r="2658" spans="1:8" ht="24.4" customHeight="1" x14ac:dyDescent="0.25">
      <c r="A2658" s="9" t="s">
        <v>5004</v>
      </c>
      <c r="B2658" s="9" t="s">
        <v>5005</v>
      </c>
      <c r="C2658" s="9"/>
      <c r="D2658" s="9"/>
      <c r="E2658" s="9"/>
      <c r="F2658" s="10" t="s">
        <v>216</v>
      </c>
      <c r="G2658" s="11">
        <v>9.85</v>
      </c>
      <c r="H2658" s="9"/>
    </row>
    <row r="2659" spans="1:8" ht="24.4" customHeight="1" x14ac:dyDescent="0.25">
      <c r="A2659" s="9" t="s">
        <v>5006</v>
      </c>
      <c r="B2659" s="9" t="s">
        <v>5007</v>
      </c>
      <c r="C2659" s="9"/>
      <c r="D2659" s="9"/>
      <c r="E2659" s="9"/>
      <c r="F2659" s="10" t="s">
        <v>202</v>
      </c>
      <c r="G2659" s="12">
        <v>25.3</v>
      </c>
      <c r="H2659" s="9"/>
    </row>
    <row r="2660" spans="1:8" ht="36.6" customHeight="1" x14ac:dyDescent="0.25">
      <c r="A2660" s="9" t="s">
        <v>5008</v>
      </c>
      <c r="B2660" s="9" t="s">
        <v>5009</v>
      </c>
      <c r="C2660" s="9"/>
      <c r="D2660" s="9"/>
      <c r="E2660" s="9"/>
      <c r="F2660" s="10" t="s">
        <v>216</v>
      </c>
      <c r="G2660" s="12">
        <v>13.13</v>
      </c>
      <c r="H2660" s="9"/>
    </row>
    <row r="2661" spans="1:8" ht="12.2" customHeight="1" x14ac:dyDescent="0.25">
      <c r="A2661" s="6">
        <v>9058</v>
      </c>
      <c r="B2661" s="7" t="s">
        <v>5010</v>
      </c>
      <c r="C2661" s="7"/>
      <c r="D2661" s="7"/>
      <c r="E2661" s="7"/>
      <c r="F2661" s="8"/>
      <c r="G2661" s="7"/>
      <c r="H2661" s="7"/>
    </row>
    <row r="2662" spans="1:8" ht="24.4" customHeight="1" x14ac:dyDescent="0.25">
      <c r="A2662" s="9" t="s">
        <v>5011</v>
      </c>
      <c r="B2662" s="9" t="s">
        <v>5012</v>
      </c>
      <c r="C2662" s="9"/>
      <c r="D2662" s="9"/>
      <c r="E2662" s="9"/>
      <c r="F2662" s="10" t="s">
        <v>216</v>
      </c>
      <c r="G2662" s="11">
        <v>3.89</v>
      </c>
      <c r="H2662" s="9"/>
    </row>
    <row r="2663" spans="1:8" ht="24.4" customHeight="1" x14ac:dyDescent="0.25">
      <c r="A2663" s="9" t="s">
        <v>5013</v>
      </c>
      <c r="B2663" s="9" t="s">
        <v>5014</v>
      </c>
      <c r="C2663" s="9"/>
      <c r="D2663" s="9"/>
      <c r="E2663" s="9"/>
      <c r="F2663" s="10" t="s">
        <v>216</v>
      </c>
      <c r="G2663" s="11">
        <v>2.4700000000000002</v>
      </c>
      <c r="H2663" s="9"/>
    </row>
    <row r="2664" spans="1:8" ht="24.4" customHeight="1" x14ac:dyDescent="0.25">
      <c r="A2664" s="9" t="s">
        <v>5015</v>
      </c>
      <c r="B2664" s="9" t="s">
        <v>5016</v>
      </c>
      <c r="C2664" s="9"/>
      <c r="D2664" s="9"/>
      <c r="E2664" s="9"/>
      <c r="F2664" s="10" t="s">
        <v>216</v>
      </c>
      <c r="G2664" s="13">
        <v>165.11</v>
      </c>
      <c r="H2664" s="9"/>
    </row>
    <row r="2665" spans="1:8" ht="24.4" customHeight="1" x14ac:dyDescent="0.25">
      <c r="A2665" s="9" t="s">
        <v>5017</v>
      </c>
      <c r="B2665" s="9" t="s">
        <v>5018</v>
      </c>
      <c r="C2665" s="9"/>
      <c r="D2665" s="9"/>
      <c r="E2665" s="9"/>
      <c r="F2665" s="10" t="s">
        <v>216</v>
      </c>
      <c r="G2665" s="12">
        <v>82.23</v>
      </c>
      <c r="H2665" s="9"/>
    </row>
    <row r="2666" spans="1:8" ht="24.4" customHeight="1" x14ac:dyDescent="0.25">
      <c r="A2666" s="9" t="s">
        <v>5019</v>
      </c>
      <c r="B2666" s="9" t="s">
        <v>5020</v>
      </c>
      <c r="C2666" s="9"/>
      <c r="D2666" s="9"/>
      <c r="E2666" s="9"/>
      <c r="F2666" s="10" t="s">
        <v>216</v>
      </c>
      <c r="G2666" s="12">
        <v>82.23</v>
      </c>
      <c r="H2666" s="9"/>
    </row>
    <row r="2667" spans="1:8" ht="24.4" customHeight="1" x14ac:dyDescent="0.25">
      <c r="A2667" s="9" t="s">
        <v>5021</v>
      </c>
      <c r="B2667" s="9" t="s">
        <v>5022</v>
      </c>
      <c r="C2667" s="9"/>
      <c r="D2667" s="9"/>
      <c r="E2667" s="9"/>
      <c r="F2667" s="10" t="s">
        <v>216</v>
      </c>
      <c r="G2667" s="13">
        <v>104.47</v>
      </c>
      <c r="H2667" s="9"/>
    </row>
    <row r="2668" spans="1:8" ht="24.4" customHeight="1" x14ac:dyDescent="0.25">
      <c r="A2668" s="9" t="s">
        <v>5023</v>
      </c>
      <c r="B2668" s="9" t="s">
        <v>5024</v>
      </c>
      <c r="C2668" s="9"/>
      <c r="D2668" s="9"/>
      <c r="E2668" s="9"/>
      <c r="F2668" s="10" t="s">
        <v>216</v>
      </c>
      <c r="G2668" s="13">
        <v>104.47</v>
      </c>
      <c r="H2668" s="9"/>
    </row>
    <row r="2669" spans="1:8" ht="24.4" customHeight="1" x14ac:dyDescent="0.25">
      <c r="A2669" s="9" t="s">
        <v>5025</v>
      </c>
      <c r="B2669" s="9" t="s">
        <v>5026</v>
      </c>
      <c r="C2669" s="9"/>
      <c r="D2669" s="9"/>
      <c r="E2669" s="9"/>
      <c r="F2669" s="10" t="s">
        <v>216</v>
      </c>
      <c r="G2669" s="13">
        <v>104.47</v>
      </c>
      <c r="H2669" s="9"/>
    </row>
    <row r="2670" spans="1:8" ht="24.4" customHeight="1" x14ac:dyDescent="0.25">
      <c r="A2670" s="9" t="s">
        <v>5027</v>
      </c>
      <c r="B2670" s="9" t="s">
        <v>5028</v>
      </c>
      <c r="C2670" s="9"/>
      <c r="D2670" s="9"/>
      <c r="E2670" s="9"/>
      <c r="F2670" s="10" t="s">
        <v>216</v>
      </c>
      <c r="G2670" s="13">
        <v>104.47</v>
      </c>
      <c r="H2670" s="9"/>
    </row>
    <row r="2671" spans="1:8" ht="24.4" customHeight="1" x14ac:dyDescent="0.25">
      <c r="A2671" s="9" t="s">
        <v>5029</v>
      </c>
      <c r="B2671" s="9" t="s">
        <v>5030</v>
      </c>
      <c r="C2671" s="9"/>
      <c r="D2671" s="9"/>
      <c r="E2671" s="9"/>
      <c r="F2671" s="10" t="s">
        <v>216</v>
      </c>
      <c r="G2671" s="13">
        <v>100.47</v>
      </c>
      <c r="H2671" s="9"/>
    </row>
    <row r="2672" spans="1:8" ht="24.4" customHeight="1" x14ac:dyDescent="0.25">
      <c r="A2672" s="9" t="s">
        <v>5031</v>
      </c>
      <c r="B2672" s="9" t="s">
        <v>5032</v>
      </c>
      <c r="C2672" s="9"/>
      <c r="D2672" s="9"/>
      <c r="E2672" s="9"/>
      <c r="F2672" s="10" t="s">
        <v>216</v>
      </c>
      <c r="G2672" s="12">
        <v>95.37</v>
      </c>
      <c r="H2672" s="9"/>
    </row>
    <row r="2673" spans="1:8" ht="24.4" customHeight="1" x14ac:dyDescent="0.25">
      <c r="A2673" s="9" t="s">
        <v>5033</v>
      </c>
      <c r="B2673" s="9" t="s">
        <v>5034</v>
      </c>
      <c r="C2673" s="9"/>
      <c r="D2673" s="9"/>
      <c r="E2673" s="9"/>
      <c r="F2673" s="10" t="s">
        <v>216</v>
      </c>
      <c r="G2673" s="12">
        <v>96.65</v>
      </c>
      <c r="H2673" s="9"/>
    </row>
    <row r="2674" spans="1:8" ht="24.4" customHeight="1" x14ac:dyDescent="0.25">
      <c r="A2674" s="9" t="s">
        <v>5035</v>
      </c>
      <c r="B2674" s="9" t="s">
        <v>5036</v>
      </c>
      <c r="C2674" s="9"/>
      <c r="D2674" s="9"/>
      <c r="E2674" s="9"/>
      <c r="F2674" s="10" t="s">
        <v>216</v>
      </c>
      <c r="G2674" s="12">
        <v>74.12</v>
      </c>
      <c r="H2674" s="9"/>
    </row>
    <row r="2675" spans="1:8" ht="24.4" customHeight="1" x14ac:dyDescent="0.25">
      <c r="A2675" s="9" t="s">
        <v>5037</v>
      </c>
      <c r="B2675" s="9" t="s">
        <v>5038</v>
      </c>
      <c r="C2675" s="9"/>
      <c r="D2675" s="9"/>
      <c r="E2675" s="9"/>
      <c r="F2675" s="10" t="s">
        <v>216</v>
      </c>
      <c r="G2675" s="12">
        <v>81.77</v>
      </c>
      <c r="H2675" s="9"/>
    </row>
    <row r="2676" spans="1:8" ht="24.4" customHeight="1" x14ac:dyDescent="0.25">
      <c r="A2676" s="9" t="s">
        <v>5039</v>
      </c>
      <c r="B2676" s="9" t="s">
        <v>5040</v>
      </c>
      <c r="C2676" s="9"/>
      <c r="D2676" s="9"/>
      <c r="E2676" s="9"/>
      <c r="F2676" s="10" t="s">
        <v>216</v>
      </c>
      <c r="G2676" s="12">
        <v>75.89</v>
      </c>
      <c r="H2676" s="9"/>
    </row>
    <row r="2677" spans="1:8" ht="24.4" customHeight="1" x14ac:dyDescent="0.25">
      <c r="A2677" s="9" t="s">
        <v>5041</v>
      </c>
      <c r="B2677" s="9" t="s">
        <v>5042</v>
      </c>
      <c r="C2677" s="9"/>
      <c r="D2677" s="9"/>
      <c r="E2677" s="9"/>
      <c r="F2677" s="10" t="s">
        <v>216</v>
      </c>
      <c r="G2677" s="13">
        <v>100.74</v>
      </c>
      <c r="H2677" s="9"/>
    </row>
    <row r="2678" spans="1:8" ht="24.4" customHeight="1" x14ac:dyDescent="0.25">
      <c r="A2678" s="9" t="s">
        <v>5043</v>
      </c>
      <c r="B2678" s="9" t="s">
        <v>5044</v>
      </c>
      <c r="C2678" s="9"/>
      <c r="D2678" s="9"/>
      <c r="E2678" s="9"/>
      <c r="F2678" s="10" t="s">
        <v>216</v>
      </c>
      <c r="G2678" s="12">
        <v>82.24</v>
      </c>
      <c r="H2678" s="9"/>
    </row>
    <row r="2679" spans="1:8" ht="24.4" customHeight="1" x14ac:dyDescent="0.25">
      <c r="A2679" s="9" t="s">
        <v>5045</v>
      </c>
      <c r="B2679" s="9" t="s">
        <v>5046</v>
      </c>
      <c r="C2679" s="9"/>
      <c r="D2679" s="9"/>
      <c r="E2679" s="9"/>
      <c r="F2679" s="10" t="s">
        <v>216</v>
      </c>
      <c r="G2679" s="12">
        <v>96.65</v>
      </c>
      <c r="H2679" s="9"/>
    </row>
    <row r="2680" spans="1:8" ht="24.4" customHeight="1" x14ac:dyDescent="0.25">
      <c r="A2680" s="9" t="s">
        <v>5047</v>
      </c>
      <c r="B2680" s="9" t="s">
        <v>5048</v>
      </c>
      <c r="C2680" s="9"/>
      <c r="D2680" s="9"/>
      <c r="E2680" s="9"/>
      <c r="F2680" s="10" t="s">
        <v>216</v>
      </c>
      <c r="G2680" s="12">
        <v>96.64</v>
      </c>
      <c r="H2680" s="9"/>
    </row>
    <row r="2681" spans="1:8" ht="24.4" customHeight="1" x14ac:dyDescent="0.25">
      <c r="A2681" s="9" t="s">
        <v>5049</v>
      </c>
      <c r="B2681" s="9" t="s">
        <v>5050</v>
      </c>
      <c r="C2681" s="9"/>
      <c r="D2681" s="9"/>
      <c r="E2681" s="9"/>
      <c r="F2681" s="10" t="s">
        <v>216</v>
      </c>
      <c r="G2681" s="13">
        <v>101.23</v>
      </c>
      <c r="H2681" s="9"/>
    </row>
    <row r="2682" spans="1:8" ht="24.4" customHeight="1" x14ac:dyDescent="0.25">
      <c r="A2682" s="9" t="s">
        <v>5051</v>
      </c>
      <c r="B2682" s="9" t="s">
        <v>5052</v>
      </c>
      <c r="C2682" s="9"/>
      <c r="D2682" s="9"/>
      <c r="E2682" s="9"/>
      <c r="F2682" s="10" t="s">
        <v>216</v>
      </c>
      <c r="G2682" s="12">
        <v>77.900000000000006</v>
      </c>
      <c r="H2682" s="9"/>
    </row>
    <row r="2683" spans="1:8" ht="24.4" customHeight="1" x14ac:dyDescent="0.25">
      <c r="A2683" s="9" t="s">
        <v>5053</v>
      </c>
      <c r="B2683" s="9" t="s">
        <v>5054</v>
      </c>
      <c r="C2683" s="9"/>
      <c r="D2683" s="9"/>
      <c r="E2683" s="9"/>
      <c r="F2683" s="10" t="s">
        <v>202</v>
      </c>
      <c r="G2683" s="12">
        <v>56</v>
      </c>
      <c r="H2683" s="9"/>
    </row>
    <row r="2684" spans="1:8" ht="24.4" customHeight="1" x14ac:dyDescent="0.25">
      <c r="A2684" s="9" t="s">
        <v>5055</v>
      </c>
      <c r="B2684" s="9" t="s">
        <v>5056</v>
      </c>
      <c r="C2684" s="9"/>
      <c r="D2684" s="9"/>
      <c r="E2684" s="9"/>
      <c r="F2684" s="10" t="s">
        <v>202</v>
      </c>
      <c r="G2684" s="12">
        <v>43.75</v>
      </c>
      <c r="H2684" s="9"/>
    </row>
    <row r="2685" spans="1:8" ht="24.4" customHeight="1" x14ac:dyDescent="0.25">
      <c r="A2685" s="9" t="s">
        <v>5057</v>
      </c>
      <c r="B2685" s="9" t="s">
        <v>5058</v>
      </c>
      <c r="C2685" s="9"/>
      <c r="D2685" s="9"/>
      <c r="E2685" s="9"/>
      <c r="F2685" s="10" t="s">
        <v>202</v>
      </c>
      <c r="G2685" s="12">
        <v>18.25</v>
      </c>
      <c r="H2685" s="9"/>
    </row>
    <row r="2686" spans="1:8" ht="24.4" customHeight="1" x14ac:dyDescent="0.25">
      <c r="A2686" s="9" t="s">
        <v>5059</v>
      </c>
      <c r="B2686" s="9" t="s">
        <v>5060</v>
      </c>
      <c r="C2686" s="9"/>
      <c r="D2686" s="9"/>
      <c r="E2686" s="9"/>
      <c r="F2686" s="10" t="s">
        <v>202</v>
      </c>
      <c r="G2686" s="12">
        <v>64.5</v>
      </c>
      <c r="H2686" s="9"/>
    </row>
    <row r="2687" spans="1:8" ht="24.4" customHeight="1" x14ac:dyDescent="0.25">
      <c r="A2687" s="9" t="s">
        <v>5061</v>
      </c>
      <c r="B2687" s="9" t="s">
        <v>5062</v>
      </c>
      <c r="C2687" s="9"/>
      <c r="D2687" s="9"/>
      <c r="E2687" s="9"/>
      <c r="F2687" s="10" t="s">
        <v>216</v>
      </c>
      <c r="G2687" s="12">
        <v>24.44</v>
      </c>
      <c r="H2687" s="9"/>
    </row>
    <row r="2688" spans="1:8" ht="24.4" customHeight="1" x14ac:dyDescent="0.25">
      <c r="A2688" s="9" t="s">
        <v>5063</v>
      </c>
      <c r="B2688" s="9" t="s">
        <v>5064</v>
      </c>
      <c r="C2688" s="9"/>
      <c r="D2688" s="9"/>
      <c r="E2688" s="9"/>
      <c r="F2688" s="10" t="s">
        <v>216</v>
      </c>
      <c r="G2688" s="13">
        <v>176</v>
      </c>
      <c r="H2688" s="9"/>
    </row>
    <row r="2689" spans="1:8" ht="24.4" customHeight="1" x14ac:dyDescent="0.25">
      <c r="A2689" s="9" t="s">
        <v>5065</v>
      </c>
      <c r="B2689" s="9" t="s">
        <v>5066</v>
      </c>
      <c r="C2689" s="9"/>
      <c r="D2689" s="9"/>
      <c r="E2689" s="9"/>
      <c r="F2689" s="10" t="s">
        <v>216</v>
      </c>
      <c r="G2689" s="13">
        <v>176</v>
      </c>
      <c r="H2689" s="9"/>
    </row>
    <row r="2690" spans="1:8" ht="12.2" customHeight="1" x14ac:dyDescent="0.25">
      <c r="A2690" s="6">
        <v>9060</v>
      </c>
      <c r="B2690" s="7" t="s">
        <v>5067</v>
      </c>
      <c r="C2690" s="7"/>
      <c r="D2690" s="7"/>
      <c r="E2690" s="7"/>
      <c r="F2690" s="8"/>
      <c r="G2690" s="7"/>
      <c r="H2690" s="7"/>
    </row>
    <row r="2691" spans="1:8" ht="12.2" customHeight="1" x14ac:dyDescent="0.25">
      <c r="A2691" s="9" t="s">
        <v>5068</v>
      </c>
      <c r="B2691" s="9" t="s">
        <v>5069</v>
      </c>
      <c r="C2691" s="9"/>
      <c r="D2691" s="9"/>
      <c r="E2691" s="9"/>
      <c r="F2691" s="10" t="s">
        <v>1227</v>
      </c>
      <c r="G2691" s="12">
        <v>84.41</v>
      </c>
      <c r="H2691" s="9"/>
    </row>
    <row r="2692" spans="1:8" ht="12.2" customHeight="1" x14ac:dyDescent="0.25">
      <c r="A2692" s="6">
        <v>8693</v>
      </c>
      <c r="B2692" s="7" t="s">
        <v>5070</v>
      </c>
      <c r="C2692" s="7"/>
      <c r="D2692" s="7"/>
      <c r="E2692" s="7"/>
      <c r="F2692" s="8"/>
      <c r="G2692" s="7"/>
      <c r="H2692" s="7"/>
    </row>
    <row r="2693" spans="1:8" ht="12.2" customHeight="1" x14ac:dyDescent="0.25">
      <c r="A2693" s="6">
        <v>9061</v>
      </c>
      <c r="B2693" s="7" t="s">
        <v>5071</v>
      </c>
      <c r="C2693" s="7"/>
      <c r="D2693" s="7"/>
      <c r="E2693" s="7"/>
      <c r="F2693" s="8"/>
      <c r="G2693" s="7"/>
      <c r="H2693" s="7"/>
    </row>
    <row r="2694" spans="1:8" ht="48.75" customHeight="1" x14ac:dyDescent="0.25">
      <c r="A2694" s="9" t="s">
        <v>5072</v>
      </c>
      <c r="B2694" s="9" t="s">
        <v>5073</v>
      </c>
      <c r="C2694" s="9"/>
      <c r="D2694" s="9"/>
      <c r="E2694" s="9"/>
      <c r="F2694" s="10" t="s">
        <v>233</v>
      </c>
      <c r="G2694" s="11">
        <v>2.3199999999999998</v>
      </c>
      <c r="H2694" s="9"/>
    </row>
    <row r="2695" spans="1:8" ht="48.75" customHeight="1" x14ac:dyDescent="0.25">
      <c r="A2695" s="9" t="s">
        <v>5074</v>
      </c>
      <c r="B2695" s="9" t="s">
        <v>5075</v>
      </c>
      <c r="C2695" s="9"/>
      <c r="D2695" s="9"/>
      <c r="E2695" s="9"/>
      <c r="F2695" s="10" t="s">
        <v>233</v>
      </c>
      <c r="G2695" s="11">
        <v>3.04</v>
      </c>
      <c r="H2695" s="9"/>
    </row>
    <row r="2696" spans="1:8" ht="48.75" customHeight="1" x14ac:dyDescent="0.25">
      <c r="A2696" s="9" t="s">
        <v>5076</v>
      </c>
      <c r="B2696" s="9" t="s">
        <v>5077</v>
      </c>
      <c r="C2696" s="9"/>
      <c r="D2696" s="9"/>
      <c r="E2696" s="9"/>
      <c r="F2696" s="10" t="s">
        <v>233</v>
      </c>
      <c r="G2696" s="11">
        <v>5.0599999999999996</v>
      </c>
      <c r="H2696" s="9"/>
    </row>
    <row r="2697" spans="1:8" ht="36.6" customHeight="1" x14ac:dyDescent="0.25">
      <c r="A2697" s="9" t="s">
        <v>5078</v>
      </c>
      <c r="B2697" s="9" t="s">
        <v>5079</v>
      </c>
      <c r="C2697" s="9"/>
      <c r="D2697" s="9"/>
      <c r="E2697" s="9"/>
      <c r="F2697" s="10" t="s">
        <v>233</v>
      </c>
      <c r="G2697" s="11">
        <v>3.13</v>
      </c>
      <c r="H2697" s="9"/>
    </row>
    <row r="2698" spans="1:8" ht="36.6" customHeight="1" x14ac:dyDescent="0.25">
      <c r="A2698" s="9" t="s">
        <v>5080</v>
      </c>
      <c r="B2698" s="9" t="s">
        <v>5081</v>
      </c>
      <c r="C2698" s="9"/>
      <c r="D2698" s="9"/>
      <c r="E2698" s="9"/>
      <c r="F2698" s="10" t="s">
        <v>233</v>
      </c>
      <c r="G2698" s="11">
        <v>4.88</v>
      </c>
      <c r="H2698" s="9"/>
    </row>
    <row r="2699" spans="1:8" ht="36.6" customHeight="1" x14ac:dyDescent="0.25">
      <c r="A2699" s="9" t="s">
        <v>5082</v>
      </c>
      <c r="B2699" s="9" t="s">
        <v>5083</v>
      </c>
      <c r="C2699" s="9"/>
      <c r="D2699" s="9"/>
      <c r="E2699" s="9"/>
      <c r="F2699" s="10" t="s">
        <v>233</v>
      </c>
      <c r="G2699" s="11">
        <v>6.27</v>
      </c>
      <c r="H2699" s="9"/>
    </row>
    <row r="2700" spans="1:8" ht="36.6" customHeight="1" x14ac:dyDescent="0.25">
      <c r="A2700" s="9" t="s">
        <v>5084</v>
      </c>
      <c r="B2700" s="9" t="s">
        <v>5085</v>
      </c>
      <c r="C2700" s="9"/>
      <c r="D2700" s="9"/>
      <c r="E2700" s="9"/>
      <c r="F2700" s="10" t="s">
        <v>233</v>
      </c>
      <c r="G2700" s="11">
        <v>8.7899999999999991</v>
      </c>
      <c r="H2700" s="9"/>
    </row>
    <row r="2701" spans="1:8" ht="36.6" customHeight="1" x14ac:dyDescent="0.25">
      <c r="A2701" s="9" t="s">
        <v>5086</v>
      </c>
      <c r="B2701" s="9" t="s">
        <v>5087</v>
      </c>
      <c r="C2701" s="9"/>
      <c r="D2701" s="9"/>
      <c r="E2701" s="9"/>
      <c r="F2701" s="10" t="s">
        <v>233</v>
      </c>
      <c r="G2701" s="11">
        <v>9.5500000000000007</v>
      </c>
      <c r="H2701" s="9"/>
    </row>
    <row r="2702" spans="1:8" ht="36.6" customHeight="1" x14ac:dyDescent="0.25">
      <c r="A2702" s="9" t="s">
        <v>5088</v>
      </c>
      <c r="B2702" s="9" t="s">
        <v>5089</v>
      </c>
      <c r="C2702" s="9"/>
      <c r="D2702" s="9"/>
      <c r="E2702" s="9"/>
      <c r="F2702" s="10" t="s">
        <v>233</v>
      </c>
      <c r="G2702" s="12">
        <v>12.2</v>
      </c>
      <c r="H2702" s="9"/>
    </row>
    <row r="2703" spans="1:8" ht="12.2" customHeight="1" x14ac:dyDescent="0.25">
      <c r="A2703" s="6">
        <v>9062</v>
      </c>
      <c r="B2703" s="7" t="s">
        <v>5090</v>
      </c>
      <c r="C2703" s="7"/>
      <c r="D2703" s="7"/>
      <c r="E2703" s="7"/>
      <c r="F2703" s="8"/>
      <c r="G2703" s="7"/>
      <c r="H2703" s="7"/>
    </row>
    <row r="2704" spans="1:8" ht="48.75" customHeight="1" x14ac:dyDescent="0.25">
      <c r="A2704" s="9" t="s">
        <v>5091</v>
      </c>
      <c r="B2704" s="9" t="s">
        <v>5092</v>
      </c>
      <c r="C2704" s="9"/>
      <c r="D2704" s="9"/>
      <c r="E2704" s="9"/>
      <c r="F2704" s="10" t="s">
        <v>233</v>
      </c>
      <c r="G2704" s="12">
        <v>38.590000000000003</v>
      </c>
      <c r="H2704" s="9"/>
    </row>
    <row r="2705" spans="1:8" ht="48.75" customHeight="1" x14ac:dyDescent="0.25">
      <c r="A2705" s="9" t="s">
        <v>5093</v>
      </c>
      <c r="B2705" s="9" t="s">
        <v>5094</v>
      </c>
      <c r="C2705" s="9"/>
      <c r="D2705" s="9"/>
      <c r="E2705" s="9"/>
      <c r="F2705" s="10" t="s">
        <v>233</v>
      </c>
      <c r="G2705" s="12">
        <v>25.72</v>
      </c>
      <c r="H2705" s="9"/>
    </row>
    <row r="2706" spans="1:8" ht="48.75" customHeight="1" x14ac:dyDescent="0.25">
      <c r="A2706" s="9" t="s">
        <v>5095</v>
      </c>
      <c r="B2706" s="9" t="s">
        <v>5096</v>
      </c>
      <c r="C2706" s="9"/>
      <c r="D2706" s="9"/>
      <c r="E2706" s="9"/>
      <c r="F2706" s="10" t="s">
        <v>233</v>
      </c>
      <c r="G2706" s="12">
        <v>21</v>
      </c>
      <c r="H2706" s="9"/>
    </row>
    <row r="2707" spans="1:8" ht="48.75" customHeight="1" x14ac:dyDescent="0.25">
      <c r="A2707" s="9" t="s">
        <v>5097</v>
      </c>
      <c r="B2707" s="9" t="s">
        <v>5098</v>
      </c>
      <c r="C2707" s="9"/>
      <c r="D2707" s="9"/>
      <c r="E2707" s="9"/>
      <c r="F2707" s="10" t="s">
        <v>233</v>
      </c>
      <c r="G2707" s="12">
        <v>14.91</v>
      </c>
      <c r="H2707" s="9"/>
    </row>
    <row r="2708" spans="1:8" ht="60.95" customHeight="1" x14ac:dyDescent="0.25">
      <c r="A2708" s="9" t="s">
        <v>5099</v>
      </c>
      <c r="B2708" s="9" t="s">
        <v>5100</v>
      </c>
      <c r="C2708" s="9"/>
      <c r="D2708" s="9"/>
      <c r="E2708" s="9"/>
      <c r="F2708" s="10" t="s">
        <v>233</v>
      </c>
      <c r="G2708" s="11">
        <v>8.08</v>
      </c>
      <c r="H2708" s="9"/>
    </row>
    <row r="2709" spans="1:8" ht="48.75" customHeight="1" x14ac:dyDescent="0.25">
      <c r="A2709" s="9" t="s">
        <v>5101</v>
      </c>
      <c r="B2709" s="9" t="s">
        <v>5102</v>
      </c>
      <c r="C2709" s="9"/>
      <c r="D2709" s="9"/>
      <c r="E2709" s="9"/>
      <c r="F2709" s="10" t="s">
        <v>233</v>
      </c>
      <c r="G2709" s="12">
        <v>10.41</v>
      </c>
      <c r="H2709" s="9"/>
    </row>
    <row r="2710" spans="1:8" ht="12.2" customHeight="1" x14ac:dyDescent="0.25">
      <c r="A2710" s="9" t="s">
        <v>5103</v>
      </c>
      <c r="B2710" s="9" t="s">
        <v>5104</v>
      </c>
      <c r="C2710" s="9"/>
      <c r="D2710" s="9"/>
      <c r="E2710" s="9"/>
      <c r="F2710" s="10" t="s">
        <v>202</v>
      </c>
      <c r="G2710" s="11">
        <v>8.0299999999999994</v>
      </c>
      <c r="H2710" s="9"/>
    </row>
    <row r="2711" spans="1:8" ht="36.6" customHeight="1" x14ac:dyDescent="0.25">
      <c r="A2711" s="9" t="s">
        <v>5105</v>
      </c>
      <c r="B2711" s="9" t="s">
        <v>5106</v>
      </c>
      <c r="C2711" s="9"/>
      <c r="D2711" s="9"/>
      <c r="E2711" s="9"/>
      <c r="F2711" s="10" t="s">
        <v>216</v>
      </c>
      <c r="G2711" s="11">
        <v>5.61</v>
      </c>
      <c r="H2711" s="9"/>
    </row>
    <row r="2712" spans="1:8" ht="36.6" customHeight="1" x14ac:dyDescent="0.25">
      <c r="A2712" s="9" t="s">
        <v>5107</v>
      </c>
      <c r="B2712" s="9" t="s">
        <v>5108</v>
      </c>
      <c r="C2712" s="9"/>
      <c r="D2712" s="9"/>
      <c r="E2712" s="9"/>
      <c r="F2712" s="10" t="s">
        <v>216</v>
      </c>
      <c r="G2712" s="11">
        <v>7.44</v>
      </c>
      <c r="H2712" s="9"/>
    </row>
    <row r="2713" spans="1:8" ht="36.6" customHeight="1" x14ac:dyDescent="0.25">
      <c r="A2713" s="9" t="s">
        <v>5109</v>
      </c>
      <c r="B2713" s="9" t="s">
        <v>5110</v>
      </c>
      <c r="C2713" s="9"/>
      <c r="D2713" s="9"/>
      <c r="E2713" s="9"/>
      <c r="F2713" s="10" t="s">
        <v>216</v>
      </c>
      <c r="G2713" s="11">
        <v>6.88</v>
      </c>
      <c r="H2713" s="9"/>
    </row>
    <row r="2714" spans="1:8" ht="36.6" customHeight="1" x14ac:dyDescent="0.25">
      <c r="A2714" s="9" t="s">
        <v>5111</v>
      </c>
      <c r="B2714" s="9" t="s">
        <v>5112</v>
      </c>
      <c r="C2714" s="9"/>
      <c r="D2714" s="9"/>
      <c r="E2714" s="9"/>
      <c r="F2714" s="10" t="s">
        <v>216</v>
      </c>
      <c r="G2714" s="11">
        <v>7.02</v>
      </c>
      <c r="H2714" s="9"/>
    </row>
    <row r="2715" spans="1:8" ht="36.6" customHeight="1" x14ac:dyDescent="0.25">
      <c r="A2715" s="9" t="s">
        <v>5113</v>
      </c>
      <c r="B2715" s="9" t="s">
        <v>5114</v>
      </c>
      <c r="C2715" s="9"/>
      <c r="D2715" s="9"/>
      <c r="E2715" s="9"/>
      <c r="F2715" s="10" t="s">
        <v>202</v>
      </c>
      <c r="G2715" s="12">
        <v>30.7</v>
      </c>
      <c r="H2715" s="9"/>
    </row>
    <row r="2716" spans="1:8" ht="24.4" customHeight="1" x14ac:dyDescent="0.25">
      <c r="A2716" s="9" t="s">
        <v>5115</v>
      </c>
      <c r="B2716" s="9" t="s">
        <v>5116</v>
      </c>
      <c r="C2716" s="9"/>
      <c r="D2716" s="9"/>
      <c r="E2716" s="9"/>
      <c r="F2716" s="10" t="s">
        <v>233</v>
      </c>
      <c r="G2716" s="11">
        <v>1.01</v>
      </c>
      <c r="H2716" s="9"/>
    </row>
    <row r="2717" spans="1:8" ht="12.2" customHeight="1" x14ac:dyDescent="0.25">
      <c r="A2717" s="6">
        <v>9063</v>
      </c>
      <c r="B2717" s="7" t="s">
        <v>5117</v>
      </c>
      <c r="C2717" s="7"/>
      <c r="D2717" s="7"/>
      <c r="E2717" s="7"/>
      <c r="F2717" s="8"/>
      <c r="G2717" s="7"/>
      <c r="H2717" s="7"/>
    </row>
    <row r="2718" spans="1:8" ht="24.4" customHeight="1" x14ac:dyDescent="0.25">
      <c r="A2718" s="9" t="s">
        <v>5118</v>
      </c>
      <c r="B2718" s="9" t="s">
        <v>5119</v>
      </c>
      <c r="C2718" s="9"/>
      <c r="D2718" s="9"/>
      <c r="E2718" s="9"/>
      <c r="F2718" s="10" t="s">
        <v>1227</v>
      </c>
      <c r="G2718" s="13">
        <v>160.16</v>
      </c>
      <c r="H2718" s="9"/>
    </row>
    <row r="2719" spans="1:8" ht="24.4" customHeight="1" x14ac:dyDescent="0.25">
      <c r="A2719" s="9" t="s">
        <v>5120</v>
      </c>
      <c r="B2719" s="9" t="s">
        <v>5121</v>
      </c>
      <c r="C2719" s="9"/>
      <c r="D2719" s="9"/>
      <c r="E2719" s="9"/>
      <c r="F2719" s="10" t="s">
        <v>1227</v>
      </c>
      <c r="G2719" s="13">
        <v>202.78</v>
      </c>
      <c r="H2719" s="9"/>
    </row>
    <row r="2720" spans="1:8" ht="24.4" customHeight="1" x14ac:dyDescent="0.25">
      <c r="A2720" s="9" t="s">
        <v>5122</v>
      </c>
      <c r="B2720" s="9" t="s">
        <v>5123</v>
      </c>
      <c r="C2720" s="9"/>
      <c r="D2720" s="9"/>
      <c r="E2720" s="9"/>
      <c r="F2720" s="10" t="s">
        <v>1227</v>
      </c>
      <c r="G2720" s="13">
        <v>115.56</v>
      </c>
      <c r="H2720" s="9"/>
    </row>
    <row r="2721" spans="1:8" ht="12.2" customHeight="1" x14ac:dyDescent="0.25">
      <c r="A2721" s="9" t="s">
        <v>5124</v>
      </c>
      <c r="B2721" s="9" t="s">
        <v>5125</v>
      </c>
      <c r="C2721" s="9"/>
      <c r="D2721" s="9"/>
      <c r="E2721" s="9"/>
      <c r="F2721" s="10" t="s">
        <v>1227</v>
      </c>
      <c r="G2721" s="13">
        <v>110.45</v>
      </c>
      <c r="H2721" s="9"/>
    </row>
    <row r="2722" spans="1:8" ht="12.2" customHeight="1" x14ac:dyDescent="0.25">
      <c r="A2722" s="9" t="s">
        <v>5126</v>
      </c>
      <c r="B2722" s="9" t="s">
        <v>5127</v>
      </c>
      <c r="C2722" s="9"/>
      <c r="D2722" s="9"/>
      <c r="E2722" s="9"/>
      <c r="F2722" s="10" t="s">
        <v>1227</v>
      </c>
      <c r="G2722" s="12">
        <v>48.25</v>
      </c>
      <c r="H2722" s="9"/>
    </row>
    <row r="2723" spans="1:8" ht="12.2" customHeight="1" x14ac:dyDescent="0.25">
      <c r="A2723" s="9" t="s">
        <v>5128</v>
      </c>
      <c r="B2723" s="9" t="s">
        <v>5129</v>
      </c>
      <c r="C2723" s="9"/>
      <c r="D2723" s="9"/>
      <c r="E2723" s="9"/>
      <c r="F2723" s="10" t="s">
        <v>1227</v>
      </c>
      <c r="G2723" s="12">
        <v>79.290000000000006</v>
      </c>
      <c r="H2723" s="9"/>
    </row>
    <row r="2724" spans="1:8" ht="12.2" customHeight="1" x14ac:dyDescent="0.25">
      <c r="A2724" s="9" t="s">
        <v>5130</v>
      </c>
      <c r="B2724" s="9" t="s">
        <v>5131</v>
      </c>
      <c r="C2724" s="9"/>
      <c r="D2724" s="9"/>
      <c r="E2724" s="9"/>
      <c r="F2724" s="10" t="s">
        <v>1227</v>
      </c>
      <c r="G2724" s="12">
        <v>92.72</v>
      </c>
      <c r="H2724" s="9"/>
    </row>
    <row r="2725" spans="1:8" ht="24.4" customHeight="1" x14ac:dyDescent="0.25">
      <c r="A2725" s="9" t="s">
        <v>5132</v>
      </c>
      <c r="B2725" s="9" t="s">
        <v>5133</v>
      </c>
      <c r="C2725" s="9"/>
      <c r="D2725" s="9"/>
      <c r="E2725" s="9"/>
      <c r="F2725" s="10" t="s">
        <v>1227</v>
      </c>
      <c r="G2725" s="13">
        <v>147.31</v>
      </c>
      <c r="H2725" s="9"/>
    </row>
    <row r="2726" spans="1:8" ht="12.2" customHeight="1" x14ac:dyDescent="0.25">
      <c r="A2726" s="9" t="s">
        <v>5134</v>
      </c>
      <c r="B2726" s="9" t="s">
        <v>5135</v>
      </c>
      <c r="C2726" s="9"/>
      <c r="D2726" s="9"/>
      <c r="E2726" s="9"/>
      <c r="F2726" s="10" t="s">
        <v>1227</v>
      </c>
      <c r="G2726" s="12">
        <v>76.88</v>
      </c>
      <c r="H2726" s="9"/>
    </row>
    <row r="2727" spans="1:8" ht="12.2" customHeight="1" x14ac:dyDescent="0.25">
      <c r="A2727" s="9" t="s">
        <v>5136</v>
      </c>
      <c r="B2727" s="9" t="s">
        <v>5137</v>
      </c>
      <c r="C2727" s="9"/>
      <c r="D2727" s="9"/>
      <c r="E2727" s="9"/>
      <c r="F2727" s="10" t="s">
        <v>1227</v>
      </c>
      <c r="G2727" s="12">
        <v>77.64</v>
      </c>
      <c r="H2727" s="9"/>
    </row>
    <row r="2728" spans="1:8" ht="24.4" customHeight="1" x14ac:dyDescent="0.25">
      <c r="A2728" s="9" t="s">
        <v>5138</v>
      </c>
      <c r="B2728" s="9" t="s">
        <v>5139</v>
      </c>
      <c r="C2728" s="9"/>
      <c r="D2728" s="9"/>
      <c r="E2728" s="9"/>
      <c r="F2728" s="10" t="s">
        <v>1227</v>
      </c>
      <c r="G2728" s="12">
        <v>60.14</v>
      </c>
      <c r="H2728" s="9"/>
    </row>
    <row r="2729" spans="1:8" ht="24.4" customHeight="1" x14ac:dyDescent="0.25">
      <c r="A2729" s="9" t="s">
        <v>5140</v>
      </c>
      <c r="B2729" s="9" t="s">
        <v>5141</v>
      </c>
      <c r="C2729" s="9"/>
      <c r="D2729" s="9"/>
      <c r="E2729" s="9"/>
      <c r="F2729" s="10" t="s">
        <v>1227</v>
      </c>
      <c r="G2729" s="12">
        <v>43.31</v>
      </c>
      <c r="H2729" s="9"/>
    </row>
    <row r="2730" spans="1:8" ht="24.4" customHeight="1" x14ac:dyDescent="0.25">
      <c r="A2730" s="9" t="s">
        <v>5142</v>
      </c>
      <c r="B2730" s="9" t="s">
        <v>5143</v>
      </c>
      <c r="C2730" s="9"/>
      <c r="D2730" s="9"/>
      <c r="E2730" s="9"/>
      <c r="F2730" s="10" t="s">
        <v>1227</v>
      </c>
      <c r="G2730" s="12">
        <v>38.090000000000003</v>
      </c>
      <c r="H2730" s="9"/>
    </row>
    <row r="2731" spans="1:8" ht="12.2" customHeight="1" x14ac:dyDescent="0.25">
      <c r="A2731" s="9" t="s">
        <v>5144</v>
      </c>
      <c r="B2731" s="9" t="s">
        <v>5145</v>
      </c>
      <c r="C2731" s="9"/>
      <c r="D2731" s="9"/>
      <c r="E2731" s="9"/>
      <c r="F2731" s="10" t="s">
        <v>1227</v>
      </c>
      <c r="G2731" s="13">
        <v>702.13</v>
      </c>
      <c r="H2731" s="9"/>
    </row>
    <row r="2732" spans="1:8" ht="12.2" customHeight="1" x14ac:dyDescent="0.25">
      <c r="A2732" s="9" t="s">
        <v>5146</v>
      </c>
      <c r="B2732" s="9" t="s">
        <v>5147</v>
      </c>
      <c r="C2732" s="9"/>
      <c r="D2732" s="9"/>
      <c r="E2732" s="9"/>
      <c r="F2732" s="10" t="s">
        <v>1227</v>
      </c>
      <c r="G2732" s="12">
        <v>43.53</v>
      </c>
      <c r="H2732" s="9"/>
    </row>
    <row r="2733" spans="1:8" ht="24.4" customHeight="1" x14ac:dyDescent="0.25">
      <c r="A2733" s="9" t="s">
        <v>5148</v>
      </c>
      <c r="B2733" s="9" t="s">
        <v>5149</v>
      </c>
      <c r="C2733" s="9"/>
      <c r="D2733" s="9"/>
      <c r="E2733" s="9"/>
      <c r="F2733" s="10" t="s">
        <v>1227</v>
      </c>
      <c r="G2733" s="12">
        <v>32.47</v>
      </c>
      <c r="H2733" s="9"/>
    </row>
    <row r="2734" spans="1:8" ht="24.4" customHeight="1" x14ac:dyDescent="0.25">
      <c r="A2734" s="9" t="s">
        <v>5150</v>
      </c>
      <c r="B2734" s="9" t="s">
        <v>5151</v>
      </c>
      <c r="C2734" s="9"/>
      <c r="D2734" s="9"/>
      <c r="E2734" s="9"/>
      <c r="F2734" s="10" t="s">
        <v>1227</v>
      </c>
      <c r="G2734" s="12">
        <v>32.159999999999997</v>
      </c>
      <c r="H2734" s="9"/>
    </row>
    <row r="2735" spans="1:8" ht="12.2" customHeight="1" x14ac:dyDescent="0.25">
      <c r="A2735" s="9" t="s">
        <v>5152</v>
      </c>
      <c r="B2735" s="9" t="s">
        <v>5153</v>
      </c>
      <c r="C2735" s="9"/>
      <c r="D2735" s="9"/>
      <c r="E2735" s="9"/>
      <c r="F2735" s="10" t="s">
        <v>315</v>
      </c>
      <c r="G2735" s="11">
        <v>1.25</v>
      </c>
      <c r="H2735" s="9"/>
    </row>
    <row r="2736" spans="1:8" ht="12.2" customHeight="1" x14ac:dyDescent="0.25">
      <c r="A2736" s="9" t="s">
        <v>5154</v>
      </c>
      <c r="B2736" s="9" t="s">
        <v>5155</v>
      </c>
      <c r="C2736" s="9"/>
      <c r="D2736" s="9"/>
      <c r="E2736" s="9"/>
      <c r="F2736" s="10" t="s">
        <v>315</v>
      </c>
      <c r="G2736" s="11">
        <v>0.38</v>
      </c>
      <c r="H2736" s="9"/>
    </row>
    <row r="2737" spans="1:8" ht="24.4" customHeight="1" x14ac:dyDescent="0.25">
      <c r="A2737" s="9" t="s">
        <v>5156</v>
      </c>
      <c r="B2737" s="9" t="s">
        <v>5157</v>
      </c>
      <c r="C2737" s="9"/>
      <c r="D2737" s="9"/>
      <c r="E2737" s="9"/>
      <c r="F2737" s="10" t="s">
        <v>1227</v>
      </c>
      <c r="G2737" s="12">
        <v>60.44</v>
      </c>
      <c r="H2737" s="9"/>
    </row>
    <row r="2738" spans="1:8" ht="12.2" customHeight="1" x14ac:dyDescent="0.25">
      <c r="A2738" s="6">
        <v>9064</v>
      </c>
      <c r="B2738" s="7" t="s">
        <v>5158</v>
      </c>
      <c r="C2738" s="7"/>
      <c r="D2738" s="7"/>
      <c r="E2738" s="7"/>
      <c r="F2738" s="8"/>
      <c r="G2738" s="7"/>
      <c r="H2738" s="7"/>
    </row>
    <row r="2739" spans="1:8" ht="24.4" customHeight="1" x14ac:dyDescent="0.25">
      <c r="A2739" s="9" t="s">
        <v>5159</v>
      </c>
      <c r="B2739" s="9" t="s">
        <v>5160</v>
      </c>
      <c r="C2739" s="9"/>
      <c r="D2739" s="9"/>
      <c r="E2739" s="9"/>
      <c r="F2739" s="10" t="s">
        <v>1227</v>
      </c>
      <c r="G2739" s="13">
        <v>176.6</v>
      </c>
      <c r="H2739" s="9"/>
    </row>
    <row r="2740" spans="1:8" ht="24.4" customHeight="1" x14ac:dyDescent="0.25">
      <c r="A2740" s="9" t="s">
        <v>5161</v>
      </c>
      <c r="B2740" s="9" t="s">
        <v>5162</v>
      </c>
      <c r="C2740" s="9"/>
      <c r="D2740" s="9"/>
      <c r="E2740" s="9"/>
      <c r="F2740" s="10" t="s">
        <v>1227</v>
      </c>
      <c r="G2740" s="13">
        <v>113.46</v>
      </c>
      <c r="H2740" s="9"/>
    </row>
    <row r="2741" spans="1:8" ht="12.2" customHeight="1" x14ac:dyDescent="0.25">
      <c r="A2741" s="9" t="s">
        <v>5163</v>
      </c>
      <c r="B2741" s="9" t="s">
        <v>5164</v>
      </c>
      <c r="C2741" s="9"/>
      <c r="D2741" s="9"/>
      <c r="E2741" s="9"/>
      <c r="F2741" s="10" t="s">
        <v>1227</v>
      </c>
      <c r="G2741" s="12">
        <v>98.44</v>
      </c>
      <c r="H2741" s="9"/>
    </row>
    <row r="2742" spans="1:8" ht="12.2" customHeight="1" x14ac:dyDescent="0.25">
      <c r="A2742" s="9" t="s">
        <v>5165</v>
      </c>
      <c r="B2742" s="9" t="s">
        <v>5166</v>
      </c>
      <c r="C2742" s="9"/>
      <c r="D2742" s="9"/>
      <c r="E2742" s="9"/>
      <c r="F2742" s="10" t="s">
        <v>1227</v>
      </c>
      <c r="G2742" s="13">
        <v>106.19</v>
      </c>
      <c r="H2742" s="9"/>
    </row>
    <row r="2743" spans="1:8" ht="24.4" customHeight="1" x14ac:dyDescent="0.25">
      <c r="A2743" s="9" t="s">
        <v>5167</v>
      </c>
      <c r="B2743" s="9" t="s">
        <v>5168</v>
      </c>
      <c r="C2743" s="9"/>
      <c r="D2743" s="9"/>
      <c r="E2743" s="9"/>
      <c r="F2743" s="10" t="s">
        <v>1227</v>
      </c>
      <c r="G2743" s="12">
        <v>97.47</v>
      </c>
      <c r="H2743" s="9"/>
    </row>
    <row r="2744" spans="1:8" ht="24.4" customHeight="1" x14ac:dyDescent="0.25">
      <c r="A2744" s="9" t="s">
        <v>5169</v>
      </c>
      <c r="B2744" s="9" t="s">
        <v>5170</v>
      </c>
      <c r="C2744" s="9"/>
      <c r="D2744" s="9"/>
      <c r="E2744" s="9"/>
      <c r="F2744" s="10" t="s">
        <v>216</v>
      </c>
      <c r="G2744" s="12">
        <v>67.5</v>
      </c>
      <c r="H2744" s="9"/>
    </row>
    <row r="2745" spans="1:8" ht="24.4" customHeight="1" x14ac:dyDescent="0.25">
      <c r="A2745" s="9" t="s">
        <v>5171</v>
      </c>
      <c r="B2745" s="9" t="s">
        <v>5172</v>
      </c>
      <c r="C2745" s="9"/>
      <c r="D2745" s="9"/>
      <c r="E2745" s="9"/>
      <c r="F2745" s="10" t="s">
        <v>216</v>
      </c>
      <c r="G2745" s="12">
        <v>67.95</v>
      </c>
      <c r="H2745" s="9"/>
    </row>
    <row r="2746" spans="1:8" ht="12.2" customHeight="1" x14ac:dyDescent="0.25">
      <c r="A2746" s="16">
        <v>10582</v>
      </c>
      <c r="B2746" s="7" t="s">
        <v>5173</v>
      </c>
      <c r="C2746" s="7"/>
      <c r="D2746" s="7"/>
      <c r="E2746" s="7"/>
      <c r="F2746" s="8"/>
      <c r="G2746" s="7"/>
      <c r="H2746" s="7"/>
    </row>
    <row r="2747" spans="1:8" ht="48.75" customHeight="1" x14ac:dyDescent="0.25">
      <c r="A2747" s="9" t="s">
        <v>5174</v>
      </c>
      <c r="B2747" s="9" t="s">
        <v>5175</v>
      </c>
      <c r="C2747" s="9"/>
      <c r="D2747" s="9"/>
      <c r="E2747" s="9"/>
      <c r="F2747" s="10" t="s">
        <v>233</v>
      </c>
      <c r="G2747" s="13">
        <v>178</v>
      </c>
      <c r="H2747" s="9"/>
    </row>
    <row r="2748" spans="1:8" ht="48.75" customHeight="1" x14ac:dyDescent="0.25">
      <c r="A2748" s="9" t="s">
        <v>5176</v>
      </c>
      <c r="B2748" s="9" t="s">
        <v>5177</v>
      </c>
      <c r="C2748" s="9"/>
      <c r="D2748" s="9"/>
      <c r="E2748" s="9"/>
      <c r="F2748" s="10" t="s">
        <v>233</v>
      </c>
      <c r="G2748" s="13">
        <v>208</v>
      </c>
      <c r="H2748" s="9"/>
    </row>
    <row r="2749" spans="1:8" ht="48.75" customHeight="1" x14ac:dyDescent="0.25">
      <c r="A2749" s="9" t="s">
        <v>5178</v>
      </c>
      <c r="B2749" s="9" t="s">
        <v>5179</v>
      </c>
      <c r="C2749" s="9"/>
      <c r="D2749" s="9"/>
      <c r="E2749" s="9"/>
      <c r="F2749" s="10" t="s">
        <v>233</v>
      </c>
      <c r="G2749" s="13">
        <v>102</v>
      </c>
      <c r="H2749" s="9"/>
    </row>
    <row r="2750" spans="1:8" ht="48.75" customHeight="1" x14ac:dyDescent="0.25">
      <c r="A2750" s="9" t="s">
        <v>5180</v>
      </c>
      <c r="B2750" s="9" t="s">
        <v>5181</v>
      </c>
      <c r="C2750" s="9"/>
      <c r="D2750" s="9"/>
      <c r="E2750" s="9"/>
      <c r="F2750" s="10" t="s">
        <v>233</v>
      </c>
      <c r="G2750" s="13">
        <v>120</v>
      </c>
      <c r="H2750" s="9"/>
    </row>
    <row r="2751" spans="1:8" ht="48.75" customHeight="1" x14ac:dyDescent="0.25">
      <c r="A2751" s="9" t="s">
        <v>5182</v>
      </c>
      <c r="B2751" s="9" t="s">
        <v>5183</v>
      </c>
      <c r="C2751" s="9"/>
      <c r="D2751" s="9"/>
      <c r="E2751" s="9"/>
      <c r="F2751" s="10" t="s">
        <v>233</v>
      </c>
      <c r="G2751" s="13">
        <v>127</v>
      </c>
      <c r="H2751" s="9"/>
    </row>
    <row r="2752" spans="1:8" ht="48.75" customHeight="1" x14ac:dyDescent="0.25">
      <c r="A2752" s="9" t="s">
        <v>5184</v>
      </c>
      <c r="B2752" s="9" t="s">
        <v>5185</v>
      </c>
      <c r="C2752" s="9"/>
      <c r="D2752" s="9"/>
      <c r="E2752" s="9"/>
      <c r="F2752" s="10" t="s">
        <v>233</v>
      </c>
      <c r="G2752" s="13">
        <v>143</v>
      </c>
      <c r="H2752" s="9"/>
    </row>
    <row r="2753" spans="1:8" ht="48.75" customHeight="1" x14ac:dyDescent="0.25">
      <c r="A2753" s="9" t="s">
        <v>5186</v>
      </c>
      <c r="B2753" s="9" t="s">
        <v>5187</v>
      </c>
      <c r="C2753" s="9"/>
      <c r="D2753" s="9"/>
      <c r="E2753" s="9"/>
      <c r="F2753" s="10" t="s">
        <v>233</v>
      </c>
      <c r="G2753" s="13">
        <v>258</v>
      </c>
      <c r="H2753" s="9"/>
    </row>
    <row r="2754" spans="1:8" ht="48.75" customHeight="1" x14ac:dyDescent="0.25">
      <c r="A2754" s="9" t="s">
        <v>5188</v>
      </c>
      <c r="B2754" s="9" t="s">
        <v>5189</v>
      </c>
      <c r="C2754" s="9"/>
      <c r="D2754" s="9"/>
      <c r="E2754" s="9"/>
      <c r="F2754" s="10" t="s">
        <v>233</v>
      </c>
      <c r="G2754" s="13">
        <v>302</v>
      </c>
      <c r="H2754" s="9"/>
    </row>
    <row r="2755" spans="1:8" ht="48.75" customHeight="1" x14ac:dyDescent="0.25">
      <c r="A2755" s="9" t="s">
        <v>5190</v>
      </c>
      <c r="B2755" s="9" t="s">
        <v>5191</v>
      </c>
      <c r="C2755" s="9"/>
      <c r="D2755" s="9"/>
      <c r="E2755" s="9"/>
      <c r="F2755" s="10" t="s">
        <v>233</v>
      </c>
      <c r="G2755" s="13">
        <v>128</v>
      </c>
      <c r="H2755" s="9"/>
    </row>
    <row r="2756" spans="1:8" ht="48.75" customHeight="1" x14ac:dyDescent="0.25">
      <c r="A2756" s="9" t="s">
        <v>5192</v>
      </c>
      <c r="B2756" s="9" t="s">
        <v>5193</v>
      </c>
      <c r="C2756" s="9"/>
      <c r="D2756" s="9"/>
      <c r="E2756" s="9"/>
      <c r="F2756" s="10" t="s">
        <v>233</v>
      </c>
      <c r="G2756" s="13">
        <v>150</v>
      </c>
      <c r="H2756" s="9"/>
    </row>
    <row r="2757" spans="1:8" ht="48.75" customHeight="1" x14ac:dyDescent="0.25">
      <c r="A2757" s="9" t="s">
        <v>5194</v>
      </c>
      <c r="B2757" s="9" t="s">
        <v>5195</v>
      </c>
      <c r="C2757" s="9"/>
      <c r="D2757" s="9"/>
      <c r="E2757" s="9"/>
      <c r="F2757" s="10" t="s">
        <v>233</v>
      </c>
      <c r="G2757" s="13">
        <v>160</v>
      </c>
      <c r="H2757" s="9"/>
    </row>
    <row r="2758" spans="1:8" ht="48.75" customHeight="1" x14ac:dyDescent="0.25">
      <c r="A2758" s="9" t="s">
        <v>5196</v>
      </c>
      <c r="B2758" s="9" t="s">
        <v>5197</v>
      </c>
      <c r="C2758" s="9"/>
      <c r="D2758" s="9"/>
      <c r="E2758" s="9"/>
      <c r="F2758" s="10" t="s">
        <v>233</v>
      </c>
      <c r="G2758" s="13">
        <v>178</v>
      </c>
      <c r="H2758" s="9"/>
    </row>
    <row r="2759" spans="1:8" ht="12.2" customHeight="1" x14ac:dyDescent="0.25">
      <c r="A2759" s="6">
        <v>8694</v>
      </c>
      <c r="B2759" s="7" t="s">
        <v>5198</v>
      </c>
      <c r="C2759" s="7"/>
      <c r="D2759" s="7"/>
      <c r="E2759" s="7"/>
      <c r="F2759" s="8"/>
      <c r="G2759" s="7"/>
      <c r="H2759" s="7"/>
    </row>
    <row r="2760" spans="1:8" ht="12.2" customHeight="1" x14ac:dyDescent="0.25">
      <c r="A2760" s="6">
        <v>9065</v>
      </c>
      <c r="B2760" s="7" t="s">
        <v>5199</v>
      </c>
      <c r="C2760" s="7"/>
      <c r="D2760" s="7"/>
      <c r="E2760" s="7"/>
      <c r="F2760" s="8"/>
      <c r="G2760" s="7"/>
      <c r="H2760" s="7"/>
    </row>
    <row r="2761" spans="1:8" ht="24.4" customHeight="1" x14ac:dyDescent="0.25">
      <c r="A2761" s="9" t="s">
        <v>5200</v>
      </c>
      <c r="B2761" s="9" t="s">
        <v>5201</v>
      </c>
      <c r="C2761" s="9"/>
      <c r="D2761" s="9"/>
      <c r="E2761" s="9"/>
      <c r="F2761" s="10" t="s">
        <v>315</v>
      </c>
      <c r="G2761" s="12">
        <v>20.43</v>
      </c>
      <c r="H2761" s="9"/>
    </row>
    <row r="2762" spans="1:8" ht="12.2" customHeight="1" x14ac:dyDescent="0.25">
      <c r="A2762" s="9" t="s">
        <v>5202</v>
      </c>
      <c r="B2762" s="9" t="s">
        <v>5203</v>
      </c>
      <c r="C2762" s="9"/>
      <c r="D2762" s="9"/>
      <c r="E2762" s="9"/>
      <c r="F2762" s="10" t="s">
        <v>202</v>
      </c>
      <c r="G2762" s="12">
        <v>56.22</v>
      </c>
      <c r="H2762" s="9"/>
    </row>
    <row r="2763" spans="1:8" ht="24.4" customHeight="1" x14ac:dyDescent="0.25">
      <c r="A2763" s="9" t="s">
        <v>5204</v>
      </c>
      <c r="B2763" s="9" t="s">
        <v>5205</v>
      </c>
      <c r="C2763" s="9"/>
      <c r="D2763" s="9"/>
      <c r="E2763" s="9"/>
      <c r="F2763" s="10" t="s">
        <v>202</v>
      </c>
      <c r="G2763" s="12">
        <v>66.430000000000007</v>
      </c>
      <c r="H2763" s="9"/>
    </row>
    <row r="2764" spans="1:8" ht="48.75" customHeight="1" x14ac:dyDescent="0.25">
      <c r="A2764" s="9" t="s">
        <v>5206</v>
      </c>
      <c r="B2764" s="9" t="s">
        <v>5207</v>
      </c>
      <c r="C2764" s="9"/>
      <c r="D2764" s="9"/>
      <c r="E2764" s="9"/>
      <c r="F2764" s="10" t="s">
        <v>202</v>
      </c>
      <c r="G2764" s="13">
        <v>109.95</v>
      </c>
      <c r="H2764" s="9"/>
    </row>
    <row r="2765" spans="1:8" ht="12.2" customHeight="1" x14ac:dyDescent="0.25">
      <c r="A2765" s="6">
        <v>9066</v>
      </c>
      <c r="B2765" s="7" t="s">
        <v>5208</v>
      </c>
      <c r="C2765" s="7"/>
      <c r="D2765" s="7"/>
      <c r="E2765" s="7"/>
      <c r="F2765" s="8"/>
      <c r="G2765" s="7"/>
      <c r="H2765" s="7"/>
    </row>
    <row r="2766" spans="1:8" ht="36.6" customHeight="1" x14ac:dyDescent="0.25">
      <c r="A2766" s="9" t="s">
        <v>5209</v>
      </c>
      <c r="B2766" s="9" t="s">
        <v>5210</v>
      </c>
      <c r="C2766" s="9"/>
      <c r="D2766" s="9"/>
      <c r="E2766" s="9"/>
      <c r="F2766" s="10" t="s">
        <v>1227</v>
      </c>
      <c r="G2766" s="13">
        <v>384.98</v>
      </c>
      <c r="H2766" s="9"/>
    </row>
    <row r="2767" spans="1:8" ht="12.2" customHeight="1" x14ac:dyDescent="0.25">
      <c r="A2767" s="6">
        <v>9068</v>
      </c>
      <c r="B2767" s="7" t="s">
        <v>5211</v>
      </c>
      <c r="C2767" s="7"/>
      <c r="D2767" s="7"/>
      <c r="E2767" s="7"/>
      <c r="F2767" s="8"/>
      <c r="G2767" s="7"/>
      <c r="H2767" s="7"/>
    </row>
    <row r="2768" spans="1:8" ht="24.4" customHeight="1" x14ac:dyDescent="0.25">
      <c r="A2768" s="9" t="s">
        <v>5212</v>
      </c>
      <c r="B2768" s="9" t="s">
        <v>5213</v>
      </c>
      <c r="C2768" s="9"/>
      <c r="D2768" s="9"/>
      <c r="E2768" s="9"/>
      <c r="F2768" s="10" t="s">
        <v>233</v>
      </c>
      <c r="G2768" s="13">
        <v>438.81</v>
      </c>
      <c r="H2768" s="9"/>
    </row>
    <row r="2769" spans="1:8" ht="73.150000000000006" customHeight="1" x14ac:dyDescent="0.25">
      <c r="A2769" s="9" t="s">
        <v>5214</v>
      </c>
      <c r="B2769" s="9" t="s">
        <v>5215</v>
      </c>
      <c r="C2769" s="9"/>
      <c r="D2769" s="9"/>
      <c r="E2769" s="9"/>
      <c r="F2769" s="10" t="s">
        <v>233</v>
      </c>
      <c r="G2769" s="13">
        <v>430.75</v>
      </c>
      <c r="H2769" s="9"/>
    </row>
    <row r="2770" spans="1:8" ht="73.150000000000006" customHeight="1" x14ac:dyDescent="0.25">
      <c r="A2770" s="9" t="s">
        <v>5216</v>
      </c>
      <c r="B2770" s="9" t="s">
        <v>5217</v>
      </c>
      <c r="C2770" s="9"/>
      <c r="D2770" s="9"/>
      <c r="E2770" s="9"/>
      <c r="F2770" s="10" t="s">
        <v>233</v>
      </c>
      <c r="G2770" s="13">
        <v>470.78</v>
      </c>
      <c r="H2770" s="9"/>
    </row>
    <row r="2771" spans="1:8" ht="97.5" customHeight="1" x14ac:dyDescent="0.25">
      <c r="A2771" s="9" t="s">
        <v>5218</v>
      </c>
      <c r="B2771" s="9" t="s">
        <v>5219</v>
      </c>
      <c r="C2771" s="9"/>
      <c r="D2771" s="9"/>
      <c r="E2771" s="9"/>
      <c r="F2771" s="10" t="s">
        <v>233</v>
      </c>
      <c r="G2771" s="13">
        <v>709.02</v>
      </c>
      <c r="H2771" s="9"/>
    </row>
    <row r="2772" spans="1:8" ht="36.6" customHeight="1" x14ac:dyDescent="0.25">
      <c r="A2772" s="9" t="s">
        <v>5220</v>
      </c>
      <c r="B2772" s="9" t="s">
        <v>5221</v>
      </c>
      <c r="C2772" s="9"/>
      <c r="D2772" s="9"/>
      <c r="E2772" s="9"/>
      <c r="F2772" s="10" t="s">
        <v>233</v>
      </c>
      <c r="G2772" s="13">
        <v>697.59</v>
      </c>
      <c r="H2772" s="9"/>
    </row>
    <row r="2773" spans="1:8" ht="36.6" customHeight="1" x14ac:dyDescent="0.25">
      <c r="A2773" s="9" t="s">
        <v>5222</v>
      </c>
      <c r="B2773" s="9" t="s">
        <v>5223</v>
      </c>
      <c r="C2773" s="9"/>
      <c r="D2773" s="9"/>
      <c r="E2773" s="9"/>
      <c r="F2773" s="10" t="s">
        <v>233</v>
      </c>
      <c r="G2773" s="13">
        <v>956.03</v>
      </c>
      <c r="H2773" s="9"/>
    </row>
    <row r="2774" spans="1:8" ht="36.6" customHeight="1" x14ac:dyDescent="0.25">
      <c r="A2774" s="9" t="s">
        <v>5224</v>
      </c>
      <c r="B2774" s="9" t="s">
        <v>43</v>
      </c>
      <c r="C2774" s="9"/>
      <c r="D2774" s="9"/>
      <c r="E2774" s="9"/>
      <c r="F2774" s="10" t="s">
        <v>233</v>
      </c>
      <c r="G2774" s="13">
        <v>755.19</v>
      </c>
      <c r="H2774" s="9"/>
    </row>
    <row r="2775" spans="1:8" ht="12.2" customHeight="1" x14ac:dyDescent="0.25">
      <c r="A2775" s="6">
        <v>9069</v>
      </c>
      <c r="B2775" s="7" t="s">
        <v>5225</v>
      </c>
      <c r="C2775" s="7"/>
      <c r="D2775" s="7"/>
      <c r="E2775" s="7"/>
      <c r="F2775" s="8"/>
      <c r="G2775" s="7"/>
      <c r="H2775" s="7"/>
    </row>
    <row r="2776" spans="1:8" ht="24.4" customHeight="1" x14ac:dyDescent="0.25">
      <c r="A2776" s="9" t="s">
        <v>5226</v>
      </c>
      <c r="B2776" s="9" t="s">
        <v>5227</v>
      </c>
      <c r="C2776" s="9"/>
      <c r="D2776" s="9"/>
      <c r="E2776" s="9"/>
      <c r="F2776" s="10" t="s">
        <v>233</v>
      </c>
      <c r="G2776" s="12">
        <v>77.19</v>
      </c>
      <c r="H2776" s="9"/>
    </row>
    <row r="2777" spans="1:8" ht="24.4" customHeight="1" x14ac:dyDescent="0.25">
      <c r="A2777" s="9" t="s">
        <v>5228</v>
      </c>
      <c r="B2777" s="9" t="s">
        <v>5229</v>
      </c>
      <c r="C2777" s="9"/>
      <c r="D2777" s="9"/>
      <c r="E2777" s="9"/>
      <c r="F2777" s="10" t="s">
        <v>233</v>
      </c>
      <c r="G2777" s="12">
        <v>81.81</v>
      </c>
      <c r="H2777" s="9"/>
    </row>
    <row r="2778" spans="1:8" ht="24.4" customHeight="1" x14ac:dyDescent="0.25">
      <c r="A2778" s="9" t="s">
        <v>5230</v>
      </c>
      <c r="B2778" s="9" t="s">
        <v>5231</v>
      </c>
      <c r="C2778" s="9"/>
      <c r="D2778" s="9"/>
      <c r="E2778" s="9"/>
      <c r="F2778" s="10" t="s">
        <v>233</v>
      </c>
      <c r="G2778" s="12">
        <v>84.18</v>
      </c>
      <c r="H2778" s="9"/>
    </row>
    <row r="2779" spans="1:8" ht="12.2" customHeight="1" x14ac:dyDescent="0.25">
      <c r="A2779" s="6">
        <v>9070</v>
      </c>
      <c r="B2779" s="7" t="s">
        <v>5232</v>
      </c>
      <c r="C2779" s="7"/>
      <c r="D2779" s="7"/>
      <c r="E2779" s="7"/>
      <c r="F2779" s="8"/>
      <c r="G2779" s="7"/>
      <c r="H2779" s="7"/>
    </row>
    <row r="2780" spans="1:8" ht="36.6" customHeight="1" x14ac:dyDescent="0.25">
      <c r="A2780" s="9" t="s">
        <v>5233</v>
      </c>
      <c r="B2780" s="9" t="s">
        <v>5234</v>
      </c>
      <c r="C2780" s="9"/>
      <c r="D2780" s="9"/>
      <c r="E2780" s="9"/>
      <c r="F2780" s="10" t="s">
        <v>233</v>
      </c>
      <c r="G2780" s="12">
        <v>33.17</v>
      </c>
      <c r="H2780" s="9"/>
    </row>
    <row r="2781" spans="1:8" ht="36.6" customHeight="1" x14ac:dyDescent="0.25">
      <c r="A2781" s="9" t="s">
        <v>5235</v>
      </c>
      <c r="B2781" s="9" t="s">
        <v>5236</v>
      </c>
      <c r="C2781" s="9"/>
      <c r="D2781" s="9"/>
      <c r="E2781" s="9"/>
      <c r="F2781" s="10" t="s">
        <v>233</v>
      </c>
      <c r="G2781" s="12">
        <v>36.11</v>
      </c>
      <c r="H2781" s="9"/>
    </row>
    <row r="2782" spans="1:8" ht="12.2" customHeight="1" x14ac:dyDescent="0.25">
      <c r="A2782" s="6">
        <v>9071</v>
      </c>
      <c r="B2782" s="7" t="s">
        <v>5237</v>
      </c>
      <c r="C2782" s="7"/>
      <c r="D2782" s="7"/>
      <c r="E2782" s="7"/>
      <c r="F2782" s="8"/>
      <c r="G2782" s="7"/>
      <c r="H2782" s="7"/>
    </row>
    <row r="2783" spans="1:8" ht="60.95" customHeight="1" x14ac:dyDescent="0.25">
      <c r="A2783" s="9" t="s">
        <v>5238</v>
      </c>
      <c r="B2783" s="9" t="s">
        <v>5239</v>
      </c>
      <c r="C2783" s="9"/>
      <c r="D2783" s="9"/>
      <c r="E2783" s="9"/>
      <c r="F2783" s="10" t="s">
        <v>233</v>
      </c>
      <c r="G2783" s="13">
        <v>104.36</v>
      </c>
      <c r="H2783" s="9"/>
    </row>
    <row r="2784" spans="1:8" ht="60.95" customHeight="1" x14ac:dyDescent="0.25">
      <c r="A2784" s="9" t="s">
        <v>5240</v>
      </c>
      <c r="B2784" s="9" t="s">
        <v>54</v>
      </c>
      <c r="C2784" s="9"/>
      <c r="D2784" s="9"/>
      <c r="E2784" s="9"/>
      <c r="F2784" s="10" t="s">
        <v>233</v>
      </c>
      <c r="G2784" s="12">
        <v>54.16</v>
      </c>
      <c r="H2784" s="9"/>
    </row>
    <row r="2785" spans="1:8" ht="60.95" customHeight="1" x14ac:dyDescent="0.25">
      <c r="A2785" s="9" t="s">
        <v>5241</v>
      </c>
      <c r="B2785" s="9" t="s">
        <v>5242</v>
      </c>
      <c r="C2785" s="9"/>
      <c r="D2785" s="9"/>
      <c r="E2785" s="9"/>
      <c r="F2785" s="10" t="s">
        <v>233</v>
      </c>
      <c r="G2785" s="12">
        <v>69.430000000000007</v>
      </c>
      <c r="H2785" s="9"/>
    </row>
    <row r="2786" spans="1:8" ht="60.95" customHeight="1" x14ac:dyDescent="0.25">
      <c r="A2786" s="9" t="s">
        <v>5243</v>
      </c>
      <c r="B2786" s="9" t="s">
        <v>5244</v>
      </c>
      <c r="C2786" s="9"/>
      <c r="D2786" s="9"/>
      <c r="E2786" s="9"/>
      <c r="F2786" s="10" t="s">
        <v>233</v>
      </c>
      <c r="G2786" s="12">
        <v>89.02</v>
      </c>
      <c r="H2786" s="9"/>
    </row>
    <row r="2787" spans="1:8" ht="24.4" customHeight="1" x14ac:dyDescent="0.25">
      <c r="A2787" s="9" t="s">
        <v>5245</v>
      </c>
      <c r="B2787" s="9" t="s">
        <v>5246</v>
      </c>
      <c r="C2787" s="9"/>
      <c r="D2787" s="9"/>
      <c r="E2787" s="9"/>
      <c r="F2787" s="10" t="s">
        <v>233</v>
      </c>
      <c r="G2787" s="12">
        <v>51.32</v>
      </c>
      <c r="H2787" s="9"/>
    </row>
    <row r="2788" spans="1:8" ht="24.4" customHeight="1" x14ac:dyDescent="0.25">
      <c r="A2788" s="9" t="s">
        <v>5247</v>
      </c>
      <c r="B2788" s="9" t="s">
        <v>5248</v>
      </c>
      <c r="C2788" s="9"/>
      <c r="D2788" s="9"/>
      <c r="E2788" s="9"/>
      <c r="F2788" s="10" t="s">
        <v>233</v>
      </c>
      <c r="G2788" s="12">
        <v>34.549999999999997</v>
      </c>
      <c r="H2788" s="9"/>
    </row>
    <row r="2789" spans="1:8" ht="85.35" customHeight="1" x14ac:dyDescent="0.25">
      <c r="A2789" s="9" t="s">
        <v>5249</v>
      </c>
      <c r="B2789" s="9" t="s">
        <v>5250</v>
      </c>
      <c r="C2789" s="9"/>
      <c r="D2789" s="9"/>
      <c r="E2789" s="9"/>
      <c r="F2789" s="10" t="s">
        <v>202</v>
      </c>
      <c r="G2789" s="12">
        <v>72.3</v>
      </c>
      <c r="H2789" s="9"/>
    </row>
    <row r="2790" spans="1:8" ht="12.2" customHeight="1" x14ac:dyDescent="0.25">
      <c r="A2790" s="6">
        <v>9072</v>
      </c>
      <c r="B2790" s="7" t="s">
        <v>5251</v>
      </c>
      <c r="C2790" s="7"/>
      <c r="D2790" s="7"/>
      <c r="E2790" s="7"/>
      <c r="F2790" s="8"/>
      <c r="G2790" s="7"/>
      <c r="H2790" s="7"/>
    </row>
    <row r="2791" spans="1:8" ht="60.95" customHeight="1" x14ac:dyDescent="0.25">
      <c r="A2791" s="9" t="s">
        <v>5252</v>
      </c>
      <c r="B2791" s="9" t="s">
        <v>5253</v>
      </c>
      <c r="C2791" s="9"/>
      <c r="D2791" s="9"/>
      <c r="E2791" s="9"/>
      <c r="F2791" s="10" t="s">
        <v>233</v>
      </c>
      <c r="G2791" s="12">
        <v>38.520000000000003</v>
      </c>
      <c r="H2791" s="9"/>
    </row>
    <row r="2792" spans="1:8" ht="12.2" customHeight="1" x14ac:dyDescent="0.25">
      <c r="A2792" s="6">
        <v>9073</v>
      </c>
      <c r="B2792" s="7" t="s">
        <v>5254</v>
      </c>
      <c r="C2792" s="7"/>
      <c r="D2792" s="7"/>
      <c r="E2792" s="7"/>
      <c r="F2792" s="8"/>
      <c r="G2792" s="7"/>
      <c r="H2792" s="7"/>
    </row>
    <row r="2793" spans="1:8" ht="36.6" customHeight="1" x14ac:dyDescent="0.25">
      <c r="A2793" s="9" t="s">
        <v>5255</v>
      </c>
      <c r="B2793" s="9" t="s">
        <v>5256</v>
      </c>
      <c r="C2793" s="9"/>
      <c r="D2793" s="9"/>
      <c r="E2793" s="9"/>
      <c r="F2793" s="10" t="s">
        <v>233</v>
      </c>
      <c r="G2793" s="12">
        <v>55.69</v>
      </c>
      <c r="H2793" s="9"/>
    </row>
    <row r="2794" spans="1:8" ht="36.6" customHeight="1" x14ac:dyDescent="0.25">
      <c r="A2794" s="9" t="s">
        <v>5257</v>
      </c>
      <c r="B2794" s="9" t="s">
        <v>5258</v>
      </c>
      <c r="C2794" s="9"/>
      <c r="D2794" s="9"/>
      <c r="E2794" s="9"/>
      <c r="F2794" s="10" t="s">
        <v>233</v>
      </c>
      <c r="G2794" s="12">
        <v>91.23</v>
      </c>
      <c r="H2794" s="9"/>
    </row>
    <row r="2795" spans="1:8" ht="48.75" customHeight="1" x14ac:dyDescent="0.25">
      <c r="A2795" s="9" t="s">
        <v>5259</v>
      </c>
      <c r="B2795" s="9" t="s">
        <v>5260</v>
      </c>
      <c r="C2795" s="9"/>
      <c r="D2795" s="9"/>
      <c r="E2795" s="9"/>
      <c r="F2795" s="10" t="s">
        <v>233</v>
      </c>
      <c r="G2795" s="13">
        <v>310.89</v>
      </c>
      <c r="H2795" s="9"/>
    </row>
    <row r="2796" spans="1:8" ht="12.2" customHeight="1" x14ac:dyDescent="0.25">
      <c r="A2796" s="6">
        <v>9074</v>
      </c>
      <c r="B2796" s="7" t="s">
        <v>5261</v>
      </c>
      <c r="C2796" s="7"/>
      <c r="D2796" s="7"/>
      <c r="E2796" s="7"/>
      <c r="F2796" s="8"/>
      <c r="G2796" s="7"/>
      <c r="H2796" s="7"/>
    </row>
    <row r="2797" spans="1:8" ht="36.6" customHeight="1" x14ac:dyDescent="0.25">
      <c r="A2797" s="9" t="s">
        <v>5262</v>
      </c>
      <c r="B2797" s="9" t="s">
        <v>5263</v>
      </c>
      <c r="C2797" s="9"/>
      <c r="D2797" s="9"/>
      <c r="E2797" s="9"/>
      <c r="F2797" s="10" t="s">
        <v>216</v>
      </c>
      <c r="G2797" s="13">
        <v>320.02</v>
      </c>
      <c r="H2797" s="9"/>
    </row>
    <row r="2798" spans="1:8" ht="60.95" customHeight="1" x14ac:dyDescent="0.25">
      <c r="A2798" s="9" t="s">
        <v>5264</v>
      </c>
      <c r="B2798" s="9" t="s">
        <v>5265</v>
      </c>
      <c r="C2798" s="9"/>
      <c r="D2798" s="9"/>
      <c r="E2798" s="9"/>
      <c r="F2798" s="10" t="s">
        <v>216</v>
      </c>
      <c r="G2798" s="13">
        <v>343.42</v>
      </c>
      <c r="H2798" s="9"/>
    </row>
    <row r="2799" spans="1:8" ht="48.75" customHeight="1" x14ac:dyDescent="0.25">
      <c r="A2799" s="9" t="s">
        <v>5266</v>
      </c>
      <c r="B2799" s="9" t="s">
        <v>5267</v>
      </c>
      <c r="C2799" s="9"/>
      <c r="D2799" s="9"/>
      <c r="E2799" s="9"/>
      <c r="F2799" s="10" t="s">
        <v>216</v>
      </c>
      <c r="G2799" s="13">
        <v>183.66</v>
      </c>
      <c r="H2799" s="9"/>
    </row>
    <row r="2800" spans="1:8" ht="73.150000000000006" customHeight="1" x14ac:dyDescent="0.25">
      <c r="A2800" s="9" t="s">
        <v>5268</v>
      </c>
      <c r="B2800" s="9" t="s">
        <v>5269</v>
      </c>
      <c r="C2800" s="9"/>
      <c r="D2800" s="9"/>
      <c r="E2800" s="9"/>
      <c r="F2800" s="10" t="s">
        <v>216</v>
      </c>
      <c r="G2800" s="13">
        <v>206.19</v>
      </c>
      <c r="H2800" s="9"/>
    </row>
    <row r="2801" spans="1:8" ht="48.75" customHeight="1" x14ac:dyDescent="0.25">
      <c r="A2801" s="9" t="s">
        <v>5270</v>
      </c>
      <c r="B2801" s="9" t="s">
        <v>5271</v>
      </c>
      <c r="C2801" s="9"/>
      <c r="D2801" s="9"/>
      <c r="E2801" s="9"/>
      <c r="F2801" s="10" t="s">
        <v>216</v>
      </c>
      <c r="G2801" s="13">
        <v>207.42</v>
      </c>
      <c r="H2801" s="9"/>
    </row>
    <row r="2802" spans="1:8" ht="73.150000000000006" customHeight="1" x14ac:dyDescent="0.25">
      <c r="A2802" s="9" t="s">
        <v>5272</v>
      </c>
      <c r="B2802" s="9" t="s">
        <v>180</v>
      </c>
      <c r="C2802" s="9"/>
      <c r="D2802" s="9"/>
      <c r="E2802" s="9"/>
      <c r="F2802" s="10" t="s">
        <v>216</v>
      </c>
      <c r="G2802" s="13">
        <v>229.95</v>
      </c>
      <c r="H2802" s="9"/>
    </row>
    <row r="2803" spans="1:8" ht="12.2" customHeight="1" x14ac:dyDescent="0.25">
      <c r="A2803" s="9" t="s">
        <v>5273</v>
      </c>
      <c r="B2803" s="9" t="s">
        <v>5274</v>
      </c>
      <c r="C2803" s="9"/>
      <c r="D2803" s="9"/>
      <c r="E2803" s="9"/>
      <c r="F2803" s="10" t="s">
        <v>1227</v>
      </c>
      <c r="G2803" s="12">
        <v>36.840000000000003</v>
      </c>
      <c r="H2803" s="9"/>
    </row>
    <row r="2804" spans="1:8" ht="24.4" customHeight="1" x14ac:dyDescent="0.25">
      <c r="A2804" s="9" t="s">
        <v>5275</v>
      </c>
      <c r="B2804" s="9" t="s">
        <v>5276</v>
      </c>
      <c r="C2804" s="9"/>
      <c r="D2804" s="9"/>
      <c r="E2804" s="9"/>
      <c r="F2804" s="10" t="s">
        <v>233</v>
      </c>
      <c r="G2804" s="13">
        <v>134.02000000000001</v>
      </c>
      <c r="H2804" s="9"/>
    </row>
    <row r="2805" spans="1:8" ht="24.4" customHeight="1" x14ac:dyDescent="0.25">
      <c r="A2805" s="9" t="s">
        <v>5277</v>
      </c>
      <c r="B2805" s="9" t="s">
        <v>5278</v>
      </c>
      <c r="C2805" s="9"/>
      <c r="D2805" s="9"/>
      <c r="E2805" s="9"/>
      <c r="F2805" s="10" t="s">
        <v>233</v>
      </c>
      <c r="G2805" s="13">
        <v>203.59</v>
      </c>
      <c r="H2805" s="9"/>
    </row>
    <row r="2806" spans="1:8" ht="12.2" customHeight="1" x14ac:dyDescent="0.25">
      <c r="A2806" s="9" t="s">
        <v>5279</v>
      </c>
      <c r="B2806" s="9" t="s">
        <v>5280</v>
      </c>
      <c r="C2806" s="9"/>
      <c r="D2806" s="9"/>
      <c r="E2806" s="9"/>
      <c r="F2806" s="10" t="s">
        <v>280</v>
      </c>
      <c r="G2806" s="13">
        <v>576.53</v>
      </c>
      <c r="H2806" s="9"/>
    </row>
    <row r="2807" spans="1:8" ht="36.6" customHeight="1" x14ac:dyDescent="0.25">
      <c r="A2807" s="9" t="s">
        <v>5281</v>
      </c>
      <c r="B2807" s="9" t="s">
        <v>5282</v>
      </c>
      <c r="C2807" s="9"/>
      <c r="D2807" s="9"/>
      <c r="E2807" s="9"/>
      <c r="F2807" s="10" t="s">
        <v>280</v>
      </c>
      <c r="G2807" s="13">
        <v>843.73</v>
      </c>
      <c r="H2807" s="9"/>
    </row>
    <row r="2808" spans="1:8" ht="12.2" customHeight="1" x14ac:dyDescent="0.25">
      <c r="A2808" s="6">
        <v>9075</v>
      </c>
      <c r="B2808" s="7" t="s">
        <v>5283</v>
      </c>
      <c r="C2808" s="7"/>
      <c r="D2808" s="7"/>
      <c r="E2808" s="7"/>
      <c r="F2808" s="8"/>
      <c r="G2808" s="7"/>
      <c r="H2808" s="7"/>
    </row>
    <row r="2809" spans="1:8" ht="24.4" customHeight="1" x14ac:dyDescent="0.25">
      <c r="A2809" s="9" t="s">
        <v>5284</v>
      </c>
      <c r="B2809" s="9" t="s">
        <v>5285</v>
      </c>
      <c r="C2809" s="9"/>
      <c r="D2809" s="9"/>
      <c r="E2809" s="9"/>
      <c r="F2809" s="10" t="s">
        <v>280</v>
      </c>
      <c r="G2809" s="13">
        <v>575.13</v>
      </c>
      <c r="H2809" s="9"/>
    </row>
    <row r="2810" spans="1:8" ht="24.4" customHeight="1" x14ac:dyDescent="0.25">
      <c r="A2810" s="9" t="s">
        <v>5286</v>
      </c>
      <c r="B2810" s="9" t="s">
        <v>5287</v>
      </c>
      <c r="C2810" s="9"/>
      <c r="D2810" s="9"/>
      <c r="E2810" s="9"/>
      <c r="F2810" s="10" t="s">
        <v>280</v>
      </c>
      <c r="G2810" s="13">
        <v>564.14</v>
      </c>
      <c r="H2810" s="9"/>
    </row>
    <row r="2811" spans="1:8" ht="12.2" customHeight="1" x14ac:dyDescent="0.25">
      <c r="A2811" s="9" t="s">
        <v>5288</v>
      </c>
      <c r="B2811" s="9" t="s">
        <v>5289</v>
      </c>
      <c r="C2811" s="9"/>
      <c r="D2811" s="9"/>
      <c r="E2811" s="9"/>
      <c r="F2811" s="10" t="s">
        <v>280</v>
      </c>
      <c r="G2811" s="14">
        <v>1134.48</v>
      </c>
      <c r="H2811" s="9"/>
    </row>
    <row r="2812" spans="1:8" ht="12.2" customHeight="1" x14ac:dyDescent="0.25">
      <c r="A2812" s="9" t="s">
        <v>5290</v>
      </c>
      <c r="B2812" s="9" t="s">
        <v>5291</v>
      </c>
      <c r="C2812" s="9"/>
      <c r="D2812" s="9"/>
      <c r="E2812" s="9"/>
      <c r="F2812" s="10" t="s">
        <v>1227</v>
      </c>
      <c r="G2812" s="14">
        <v>2648.62</v>
      </c>
      <c r="H2812" s="9"/>
    </row>
    <row r="2813" spans="1:8" ht="24.4" customHeight="1" x14ac:dyDescent="0.25">
      <c r="A2813" s="9" t="s">
        <v>5292</v>
      </c>
      <c r="B2813" s="9" t="s">
        <v>5293</v>
      </c>
      <c r="C2813" s="9"/>
      <c r="D2813" s="9"/>
      <c r="E2813" s="9"/>
      <c r="F2813" s="10" t="s">
        <v>1227</v>
      </c>
      <c r="G2813" s="14">
        <v>3108.32</v>
      </c>
      <c r="H2813" s="9"/>
    </row>
    <row r="2814" spans="1:8" ht="24.4" customHeight="1" x14ac:dyDescent="0.25">
      <c r="A2814" s="9" t="s">
        <v>5294</v>
      </c>
      <c r="B2814" s="9" t="s">
        <v>5295</v>
      </c>
      <c r="C2814" s="9"/>
      <c r="D2814" s="9"/>
      <c r="E2814" s="9"/>
      <c r="F2814" s="10" t="s">
        <v>1227</v>
      </c>
      <c r="G2814" s="14">
        <v>3234.28</v>
      </c>
      <c r="H2814" s="9"/>
    </row>
    <row r="2815" spans="1:8" ht="12.2" customHeight="1" x14ac:dyDescent="0.25">
      <c r="A2815" s="6">
        <v>9076</v>
      </c>
      <c r="B2815" s="7" t="s">
        <v>5296</v>
      </c>
      <c r="C2815" s="7"/>
      <c r="D2815" s="7"/>
      <c r="E2815" s="7"/>
      <c r="F2815" s="8"/>
      <c r="G2815" s="7"/>
      <c r="H2815" s="7"/>
    </row>
    <row r="2816" spans="1:8" ht="73.150000000000006" customHeight="1" x14ac:dyDescent="0.25">
      <c r="A2816" s="9" t="s">
        <v>5297</v>
      </c>
      <c r="B2816" s="9" t="s">
        <v>5298</v>
      </c>
      <c r="C2816" s="9"/>
      <c r="D2816" s="9"/>
      <c r="E2816" s="9"/>
      <c r="F2816" s="10" t="s">
        <v>216</v>
      </c>
      <c r="G2816" s="14">
        <v>2579.54</v>
      </c>
      <c r="H2816" s="9"/>
    </row>
    <row r="2817" spans="1:8" ht="73.150000000000006" customHeight="1" x14ac:dyDescent="0.25">
      <c r="A2817" s="9" t="s">
        <v>5299</v>
      </c>
      <c r="B2817" s="9" t="s">
        <v>5300</v>
      </c>
      <c r="C2817" s="9"/>
      <c r="D2817" s="9"/>
      <c r="E2817" s="9"/>
      <c r="F2817" s="10" t="s">
        <v>216</v>
      </c>
      <c r="G2817" s="13">
        <v>701.61</v>
      </c>
      <c r="H2817" s="9"/>
    </row>
    <row r="2818" spans="1:8" ht="60.95" customHeight="1" x14ac:dyDescent="0.25">
      <c r="A2818" s="9" t="s">
        <v>5301</v>
      </c>
      <c r="B2818" s="9" t="s">
        <v>5302</v>
      </c>
      <c r="C2818" s="9"/>
      <c r="D2818" s="9"/>
      <c r="E2818" s="9"/>
      <c r="F2818" s="10" t="s">
        <v>216</v>
      </c>
      <c r="G2818" s="13">
        <v>910.86</v>
      </c>
      <c r="H2818" s="9"/>
    </row>
    <row r="2819" spans="1:8" ht="60.95" customHeight="1" x14ac:dyDescent="0.25">
      <c r="A2819" s="9" t="s">
        <v>5303</v>
      </c>
      <c r="B2819" s="9" t="s">
        <v>5304</v>
      </c>
      <c r="C2819" s="9"/>
      <c r="D2819" s="9"/>
      <c r="E2819" s="9"/>
      <c r="F2819" s="10" t="s">
        <v>216</v>
      </c>
      <c r="G2819" s="14">
        <v>1187.54</v>
      </c>
      <c r="H2819" s="9"/>
    </row>
    <row r="2820" spans="1:8" ht="73.150000000000006" customHeight="1" x14ac:dyDescent="0.25">
      <c r="A2820" s="9" t="s">
        <v>5305</v>
      </c>
      <c r="B2820" s="9" t="s">
        <v>5306</v>
      </c>
      <c r="C2820" s="9"/>
      <c r="D2820" s="9"/>
      <c r="E2820" s="9"/>
      <c r="F2820" s="10" t="s">
        <v>216</v>
      </c>
      <c r="G2820" s="14">
        <v>1628.38</v>
      </c>
      <c r="H2820" s="9"/>
    </row>
    <row r="2821" spans="1:8" ht="73.150000000000006" customHeight="1" x14ac:dyDescent="0.25">
      <c r="A2821" s="9" t="s">
        <v>5307</v>
      </c>
      <c r="B2821" s="9" t="s">
        <v>5308</v>
      </c>
      <c r="C2821" s="9"/>
      <c r="D2821" s="9"/>
      <c r="E2821" s="9"/>
      <c r="F2821" s="10" t="s">
        <v>216</v>
      </c>
      <c r="G2821" s="14">
        <v>1189.56</v>
      </c>
      <c r="H2821" s="9"/>
    </row>
    <row r="2822" spans="1:8" ht="73.150000000000006" customHeight="1" x14ac:dyDescent="0.25">
      <c r="A2822" s="9" t="s">
        <v>5309</v>
      </c>
      <c r="B2822" s="9" t="s">
        <v>5310</v>
      </c>
      <c r="C2822" s="9"/>
      <c r="D2822" s="9"/>
      <c r="E2822" s="9"/>
      <c r="F2822" s="10" t="s">
        <v>216</v>
      </c>
      <c r="G2822" s="14">
        <v>1143.0999999999999</v>
      </c>
      <c r="H2822" s="9"/>
    </row>
    <row r="2823" spans="1:8" ht="12.2" customHeight="1" x14ac:dyDescent="0.25">
      <c r="A2823" s="6">
        <v>8937</v>
      </c>
      <c r="B2823" s="7" t="s">
        <v>5311</v>
      </c>
      <c r="C2823" s="7"/>
      <c r="D2823" s="7"/>
      <c r="E2823" s="7"/>
      <c r="F2823" s="8"/>
      <c r="G2823" s="7"/>
      <c r="H2823" s="7"/>
    </row>
    <row r="2824" spans="1:8" ht="24.4" customHeight="1" x14ac:dyDescent="0.25">
      <c r="A2824" s="9" t="s">
        <v>5312</v>
      </c>
      <c r="B2824" s="9" t="s">
        <v>5313</v>
      </c>
      <c r="C2824" s="9"/>
      <c r="D2824" s="9"/>
      <c r="E2824" s="9"/>
      <c r="F2824" s="10" t="s">
        <v>315</v>
      </c>
      <c r="G2824" s="13">
        <v>597.27</v>
      </c>
      <c r="H2824" s="9"/>
    </row>
    <row r="2825" spans="1:8" ht="12.2" customHeight="1" x14ac:dyDescent="0.25">
      <c r="A2825" s="6">
        <v>8695</v>
      </c>
      <c r="B2825" s="7" t="s">
        <v>5314</v>
      </c>
      <c r="C2825" s="7"/>
      <c r="D2825" s="7"/>
      <c r="E2825" s="7"/>
      <c r="F2825" s="8"/>
      <c r="G2825" s="7"/>
      <c r="H2825" s="7"/>
    </row>
    <row r="2826" spans="1:8" ht="12.2" customHeight="1" x14ac:dyDescent="0.25">
      <c r="A2826" s="6">
        <v>9078</v>
      </c>
      <c r="B2826" s="7" t="s">
        <v>5315</v>
      </c>
      <c r="C2826" s="7"/>
      <c r="D2826" s="7"/>
      <c r="E2826" s="7"/>
      <c r="F2826" s="8"/>
      <c r="G2826" s="7"/>
      <c r="H2826" s="7"/>
    </row>
    <row r="2827" spans="1:8" ht="36.6" customHeight="1" x14ac:dyDescent="0.25">
      <c r="A2827" s="9" t="s">
        <v>5316</v>
      </c>
      <c r="B2827" s="9" t="s">
        <v>5317</v>
      </c>
      <c r="C2827" s="9"/>
      <c r="D2827" s="9"/>
      <c r="E2827" s="9"/>
      <c r="F2827" s="10" t="s">
        <v>202</v>
      </c>
      <c r="G2827" s="11">
        <v>5.27</v>
      </c>
      <c r="H2827" s="9"/>
    </row>
    <row r="2828" spans="1:8" ht="24.4" customHeight="1" x14ac:dyDescent="0.25">
      <c r="A2828" s="9" t="s">
        <v>5318</v>
      </c>
      <c r="B2828" s="9" t="s">
        <v>5319</v>
      </c>
      <c r="C2828" s="9"/>
      <c r="D2828" s="9"/>
      <c r="E2828" s="9"/>
      <c r="F2828" s="10" t="s">
        <v>233</v>
      </c>
      <c r="G2828" s="11">
        <v>2.3199999999999998</v>
      </c>
      <c r="H2828" s="9"/>
    </row>
    <row r="2829" spans="1:8" ht="12.2" customHeight="1" x14ac:dyDescent="0.25">
      <c r="A2829" s="9" t="s">
        <v>5320</v>
      </c>
      <c r="B2829" s="9" t="s">
        <v>5321</v>
      </c>
      <c r="C2829" s="9"/>
      <c r="D2829" s="9"/>
      <c r="E2829" s="9"/>
      <c r="F2829" s="10" t="s">
        <v>202</v>
      </c>
      <c r="G2829" s="11">
        <v>9.5299999999999994</v>
      </c>
      <c r="H2829" s="9"/>
    </row>
    <row r="2830" spans="1:8" ht="12.2" customHeight="1" x14ac:dyDescent="0.25">
      <c r="A2830" s="9" t="s">
        <v>5322</v>
      </c>
      <c r="B2830" s="9" t="s">
        <v>5323</v>
      </c>
      <c r="C2830" s="9"/>
      <c r="D2830" s="9"/>
      <c r="E2830" s="9"/>
      <c r="F2830" s="10" t="s">
        <v>202</v>
      </c>
      <c r="G2830" s="11">
        <v>1.77</v>
      </c>
      <c r="H2830" s="9"/>
    </row>
    <row r="2831" spans="1:8" ht="12.2" customHeight="1" x14ac:dyDescent="0.25">
      <c r="A2831" s="9" t="s">
        <v>5324</v>
      </c>
      <c r="B2831" s="9" t="s">
        <v>5325</v>
      </c>
      <c r="C2831" s="9"/>
      <c r="D2831" s="9"/>
      <c r="E2831" s="9"/>
      <c r="F2831" s="10" t="s">
        <v>202</v>
      </c>
      <c r="G2831" s="11">
        <v>6.21</v>
      </c>
      <c r="H2831" s="9"/>
    </row>
    <row r="2832" spans="1:8" ht="24.4" customHeight="1" x14ac:dyDescent="0.25">
      <c r="A2832" s="9" t="s">
        <v>5326</v>
      </c>
      <c r="B2832" s="9" t="s">
        <v>5327</v>
      </c>
      <c r="C2832" s="9"/>
      <c r="D2832" s="9"/>
      <c r="E2832" s="9"/>
      <c r="F2832" s="10" t="s">
        <v>470</v>
      </c>
      <c r="G2832" s="14">
        <v>1954.7</v>
      </c>
      <c r="H2832" s="9"/>
    </row>
    <row r="2833" spans="1:8" ht="24.4" customHeight="1" x14ac:dyDescent="0.25">
      <c r="A2833" s="9" t="s">
        <v>5328</v>
      </c>
      <c r="B2833" s="9" t="s">
        <v>5329</v>
      </c>
      <c r="C2833" s="9"/>
      <c r="D2833" s="9"/>
      <c r="E2833" s="9"/>
      <c r="F2833" s="10" t="s">
        <v>470</v>
      </c>
      <c r="G2833" s="14">
        <v>3909.4</v>
      </c>
      <c r="H2833" s="9"/>
    </row>
    <row r="2834" spans="1:8" ht="12.2" customHeight="1" x14ac:dyDescent="0.25">
      <c r="A2834" s="6">
        <v>9079</v>
      </c>
      <c r="B2834" s="7" t="s">
        <v>182</v>
      </c>
      <c r="C2834" s="7"/>
      <c r="D2834" s="7"/>
      <c r="E2834" s="7"/>
      <c r="F2834" s="8"/>
      <c r="G2834" s="7"/>
      <c r="H2834" s="7"/>
    </row>
    <row r="2835" spans="1:8" ht="12.2" customHeight="1" x14ac:dyDescent="0.25">
      <c r="A2835" s="9" t="s">
        <v>5330</v>
      </c>
      <c r="B2835" s="9" t="s">
        <v>182</v>
      </c>
      <c r="C2835" s="9"/>
      <c r="D2835" s="9"/>
      <c r="E2835" s="9"/>
      <c r="F2835" s="10" t="s">
        <v>202</v>
      </c>
      <c r="G2835" s="11">
        <v>6.46</v>
      </c>
      <c r="H2835" s="9"/>
    </row>
    <row r="2836" spans="1:8" ht="12.2" customHeight="1" x14ac:dyDescent="0.25">
      <c r="A2836" s="6">
        <v>8696</v>
      </c>
      <c r="B2836" s="7" t="s">
        <v>5331</v>
      </c>
      <c r="C2836" s="7"/>
      <c r="D2836" s="7"/>
      <c r="E2836" s="7"/>
      <c r="F2836" s="8"/>
      <c r="G2836" s="7"/>
      <c r="H2836" s="7"/>
    </row>
    <row r="2837" spans="1:8" ht="12.2" customHeight="1" x14ac:dyDescent="0.25">
      <c r="A2837" s="6">
        <v>9080</v>
      </c>
      <c r="B2837" s="7" t="s">
        <v>5332</v>
      </c>
      <c r="C2837" s="7"/>
      <c r="D2837" s="7"/>
      <c r="E2837" s="7"/>
      <c r="F2837" s="8"/>
      <c r="G2837" s="7"/>
      <c r="H2837" s="7"/>
    </row>
    <row r="2838" spans="1:8" ht="12.2" customHeight="1" x14ac:dyDescent="0.25">
      <c r="A2838" s="9" t="s">
        <v>5333</v>
      </c>
      <c r="B2838" s="9" t="s">
        <v>5334</v>
      </c>
      <c r="C2838" s="9"/>
      <c r="D2838" s="9"/>
      <c r="E2838" s="9"/>
      <c r="F2838" s="10" t="s">
        <v>202</v>
      </c>
      <c r="G2838" s="11">
        <v>8.2899999999999991</v>
      </c>
      <c r="H2838" s="9"/>
    </row>
    <row r="2839" spans="1:8" ht="12.2" customHeight="1" x14ac:dyDescent="0.25">
      <c r="A2839" s="6">
        <v>9081</v>
      </c>
      <c r="B2839" s="7" t="s">
        <v>5335</v>
      </c>
      <c r="C2839" s="7"/>
      <c r="D2839" s="7"/>
      <c r="E2839" s="7"/>
      <c r="F2839" s="8"/>
      <c r="G2839" s="7"/>
      <c r="H2839" s="7"/>
    </row>
    <row r="2840" spans="1:8" ht="12.2" customHeight="1" x14ac:dyDescent="0.25">
      <c r="A2840" s="9" t="s">
        <v>5336</v>
      </c>
      <c r="B2840" s="9" t="s">
        <v>5337</v>
      </c>
      <c r="C2840" s="9"/>
      <c r="D2840" s="9"/>
      <c r="E2840" s="9"/>
      <c r="F2840" s="10" t="s">
        <v>315</v>
      </c>
      <c r="G2840" s="13">
        <v>167.86</v>
      </c>
      <c r="H2840" s="9"/>
    </row>
    <row r="2841" spans="1:8" ht="48.75" customHeight="1" x14ac:dyDescent="0.25">
      <c r="A2841" s="9" t="s">
        <v>5338</v>
      </c>
      <c r="B2841" s="9" t="s">
        <v>5339</v>
      </c>
      <c r="C2841" s="9"/>
      <c r="D2841" s="9"/>
      <c r="E2841" s="9"/>
      <c r="F2841" s="10" t="s">
        <v>202</v>
      </c>
      <c r="G2841" s="12">
        <v>82.47</v>
      </c>
      <c r="H2841" s="9"/>
    </row>
    <row r="2842" spans="1:8" ht="48.75" customHeight="1" x14ac:dyDescent="0.25">
      <c r="A2842" s="9" t="s">
        <v>5340</v>
      </c>
      <c r="B2842" s="9" t="s">
        <v>5341</v>
      </c>
      <c r="C2842" s="9"/>
      <c r="D2842" s="9"/>
      <c r="E2842" s="9"/>
      <c r="F2842" s="10" t="s">
        <v>202</v>
      </c>
      <c r="G2842" s="12">
        <v>73.709999999999994</v>
      </c>
      <c r="H2842" s="9"/>
    </row>
    <row r="2843" spans="1:8" ht="48.75" customHeight="1" x14ac:dyDescent="0.25">
      <c r="A2843" s="9" t="s">
        <v>5342</v>
      </c>
      <c r="B2843" s="9" t="s">
        <v>5343</v>
      </c>
      <c r="C2843" s="9"/>
      <c r="D2843" s="9"/>
      <c r="E2843" s="9"/>
      <c r="F2843" s="10" t="s">
        <v>202</v>
      </c>
      <c r="G2843" s="12">
        <v>99.91</v>
      </c>
      <c r="H2843" s="9"/>
    </row>
    <row r="2844" spans="1:8" ht="48.75" customHeight="1" x14ac:dyDescent="0.25">
      <c r="A2844" s="9" t="s">
        <v>5344</v>
      </c>
      <c r="B2844" s="9" t="s">
        <v>5345</v>
      </c>
      <c r="C2844" s="9"/>
      <c r="D2844" s="9"/>
      <c r="E2844" s="9"/>
      <c r="F2844" s="10" t="s">
        <v>202</v>
      </c>
      <c r="G2844" s="13">
        <v>107.36</v>
      </c>
      <c r="H2844" s="9"/>
    </row>
    <row r="2845" spans="1:8" ht="48.75" customHeight="1" x14ac:dyDescent="0.25">
      <c r="A2845" s="9" t="s">
        <v>5346</v>
      </c>
      <c r="B2845" s="9" t="s">
        <v>5347</v>
      </c>
      <c r="C2845" s="9"/>
      <c r="D2845" s="9"/>
      <c r="E2845" s="9"/>
      <c r="F2845" s="10" t="s">
        <v>202</v>
      </c>
      <c r="G2845" s="12">
        <v>70.58</v>
      </c>
      <c r="H2845" s="9"/>
    </row>
    <row r="2846" spans="1:8" ht="48.75" customHeight="1" x14ac:dyDescent="0.25">
      <c r="A2846" s="9" t="s">
        <v>5348</v>
      </c>
      <c r="B2846" s="9" t="s">
        <v>53</v>
      </c>
      <c r="C2846" s="9"/>
      <c r="D2846" s="9"/>
      <c r="E2846" s="9"/>
      <c r="F2846" s="10" t="s">
        <v>202</v>
      </c>
      <c r="G2846" s="12">
        <v>86.63</v>
      </c>
      <c r="H2846" s="9"/>
    </row>
    <row r="2847" spans="1:8" ht="12.2" customHeight="1" x14ac:dyDescent="0.25">
      <c r="A2847" s="6">
        <v>9082</v>
      </c>
      <c r="B2847" s="7" t="s">
        <v>5349</v>
      </c>
      <c r="C2847" s="7"/>
      <c r="D2847" s="7"/>
      <c r="E2847" s="7"/>
      <c r="F2847" s="8"/>
      <c r="G2847" s="7"/>
      <c r="H2847" s="7"/>
    </row>
    <row r="2848" spans="1:8" ht="24.4" customHeight="1" x14ac:dyDescent="0.25">
      <c r="A2848" s="9" t="s">
        <v>5350</v>
      </c>
      <c r="B2848" s="9" t="s">
        <v>5351</v>
      </c>
      <c r="C2848" s="9"/>
      <c r="D2848" s="9"/>
      <c r="E2848" s="9"/>
      <c r="F2848" s="10" t="s">
        <v>202</v>
      </c>
      <c r="G2848" s="12">
        <v>26.25</v>
      </c>
      <c r="H2848" s="9"/>
    </row>
    <row r="2849" spans="1:8" ht="12.2" customHeight="1" x14ac:dyDescent="0.25">
      <c r="A2849" s="9" t="s">
        <v>5352</v>
      </c>
      <c r="B2849" s="9" t="s">
        <v>5353</v>
      </c>
      <c r="C2849" s="9"/>
      <c r="D2849" s="9"/>
      <c r="E2849" s="9"/>
      <c r="F2849" s="10" t="s">
        <v>1227</v>
      </c>
      <c r="G2849" s="13">
        <v>901.5</v>
      </c>
      <c r="H2849" s="9"/>
    </row>
    <row r="2850" spans="1:8" ht="48.75" customHeight="1" x14ac:dyDescent="0.25">
      <c r="A2850" s="9" t="s">
        <v>5354</v>
      </c>
      <c r="B2850" s="9" t="s">
        <v>5355</v>
      </c>
      <c r="C2850" s="9"/>
      <c r="D2850" s="9"/>
      <c r="E2850" s="9"/>
      <c r="F2850" s="10" t="s">
        <v>202</v>
      </c>
      <c r="G2850" s="12">
        <v>80.84</v>
      </c>
      <c r="H2850" s="9"/>
    </row>
    <row r="2851" spans="1:8" ht="60.95" customHeight="1" x14ac:dyDescent="0.25">
      <c r="A2851" s="9" t="s">
        <v>5356</v>
      </c>
      <c r="B2851" s="9" t="s">
        <v>5357</v>
      </c>
      <c r="C2851" s="9"/>
      <c r="D2851" s="9"/>
      <c r="E2851" s="9"/>
      <c r="F2851" s="10" t="s">
        <v>315</v>
      </c>
      <c r="G2851" s="13">
        <v>866.18</v>
      </c>
      <c r="H2851" s="9"/>
    </row>
    <row r="2852" spans="1:8" ht="60.95" customHeight="1" x14ac:dyDescent="0.25">
      <c r="A2852" s="9" t="s">
        <v>5358</v>
      </c>
      <c r="B2852" s="9" t="s">
        <v>5359</v>
      </c>
      <c r="C2852" s="9"/>
      <c r="D2852" s="9"/>
      <c r="E2852" s="9"/>
      <c r="F2852" s="10" t="s">
        <v>315</v>
      </c>
      <c r="G2852" s="14">
        <v>1566.31</v>
      </c>
      <c r="H2852" s="9"/>
    </row>
    <row r="2853" spans="1:8" ht="24.4" customHeight="1" x14ac:dyDescent="0.25">
      <c r="A2853" s="9" t="s">
        <v>5360</v>
      </c>
      <c r="B2853" s="9" t="s">
        <v>5361</v>
      </c>
      <c r="C2853" s="9"/>
      <c r="D2853" s="9"/>
      <c r="E2853" s="9"/>
      <c r="F2853" s="10" t="s">
        <v>202</v>
      </c>
      <c r="G2853" s="12">
        <v>36.07</v>
      </c>
      <c r="H2853" s="9"/>
    </row>
    <row r="2854" spans="1:8" ht="60.95" customHeight="1" x14ac:dyDescent="0.25">
      <c r="A2854" s="9" t="s">
        <v>5362</v>
      </c>
      <c r="B2854" s="9" t="s">
        <v>5363</v>
      </c>
      <c r="C2854" s="9"/>
      <c r="D2854" s="9"/>
      <c r="E2854" s="9"/>
      <c r="F2854" s="10" t="s">
        <v>202</v>
      </c>
      <c r="G2854" s="12">
        <v>29.94</v>
      </c>
      <c r="H2854" s="9"/>
    </row>
    <row r="2855" spans="1:8" ht="12.2" customHeight="1" x14ac:dyDescent="0.25">
      <c r="A2855" s="6">
        <v>9084</v>
      </c>
      <c r="B2855" s="7" t="s">
        <v>5364</v>
      </c>
      <c r="C2855" s="7"/>
      <c r="D2855" s="7"/>
      <c r="E2855" s="7"/>
      <c r="F2855" s="8"/>
      <c r="G2855" s="7"/>
      <c r="H2855" s="7"/>
    </row>
    <row r="2856" spans="1:8" ht="24.4" customHeight="1" x14ac:dyDescent="0.25">
      <c r="A2856" s="9" t="s">
        <v>5365</v>
      </c>
      <c r="B2856" s="9" t="s">
        <v>5366</v>
      </c>
      <c r="C2856" s="9"/>
      <c r="D2856" s="9"/>
      <c r="E2856" s="9"/>
      <c r="F2856" s="10" t="s">
        <v>202</v>
      </c>
      <c r="G2856" s="13">
        <v>369.63</v>
      </c>
      <c r="H2856" s="9"/>
    </row>
    <row r="2857" spans="1:8" ht="24.4" customHeight="1" x14ac:dyDescent="0.25">
      <c r="A2857" s="9" t="s">
        <v>5367</v>
      </c>
      <c r="B2857" s="9" t="s">
        <v>5368</v>
      </c>
      <c r="C2857" s="9"/>
      <c r="D2857" s="9"/>
      <c r="E2857" s="9"/>
      <c r="F2857" s="10" t="s">
        <v>202</v>
      </c>
      <c r="G2857" s="13">
        <v>148.93</v>
      </c>
      <c r="H2857" s="9"/>
    </row>
    <row r="2858" spans="1:8" ht="12.2" customHeight="1" x14ac:dyDescent="0.25">
      <c r="A2858" s="6">
        <v>9085</v>
      </c>
      <c r="B2858" s="7" t="s">
        <v>5369</v>
      </c>
      <c r="C2858" s="7"/>
      <c r="D2858" s="7"/>
      <c r="E2858" s="7"/>
      <c r="F2858" s="8"/>
      <c r="G2858" s="7"/>
      <c r="H2858" s="7"/>
    </row>
    <row r="2859" spans="1:8" ht="48.75" customHeight="1" x14ac:dyDescent="0.25">
      <c r="A2859" s="9" t="s">
        <v>5370</v>
      </c>
      <c r="B2859" s="9" t="s">
        <v>5371</v>
      </c>
      <c r="C2859" s="9"/>
      <c r="D2859" s="9"/>
      <c r="E2859" s="9"/>
      <c r="F2859" s="10" t="s">
        <v>216</v>
      </c>
      <c r="G2859" s="14">
        <v>3815.52</v>
      </c>
      <c r="H2859" s="9"/>
    </row>
    <row r="2860" spans="1:8" ht="36.6" customHeight="1" x14ac:dyDescent="0.25">
      <c r="A2860" s="9" t="s">
        <v>5372</v>
      </c>
      <c r="B2860" s="9" t="s">
        <v>5373</v>
      </c>
      <c r="C2860" s="9"/>
      <c r="D2860" s="9"/>
      <c r="E2860" s="9"/>
      <c r="F2860" s="10" t="s">
        <v>38</v>
      </c>
      <c r="G2860" s="12">
        <v>17.600000000000001</v>
      </c>
      <c r="H2860" s="9"/>
    </row>
    <row r="2861" spans="1:8" ht="36.6" customHeight="1" x14ac:dyDescent="0.25">
      <c r="A2861" s="9" t="s">
        <v>5374</v>
      </c>
      <c r="B2861" s="9" t="s">
        <v>5375</v>
      </c>
      <c r="C2861" s="9"/>
      <c r="D2861" s="9"/>
      <c r="E2861" s="9"/>
      <c r="F2861" s="10" t="s">
        <v>38</v>
      </c>
      <c r="G2861" s="11">
        <v>1.38</v>
      </c>
      <c r="H2861" s="9"/>
    </row>
    <row r="2862" spans="1:8" ht="36.6" customHeight="1" x14ac:dyDescent="0.25">
      <c r="A2862" s="9" t="s">
        <v>5376</v>
      </c>
      <c r="B2862" s="9" t="s">
        <v>5377</v>
      </c>
      <c r="C2862" s="9"/>
      <c r="D2862" s="9"/>
      <c r="E2862" s="9"/>
      <c r="F2862" s="10" t="s">
        <v>216</v>
      </c>
      <c r="G2862" s="14">
        <v>2439.42</v>
      </c>
      <c r="H2862" s="9"/>
    </row>
    <row r="2863" spans="1:8" ht="36.6" customHeight="1" x14ac:dyDescent="0.25">
      <c r="A2863" s="9" t="s">
        <v>5378</v>
      </c>
      <c r="B2863" s="9" t="s">
        <v>5379</v>
      </c>
      <c r="C2863" s="9"/>
      <c r="D2863" s="9"/>
      <c r="E2863" s="9"/>
      <c r="F2863" s="10" t="s">
        <v>5380</v>
      </c>
      <c r="G2863" s="11">
        <v>0.75</v>
      </c>
      <c r="H2863" s="9"/>
    </row>
    <row r="2864" spans="1:8" ht="12.2" customHeight="1" x14ac:dyDescent="0.25">
      <c r="A2864" s="6">
        <v>8697</v>
      </c>
      <c r="B2864" s="7" t="s">
        <v>5381</v>
      </c>
      <c r="C2864" s="7"/>
      <c r="D2864" s="7"/>
      <c r="E2864" s="7"/>
      <c r="F2864" s="8"/>
      <c r="G2864" s="7"/>
      <c r="H2864" s="7"/>
    </row>
    <row r="2865" spans="1:8" ht="12.2" customHeight="1" x14ac:dyDescent="0.25">
      <c r="A2865" s="6">
        <v>9086</v>
      </c>
      <c r="B2865" s="7" t="s">
        <v>5382</v>
      </c>
      <c r="C2865" s="7"/>
      <c r="D2865" s="7"/>
      <c r="E2865" s="7"/>
      <c r="F2865" s="8"/>
      <c r="G2865" s="7"/>
      <c r="H2865" s="7"/>
    </row>
    <row r="2866" spans="1:8" ht="24.4" customHeight="1" x14ac:dyDescent="0.25">
      <c r="A2866" s="9" t="s">
        <v>5383</v>
      </c>
      <c r="B2866" s="9" t="s">
        <v>5384</v>
      </c>
      <c r="C2866" s="9"/>
      <c r="D2866" s="9"/>
      <c r="E2866" s="9"/>
      <c r="F2866" s="10" t="s">
        <v>315</v>
      </c>
      <c r="G2866" s="12">
        <v>35.54</v>
      </c>
      <c r="H2866" s="9"/>
    </row>
    <row r="2867" spans="1:8" ht="24.4" customHeight="1" x14ac:dyDescent="0.25">
      <c r="A2867" s="9" t="s">
        <v>5385</v>
      </c>
      <c r="B2867" s="9" t="s">
        <v>5386</v>
      </c>
      <c r="C2867" s="9"/>
      <c r="D2867" s="9"/>
      <c r="E2867" s="9"/>
      <c r="F2867" s="10" t="s">
        <v>315</v>
      </c>
      <c r="G2867" s="11">
        <v>3.21</v>
      </c>
      <c r="H2867" s="9"/>
    </row>
    <row r="2868" spans="1:8" ht="12.2" customHeight="1" x14ac:dyDescent="0.25">
      <c r="A2868" s="6">
        <v>9087</v>
      </c>
      <c r="B2868" s="7" t="s">
        <v>5387</v>
      </c>
      <c r="C2868" s="7"/>
      <c r="D2868" s="7"/>
      <c r="E2868" s="7"/>
      <c r="F2868" s="8"/>
      <c r="G2868" s="7"/>
      <c r="H2868" s="7"/>
    </row>
    <row r="2869" spans="1:8" ht="36.6" customHeight="1" x14ac:dyDescent="0.25">
      <c r="A2869" s="9" t="s">
        <v>5388</v>
      </c>
      <c r="B2869" s="9" t="s">
        <v>5389</v>
      </c>
      <c r="C2869" s="9"/>
      <c r="D2869" s="9"/>
      <c r="E2869" s="9"/>
      <c r="F2869" s="10" t="s">
        <v>315</v>
      </c>
      <c r="G2869" s="12">
        <v>35.21</v>
      </c>
      <c r="H2869" s="9"/>
    </row>
    <row r="2870" spans="1:8" ht="36.6" customHeight="1" x14ac:dyDescent="0.25">
      <c r="A2870" s="9" t="s">
        <v>5390</v>
      </c>
      <c r="B2870" s="9" t="s">
        <v>5391</v>
      </c>
      <c r="C2870" s="9"/>
      <c r="D2870" s="9"/>
      <c r="E2870" s="9"/>
      <c r="F2870" s="10" t="s">
        <v>315</v>
      </c>
      <c r="G2870" s="12">
        <v>21.01</v>
      </c>
      <c r="H2870" s="9"/>
    </row>
    <row r="2871" spans="1:8" ht="48.75" customHeight="1" x14ac:dyDescent="0.25">
      <c r="A2871" s="9" t="s">
        <v>5392</v>
      </c>
      <c r="B2871" s="9" t="s">
        <v>5393</v>
      </c>
      <c r="C2871" s="9"/>
      <c r="D2871" s="9"/>
      <c r="E2871" s="9"/>
      <c r="F2871" s="10" t="s">
        <v>35</v>
      </c>
      <c r="G2871" s="11">
        <v>4.45</v>
      </c>
      <c r="H2871" s="9"/>
    </row>
    <row r="2872" spans="1:8" ht="48.75" customHeight="1" x14ac:dyDescent="0.25">
      <c r="A2872" s="9" t="s">
        <v>5394</v>
      </c>
      <c r="B2872" s="9" t="s">
        <v>5395</v>
      </c>
      <c r="C2872" s="9"/>
      <c r="D2872" s="9"/>
      <c r="E2872" s="9"/>
      <c r="F2872" s="10" t="s">
        <v>35</v>
      </c>
      <c r="G2872" s="11">
        <v>2.02</v>
      </c>
      <c r="H2872" s="9"/>
    </row>
    <row r="2873" spans="1:8" ht="48.75" customHeight="1" x14ac:dyDescent="0.25">
      <c r="A2873" s="9" t="s">
        <v>5396</v>
      </c>
      <c r="B2873" s="9" t="s">
        <v>5397</v>
      </c>
      <c r="C2873" s="9"/>
      <c r="D2873" s="9"/>
      <c r="E2873" s="9"/>
      <c r="F2873" s="10" t="s">
        <v>35</v>
      </c>
      <c r="G2873" s="11">
        <v>2.96</v>
      </c>
      <c r="H2873" s="9"/>
    </row>
    <row r="2874" spans="1:8" ht="48.75" customHeight="1" x14ac:dyDescent="0.25">
      <c r="A2874" s="9" t="s">
        <v>5398</v>
      </c>
      <c r="B2874" s="9" t="s">
        <v>5399</v>
      </c>
      <c r="C2874" s="9"/>
      <c r="D2874" s="9"/>
      <c r="E2874" s="9"/>
      <c r="F2874" s="10" t="s">
        <v>35</v>
      </c>
      <c r="G2874" s="11">
        <v>1.91</v>
      </c>
      <c r="H2874" s="9"/>
    </row>
    <row r="2875" spans="1:8" ht="48.75" customHeight="1" x14ac:dyDescent="0.25">
      <c r="A2875" s="9" t="s">
        <v>5400</v>
      </c>
      <c r="B2875" s="9" t="s">
        <v>5401</v>
      </c>
      <c r="C2875" s="9"/>
      <c r="D2875" s="9"/>
      <c r="E2875" s="9"/>
      <c r="F2875" s="10" t="s">
        <v>35</v>
      </c>
      <c r="G2875" s="11">
        <v>2.29</v>
      </c>
      <c r="H2875" s="9"/>
    </row>
    <row r="2876" spans="1:8" ht="36.6" customHeight="1" x14ac:dyDescent="0.25">
      <c r="A2876" s="9" t="s">
        <v>5402</v>
      </c>
      <c r="B2876" s="9" t="s">
        <v>5403</v>
      </c>
      <c r="C2876" s="9"/>
      <c r="D2876" s="9"/>
      <c r="E2876" s="9"/>
      <c r="F2876" s="10" t="s">
        <v>35</v>
      </c>
      <c r="G2876" s="11">
        <v>1.82</v>
      </c>
      <c r="H2876" s="9"/>
    </row>
    <row r="2877" spans="1:8" ht="36.6" customHeight="1" x14ac:dyDescent="0.25">
      <c r="A2877" s="9" t="s">
        <v>5404</v>
      </c>
      <c r="B2877" s="9" t="s">
        <v>5405</v>
      </c>
      <c r="C2877" s="9"/>
      <c r="D2877" s="9"/>
      <c r="E2877" s="9"/>
      <c r="F2877" s="10" t="s">
        <v>315</v>
      </c>
      <c r="G2877" s="11">
        <v>6.84</v>
      </c>
      <c r="H2877" s="9"/>
    </row>
    <row r="2878" spans="1:8" ht="24.4" customHeight="1" x14ac:dyDescent="0.25">
      <c r="A2878" s="9" t="s">
        <v>5406</v>
      </c>
      <c r="B2878" s="9" t="s">
        <v>183</v>
      </c>
      <c r="C2878" s="9"/>
      <c r="D2878" s="9"/>
      <c r="E2878" s="9"/>
      <c r="F2878" s="10" t="s">
        <v>315</v>
      </c>
      <c r="G2878" s="12">
        <v>50</v>
      </c>
      <c r="H2878" s="9"/>
    </row>
    <row r="2879" spans="1:8" ht="24.4" customHeight="1" x14ac:dyDescent="0.25">
      <c r="A2879" s="9" t="s">
        <v>5407</v>
      </c>
      <c r="B2879" s="9" t="s">
        <v>5408</v>
      </c>
      <c r="C2879" s="9"/>
      <c r="D2879" s="9"/>
      <c r="E2879" s="9"/>
      <c r="F2879" s="10" t="s">
        <v>315</v>
      </c>
      <c r="G2879" s="12">
        <v>50</v>
      </c>
      <c r="H2879" s="9"/>
    </row>
    <row r="2880" spans="1:8" ht="12.2" customHeight="1" x14ac:dyDescent="0.25">
      <c r="A2880" s="6">
        <v>8698</v>
      </c>
      <c r="B2880" s="7" t="s">
        <v>5409</v>
      </c>
      <c r="C2880" s="7"/>
      <c r="D2880" s="7"/>
      <c r="E2880" s="7"/>
      <c r="F2880" s="8"/>
      <c r="G2880" s="7"/>
      <c r="H2880" s="7"/>
    </row>
    <row r="2881" spans="1:8" ht="12.2" customHeight="1" x14ac:dyDescent="0.25">
      <c r="A2881" s="6">
        <v>9088</v>
      </c>
      <c r="B2881" s="7" t="s">
        <v>5410</v>
      </c>
      <c r="C2881" s="7"/>
      <c r="D2881" s="7"/>
      <c r="E2881" s="7"/>
      <c r="F2881" s="8"/>
      <c r="G2881" s="7"/>
      <c r="H2881" s="7"/>
    </row>
    <row r="2882" spans="1:8" ht="36.6" customHeight="1" x14ac:dyDescent="0.25">
      <c r="A2882" s="9" t="s">
        <v>5411</v>
      </c>
      <c r="B2882" s="9" t="s">
        <v>5412</v>
      </c>
      <c r="C2882" s="9"/>
      <c r="D2882" s="9"/>
      <c r="E2882" s="9"/>
      <c r="F2882" s="10" t="s">
        <v>1227</v>
      </c>
      <c r="G2882" s="14">
        <v>1270.4000000000001</v>
      </c>
      <c r="H2882" s="9"/>
    </row>
    <row r="2883" spans="1:8" ht="24.4" customHeight="1" x14ac:dyDescent="0.25">
      <c r="A2883" s="9" t="s">
        <v>5413</v>
      </c>
      <c r="B2883" s="9" t="s">
        <v>5414</v>
      </c>
      <c r="C2883" s="9"/>
      <c r="D2883" s="9"/>
      <c r="E2883" s="9"/>
      <c r="F2883" s="10" t="s">
        <v>233</v>
      </c>
      <c r="G2883" s="13">
        <v>333.78</v>
      </c>
      <c r="H2883" s="9"/>
    </row>
    <row r="2884" spans="1:8" ht="24.4" customHeight="1" x14ac:dyDescent="0.25">
      <c r="A2884" s="9" t="s">
        <v>5415</v>
      </c>
      <c r="B2884" s="9" t="s">
        <v>5416</v>
      </c>
      <c r="C2884" s="9"/>
      <c r="D2884" s="9"/>
      <c r="E2884" s="9"/>
      <c r="F2884" s="10" t="s">
        <v>233</v>
      </c>
      <c r="G2884" s="13">
        <v>379.03</v>
      </c>
      <c r="H2884" s="9"/>
    </row>
    <row r="2885" spans="1:8" ht="12.2" customHeight="1" x14ac:dyDescent="0.25">
      <c r="A2885" s="6">
        <v>9089</v>
      </c>
      <c r="B2885" s="7" t="s">
        <v>5417</v>
      </c>
      <c r="C2885" s="7"/>
      <c r="D2885" s="7"/>
      <c r="E2885" s="7"/>
      <c r="F2885" s="8"/>
      <c r="G2885" s="7"/>
      <c r="H2885" s="7"/>
    </row>
    <row r="2886" spans="1:8" ht="36.6" customHeight="1" x14ac:dyDescent="0.25">
      <c r="A2886" s="9" t="s">
        <v>5418</v>
      </c>
      <c r="B2886" s="9" t="s">
        <v>5419</v>
      </c>
      <c r="C2886" s="9"/>
      <c r="D2886" s="9"/>
      <c r="E2886" s="9"/>
      <c r="F2886" s="10" t="s">
        <v>1227</v>
      </c>
      <c r="G2886" s="13">
        <v>255.74</v>
      </c>
      <c r="H2886" s="9"/>
    </row>
    <row r="2887" spans="1:8" ht="36.6" customHeight="1" x14ac:dyDescent="0.25">
      <c r="A2887" s="9" t="s">
        <v>5420</v>
      </c>
      <c r="B2887" s="9" t="s">
        <v>5421</v>
      </c>
      <c r="C2887" s="9"/>
      <c r="D2887" s="9"/>
      <c r="E2887" s="9"/>
      <c r="F2887" s="10" t="s">
        <v>1227</v>
      </c>
      <c r="G2887" s="13">
        <v>268.49</v>
      </c>
      <c r="H2887" s="9"/>
    </row>
    <row r="2888" spans="1:8" ht="48.75" customHeight="1" x14ac:dyDescent="0.25">
      <c r="A2888" s="9" t="s">
        <v>5422</v>
      </c>
      <c r="B2888" s="9" t="s">
        <v>5423</v>
      </c>
      <c r="C2888" s="9"/>
      <c r="D2888" s="9"/>
      <c r="E2888" s="9"/>
      <c r="F2888" s="10" t="s">
        <v>202</v>
      </c>
      <c r="G2888" s="12">
        <v>97.79</v>
      </c>
      <c r="H2888" s="9"/>
    </row>
    <row r="2889" spans="1:8" ht="48.75" customHeight="1" x14ac:dyDescent="0.25">
      <c r="A2889" s="9" t="s">
        <v>5424</v>
      </c>
      <c r="B2889" s="9" t="s">
        <v>5425</v>
      </c>
      <c r="C2889" s="9"/>
      <c r="D2889" s="9"/>
      <c r="E2889" s="9"/>
      <c r="F2889" s="10" t="s">
        <v>202</v>
      </c>
      <c r="G2889" s="13">
        <v>218.38</v>
      </c>
      <c r="H2889" s="9"/>
    </row>
    <row r="2890" spans="1:8" ht="36.6" customHeight="1" x14ac:dyDescent="0.25">
      <c r="A2890" s="9" t="s">
        <v>5426</v>
      </c>
      <c r="B2890" s="9" t="s">
        <v>5427</v>
      </c>
      <c r="C2890" s="9"/>
      <c r="D2890" s="9"/>
      <c r="E2890" s="9"/>
      <c r="F2890" s="10" t="s">
        <v>1227</v>
      </c>
      <c r="G2890" s="14">
        <v>1671.71</v>
      </c>
      <c r="H2890" s="9"/>
    </row>
    <row r="2891" spans="1:8" ht="36.6" customHeight="1" x14ac:dyDescent="0.25">
      <c r="A2891" s="9" t="s">
        <v>5428</v>
      </c>
      <c r="B2891" s="9" t="s">
        <v>5429</v>
      </c>
      <c r="C2891" s="9"/>
      <c r="D2891" s="9"/>
      <c r="E2891" s="9"/>
      <c r="F2891" s="10" t="s">
        <v>1227</v>
      </c>
      <c r="G2891" s="14">
        <v>1902.29</v>
      </c>
      <c r="H2891" s="9"/>
    </row>
    <row r="2892" spans="1:8" ht="36.6" customHeight="1" x14ac:dyDescent="0.25">
      <c r="A2892" s="9" t="s">
        <v>5430</v>
      </c>
      <c r="B2892" s="9" t="s">
        <v>5431</v>
      </c>
      <c r="C2892" s="9"/>
      <c r="D2892" s="9"/>
      <c r="E2892" s="9"/>
      <c r="F2892" s="10" t="s">
        <v>1227</v>
      </c>
      <c r="G2892" s="14">
        <v>1210.55</v>
      </c>
      <c r="H2892" s="9"/>
    </row>
    <row r="2893" spans="1:8" ht="36.6" customHeight="1" x14ac:dyDescent="0.25">
      <c r="A2893" s="9" t="s">
        <v>5432</v>
      </c>
      <c r="B2893" s="9" t="s">
        <v>5433</v>
      </c>
      <c r="C2893" s="9"/>
      <c r="D2893" s="9"/>
      <c r="E2893" s="9"/>
      <c r="F2893" s="10" t="s">
        <v>1227</v>
      </c>
      <c r="G2893" s="14">
        <v>1902.29</v>
      </c>
      <c r="H2893" s="9"/>
    </row>
    <row r="2894" spans="1:8" ht="36.6" customHeight="1" x14ac:dyDescent="0.25">
      <c r="A2894" s="9" t="s">
        <v>5434</v>
      </c>
      <c r="B2894" s="9" t="s">
        <v>5435</v>
      </c>
      <c r="C2894" s="9"/>
      <c r="D2894" s="9"/>
      <c r="E2894" s="9"/>
      <c r="F2894" s="10" t="s">
        <v>1227</v>
      </c>
      <c r="G2894" s="13">
        <v>691.74</v>
      </c>
      <c r="H2894" s="9"/>
    </row>
    <row r="2895" spans="1:8" ht="36.6" customHeight="1" x14ac:dyDescent="0.25">
      <c r="A2895" s="9" t="s">
        <v>5436</v>
      </c>
      <c r="B2895" s="9" t="s">
        <v>5437</v>
      </c>
      <c r="C2895" s="9"/>
      <c r="D2895" s="9"/>
      <c r="E2895" s="9"/>
      <c r="F2895" s="10" t="s">
        <v>1227</v>
      </c>
      <c r="G2895" s="13">
        <v>922.32</v>
      </c>
      <c r="H2895" s="9"/>
    </row>
    <row r="2896" spans="1:8" ht="36.6" customHeight="1" x14ac:dyDescent="0.25">
      <c r="A2896" s="9" t="s">
        <v>5438</v>
      </c>
      <c r="B2896" s="9" t="s">
        <v>5439</v>
      </c>
      <c r="C2896" s="9"/>
      <c r="D2896" s="9"/>
      <c r="E2896" s="9"/>
      <c r="F2896" s="10" t="s">
        <v>1227</v>
      </c>
      <c r="G2896" s="13">
        <v>440.81</v>
      </c>
      <c r="H2896" s="9"/>
    </row>
    <row r="2897" spans="1:8" ht="36.6" customHeight="1" x14ac:dyDescent="0.25">
      <c r="A2897" s="9" t="s">
        <v>5440</v>
      </c>
      <c r="B2897" s="9" t="s">
        <v>5441</v>
      </c>
      <c r="C2897" s="9"/>
      <c r="D2897" s="9"/>
      <c r="E2897" s="9"/>
      <c r="F2897" s="10" t="s">
        <v>1227</v>
      </c>
      <c r="G2897" s="14">
        <v>2132.87</v>
      </c>
      <c r="H2897" s="9"/>
    </row>
    <row r="2898" spans="1:8" ht="36.6" customHeight="1" x14ac:dyDescent="0.25">
      <c r="A2898" s="9" t="s">
        <v>5442</v>
      </c>
      <c r="B2898" s="9" t="s">
        <v>5443</v>
      </c>
      <c r="C2898" s="9"/>
      <c r="D2898" s="9"/>
      <c r="E2898" s="9"/>
      <c r="F2898" s="10" t="s">
        <v>1227</v>
      </c>
      <c r="G2898" s="13">
        <v>461.16</v>
      </c>
      <c r="H2898" s="9"/>
    </row>
    <row r="2899" spans="1:8" ht="12.2" customHeight="1" x14ac:dyDescent="0.25">
      <c r="A2899" s="9" t="s">
        <v>5444</v>
      </c>
      <c r="B2899" s="9" t="s">
        <v>5445</v>
      </c>
      <c r="C2899" s="9"/>
      <c r="D2899" s="9"/>
      <c r="E2899" s="9"/>
      <c r="F2899" s="10" t="s">
        <v>1227</v>
      </c>
      <c r="G2899" s="13">
        <v>964.37</v>
      </c>
      <c r="H2899" s="9"/>
    </row>
    <row r="2900" spans="1:8" ht="24.4" customHeight="1" x14ac:dyDescent="0.25">
      <c r="A2900" s="9" t="s">
        <v>5446</v>
      </c>
      <c r="B2900" s="9" t="s">
        <v>5447</v>
      </c>
      <c r="C2900" s="9"/>
      <c r="D2900" s="9"/>
      <c r="E2900" s="9"/>
      <c r="F2900" s="10" t="s">
        <v>1227</v>
      </c>
      <c r="G2900" s="13">
        <v>172.31</v>
      </c>
      <c r="H2900" s="9"/>
    </row>
    <row r="2901" spans="1:8" ht="24.4" customHeight="1" x14ac:dyDescent="0.25">
      <c r="A2901" s="9" t="s">
        <v>5448</v>
      </c>
      <c r="B2901" s="9" t="s">
        <v>5449</v>
      </c>
      <c r="C2901" s="9"/>
      <c r="D2901" s="9"/>
      <c r="E2901" s="9"/>
      <c r="F2901" s="10" t="s">
        <v>1227</v>
      </c>
      <c r="G2901" s="13">
        <v>344.62</v>
      </c>
      <c r="H2901" s="9"/>
    </row>
    <row r="2902" spans="1:8" ht="24.4" customHeight="1" x14ac:dyDescent="0.25">
      <c r="A2902" s="9" t="s">
        <v>5450</v>
      </c>
      <c r="B2902" s="9" t="s">
        <v>5451</v>
      </c>
      <c r="C2902" s="9"/>
      <c r="D2902" s="9"/>
      <c r="E2902" s="9"/>
      <c r="F2902" s="10" t="s">
        <v>1227</v>
      </c>
      <c r="G2902" s="13">
        <v>621.15</v>
      </c>
      <c r="H2902" s="9"/>
    </row>
    <row r="2903" spans="1:8" ht="24.4" customHeight="1" x14ac:dyDescent="0.25">
      <c r="A2903" s="9" t="s">
        <v>5452</v>
      </c>
      <c r="B2903" s="9" t="s">
        <v>5453</v>
      </c>
      <c r="C2903" s="9"/>
      <c r="D2903" s="9"/>
      <c r="E2903" s="9"/>
      <c r="F2903" s="10" t="s">
        <v>1227</v>
      </c>
      <c r="G2903" s="13">
        <v>630.28</v>
      </c>
      <c r="H2903" s="9"/>
    </row>
    <row r="2904" spans="1:8" ht="24.4" customHeight="1" x14ac:dyDescent="0.25">
      <c r="A2904" s="9" t="s">
        <v>5454</v>
      </c>
      <c r="B2904" s="9" t="s">
        <v>5455</v>
      </c>
      <c r="C2904" s="9"/>
      <c r="D2904" s="9"/>
      <c r="E2904" s="9"/>
      <c r="F2904" s="10" t="s">
        <v>1227</v>
      </c>
      <c r="G2904" s="13">
        <v>931.72</v>
      </c>
      <c r="H2904" s="9"/>
    </row>
    <row r="2905" spans="1:8" ht="24.4" customHeight="1" x14ac:dyDescent="0.25">
      <c r="A2905" s="9" t="s">
        <v>5456</v>
      </c>
      <c r="B2905" s="9" t="s">
        <v>5457</v>
      </c>
      <c r="C2905" s="9"/>
      <c r="D2905" s="9"/>
      <c r="E2905" s="9"/>
      <c r="F2905" s="10" t="s">
        <v>1227</v>
      </c>
      <c r="G2905" s="13">
        <v>945.43</v>
      </c>
      <c r="H2905" s="9"/>
    </row>
    <row r="2906" spans="1:8" ht="24.4" customHeight="1" x14ac:dyDescent="0.25">
      <c r="A2906" s="9" t="s">
        <v>5458</v>
      </c>
      <c r="B2906" s="9" t="s">
        <v>5459</v>
      </c>
      <c r="C2906" s="9"/>
      <c r="D2906" s="9"/>
      <c r="E2906" s="9"/>
      <c r="F2906" s="10" t="s">
        <v>1227</v>
      </c>
      <c r="G2906" s="14">
        <v>1242.3</v>
      </c>
      <c r="H2906" s="9"/>
    </row>
    <row r="2907" spans="1:8" ht="24.4" customHeight="1" x14ac:dyDescent="0.25">
      <c r="A2907" s="9" t="s">
        <v>5460</v>
      </c>
      <c r="B2907" s="9" t="s">
        <v>5461</v>
      </c>
      <c r="C2907" s="9"/>
      <c r="D2907" s="9"/>
      <c r="E2907" s="9"/>
      <c r="F2907" s="10" t="s">
        <v>1227</v>
      </c>
      <c r="G2907" s="14">
        <v>1260.57</v>
      </c>
      <c r="H2907" s="9"/>
    </row>
    <row r="2908" spans="1:8" ht="24.4" customHeight="1" x14ac:dyDescent="0.25">
      <c r="A2908" s="9" t="s">
        <v>5462</v>
      </c>
      <c r="B2908" s="9" t="s">
        <v>5463</v>
      </c>
      <c r="C2908" s="9"/>
      <c r="D2908" s="9"/>
      <c r="E2908" s="9"/>
      <c r="F2908" s="10" t="s">
        <v>1227</v>
      </c>
      <c r="G2908" s="13">
        <v>616.58000000000004</v>
      </c>
      <c r="H2908" s="9"/>
    </row>
    <row r="2909" spans="1:8" ht="24.4" customHeight="1" x14ac:dyDescent="0.25">
      <c r="A2909" s="9" t="s">
        <v>5464</v>
      </c>
      <c r="B2909" s="9" t="s">
        <v>5465</v>
      </c>
      <c r="C2909" s="9"/>
      <c r="D2909" s="9"/>
      <c r="E2909" s="9"/>
      <c r="F2909" s="10" t="s">
        <v>1227</v>
      </c>
      <c r="G2909" s="13">
        <v>315.14</v>
      </c>
      <c r="H2909" s="9"/>
    </row>
    <row r="2910" spans="1:8" ht="24.4" customHeight="1" x14ac:dyDescent="0.25">
      <c r="A2910" s="9" t="s">
        <v>5466</v>
      </c>
      <c r="B2910" s="9" t="s">
        <v>5467</v>
      </c>
      <c r="C2910" s="9"/>
      <c r="D2910" s="9"/>
      <c r="E2910" s="9"/>
      <c r="F2910" s="10" t="s">
        <v>1227</v>
      </c>
      <c r="G2910" s="13">
        <v>356.24</v>
      </c>
      <c r="H2910" s="9"/>
    </row>
    <row r="2911" spans="1:8" ht="24.4" customHeight="1" x14ac:dyDescent="0.25">
      <c r="A2911" s="9" t="s">
        <v>5468</v>
      </c>
      <c r="B2911" s="9" t="s">
        <v>5469</v>
      </c>
      <c r="C2911" s="9"/>
      <c r="D2911" s="9"/>
      <c r="E2911" s="9"/>
      <c r="F2911" s="10" t="s">
        <v>1227</v>
      </c>
      <c r="G2911" s="13">
        <v>401.92</v>
      </c>
      <c r="H2911" s="9"/>
    </row>
    <row r="2912" spans="1:8" ht="24.4" customHeight="1" x14ac:dyDescent="0.25">
      <c r="A2912" s="9" t="s">
        <v>5470</v>
      </c>
      <c r="B2912" s="9" t="s">
        <v>5471</v>
      </c>
      <c r="C2912" s="9"/>
      <c r="D2912" s="9"/>
      <c r="E2912" s="9"/>
      <c r="F2912" s="10" t="s">
        <v>1227</v>
      </c>
      <c r="G2912" s="13">
        <v>150.26</v>
      </c>
      <c r="H2912" s="9"/>
    </row>
    <row r="2913" spans="1:8" ht="24.4" customHeight="1" x14ac:dyDescent="0.25">
      <c r="A2913" s="9" t="s">
        <v>5472</v>
      </c>
      <c r="B2913" s="9" t="s">
        <v>5473</v>
      </c>
      <c r="C2913" s="9"/>
      <c r="D2913" s="9"/>
      <c r="E2913" s="9"/>
      <c r="F2913" s="10" t="s">
        <v>1227</v>
      </c>
      <c r="G2913" s="13">
        <v>296.87</v>
      </c>
      <c r="H2913" s="9"/>
    </row>
    <row r="2914" spans="1:8" ht="24.4" customHeight="1" x14ac:dyDescent="0.25">
      <c r="A2914" s="9" t="s">
        <v>5474</v>
      </c>
      <c r="B2914" s="9" t="s">
        <v>5475</v>
      </c>
      <c r="C2914" s="9"/>
      <c r="D2914" s="9"/>
      <c r="E2914" s="9"/>
      <c r="F2914" s="10" t="s">
        <v>1227</v>
      </c>
      <c r="G2914" s="13">
        <v>301.44</v>
      </c>
      <c r="H2914" s="9"/>
    </row>
    <row r="2915" spans="1:8" ht="24.4" customHeight="1" x14ac:dyDescent="0.25">
      <c r="A2915" s="9" t="s">
        <v>5476</v>
      </c>
      <c r="B2915" s="9" t="s">
        <v>5477</v>
      </c>
      <c r="C2915" s="9"/>
      <c r="D2915" s="9"/>
      <c r="E2915" s="9"/>
      <c r="F2915" s="10" t="s">
        <v>1227</v>
      </c>
      <c r="G2915" s="13">
        <v>237.49</v>
      </c>
      <c r="H2915" s="9"/>
    </row>
    <row r="2916" spans="1:8" ht="24.4" customHeight="1" x14ac:dyDescent="0.25">
      <c r="A2916" s="9" t="s">
        <v>5478</v>
      </c>
      <c r="B2916" s="9" t="s">
        <v>5479</v>
      </c>
      <c r="C2916" s="9"/>
      <c r="D2916" s="9"/>
      <c r="E2916" s="9"/>
      <c r="F2916" s="10" t="s">
        <v>1227</v>
      </c>
      <c r="G2916" s="13">
        <v>246.63</v>
      </c>
      <c r="H2916" s="9"/>
    </row>
    <row r="2917" spans="1:8" ht="24.4" customHeight="1" x14ac:dyDescent="0.25">
      <c r="A2917" s="9" t="s">
        <v>5480</v>
      </c>
      <c r="B2917" s="9" t="s">
        <v>5481</v>
      </c>
      <c r="C2917" s="9"/>
      <c r="D2917" s="9"/>
      <c r="E2917" s="9"/>
      <c r="F2917" s="10" t="s">
        <v>1227</v>
      </c>
      <c r="G2917" s="14">
        <v>2251.67</v>
      </c>
      <c r="H2917" s="9"/>
    </row>
    <row r="2918" spans="1:8" ht="24.4" customHeight="1" x14ac:dyDescent="0.25">
      <c r="A2918" s="9" t="s">
        <v>5482</v>
      </c>
      <c r="B2918" s="9" t="s">
        <v>5483</v>
      </c>
      <c r="C2918" s="9"/>
      <c r="D2918" s="9"/>
      <c r="E2918" s="9"/>
      <c r="F2918" s="10" t="s">
        <v>1227</v>
      </c>
      <c r="G2918" s="14">
        <v>2284.79</v>
      </c>
      <c r="H2918" s="9"/>
    </row>
    <row r="2919" spans="1:8" ht="24.4" customHeight="1" x14ac:dyDescent="0.25">
      <c r="A2919" s="9" t="s">
        <v>5484</v>
      </c>
      <c r="B2919" s="9" t="s">
        <v>5485</v>
      </c>
      <c r="C2919" s="9"/>
      <c r="D2919" s="9"/>
      <c r="E2919" s="9"/>
      <c r="F2919" s="10" t="s">
        <v>1227</v>
      </c>
      <c r="G2919" s="14">
        <v>2562.25</v>
      </c>
      <c r="H2919" s="9"/>
    </row>
    <row r="2920" spans="1:8" ht="24.4" customHeight="1" x14ac:dyDescent="0.25">
      <c r="A2920" s="9" t="s">
        <v>5486</v>
      </c>
      <c r="B2920" s="9" t="s">
        <v>5487</v>
      </c>
      <c r="C2920" s="9"/>
      <c r="D2920" s="9"/>
      <c r="E2920" s="9"/>
      <c r="F2920" s="10" t="s">
        <v>1227</v>
      </c>
      <c r="G2920" s="14">
        <v>2599.9299999999998</v>
      </c>
      <c r="H2920" s="9"/>
    </row>
    <row r="2921" spans="1:8" ht="12.2" customHeight="1" x14ac:dyDescent="0.25">
      <c r="A2921" s="9" t="s">
        <v>5488</v>
      </c>
      <c r="B2921" s="9" t="s">
        <v>5489</v>
      </c>
      <c r="C2921" s="9"/>
      <c r="D2921" s="9"/>
      <c r="E2921" s="9"/>
      <c r="F2921" s="10" t="s">
        <v>1227</v>
      </c>
      <c r="G2921" s="13">
        <v>301.10000000000002</v>
      </c>
      <c r="H2921" s="9"/>
    </row>
    <row r="2922" spans="1:8" ht="12.2" customHeight="1" x14ac:dyDescent="0.25">
      <c r="A2922" s="9" t="s">
        <v>5490</v>
      </c>
      <c r="B2922" s="9" t="s">
        <v>5491</v>
      </c>
      <c r="C2922" s="9"/>
      <c r="D2922" s="9"/>
      <c r="E2922" s="9"/>
      <c r="F2922" s="10" t="s">
        <v>1227</v>
      </c>
      <c r="G2922" s="13">
        <v>321.18</v>
      </c>
      <c r="H2922" s="9"/>
    </row>
    <row r="2923" spans="1:8" ht="24.4" customHeight="1" x14ac:dyDescent="0.25">
      <c r="A2923" s="9" t="s">
        <v>5492</v>
      </c>
      <c r="B2923" s="9" t="s">
        <v>5493</v>
      </c>
      <c r="C2923" s="9"/>
      <c r="D2923" s="9"/>
      <c r="E2923" s="9"/>
      <c r="F2923" s="10" t="s">
        <v>1227</v>
      </c>
      <c r="G2923" s="13">
        <v>664.61</v>
      </c>
      <c r="H2923" s="9"/>
    </row>
    <row r="2924" spans="1:8" ht="36.6" customHeight="1" x14ac:dyDescent="0.25">
      <c r="A2924" s="9" t="s">
        <v>5494</v>
      </c>
      <c r="B2924" s="9" t="s">
        <v>5495</v>
      </c>
      <c r="C2924" s="9"/>
      <c r="D2924" s="9"/>
      <c r="E2924" s="9"/>
      <c r="F2924" s="10" t="s">
        <v>1227</v>
      </c>
      <c r="G2924" s="13">
        <v>957.01</v>
      </c>
      <c r="H2924" s="9"/>
    </row>
    <row r="2925" spans="1:8" ht="24.4" customHeight="1" x14ac:dyDescent="0.25">
      <c r="A2925" s="9" t="s">
        <v>5496</v>
      </c>
      <c r="B2925" s="9" t="s">
        <v>5497</v>
      </c>
      <c r="C2925" s="9"/>
      <c r="D2925" s="9"/>
      <c r="E2925" s="9"/>
      <c r="F2925" s="10" t="s">
        <v>1227</v>
      </c>
      <c r="G2925" s="13">
        <v>257.56</v>
      </c>
      <c r="H2925" s="9"/>
    </row>
    <row r="2926" spans="1:8" ht="85.35" customHeight="1" x14ac:dyDescent="0.25">
      <c r="A2926" s="9" t="s">
        <v>5498</v>
      </c>
      <c r="B2926" s="9" t="s">
        <v>5499</v>
      </c>
      <c r="C2926" s="9"/>
      <c r="D2926" s="9"/>
      <c r="E2926" s="9"/>
      <c r="F2926" s="10" t="s">
        <v>216</v>
      </c>
      <c r="G2926" s="13">
        <v>624.6</v>
      </c>
      <c r="H2926" s="9"/>
    </row>
    <row r="2927" spans="1:8" ht="36.6" customHeight="1" x14ac:dyDescent="0.25">
      <c r="A2927" s="9" t="s">
        <v>5500</v>
      </c>
      <c r="B2927" s="9" t="s">
        <v>5501</v>
      </c>
      <c r="C2927" s="9"/>
      <c r="D2927" s="9"/>
      <c r="E2927" s="9"/>
      <c r="F2927" s="10" t="s">
        <v>1227</v>
      </c>
      <c r="G2927" s="13">
        <v>574.21</v>
      </c>
      <c r="H2927" s="9"/>
    </row>
    <row r="2928" spans="1:8" ht="36.6" customHeight="1" x14ac:dyDescent="0.25">
      <c r="A2928" s="9" t="s">
        <v>5502</v>
      </c>
      <c r="B2928" s="9" t="s">
        <v>5503</v>
      </c>
      <c r="C2928" s="9"/>
      <c r="D2928" s="9"/>
      <c r="E2928" s="9"/>
      <c r="F2928" s="10" t="s">
        <v>1227</v>
      </c>
      <c r="G2928" s="13">
        <v>656.24</v>
      </c>
      <c r="H2928" s="9"/>
    </row>
    <row r="2929" spans="1:8" ht="12.2" customHeight="1" x14ac:dyDescent="0.25">
      <c r="A2929" s="9" t="s">
        <v>5504</v>
      </c>
      <c r="B2929" s="9" t="s">
        <v>5505</v>
      </c>
      <c r="C2929" s="9"/>
      <c r="D2929" s="9"/>
      <c r="E2929" s="9"/>
      <c r="F2929" s="10" t="s">
        <v>1227</v>
      </c>
      <c r="G2929" s="13">
        <v>820.3</v>
      </c>
      <c r="H2929" s="9"/>
    </row>
    <row r="2930" spans="1:8" ht="36.6" customHeight="1" x14ac:dyDescent="0.25">
      <c r="A2930" s="9" t="s">
        <v>5506</v>
      </c>
      <c r="B2930" s="9" t="s">
        <v>5507</v>
      </c>
      <c r="C2930" s="9"/>
      <c r="D2930" s="9"/>
      <c r="E2930" s="9"/>
      <c r="F2930" s="10" t="s">
        <v>1227</v>
      </c>
      <c r="G2930" s="13">
        <v>342.52</v>
      </c>
      <c r="H2930" s="9"/>
    </row>
    <row r="2931" spans="1:8" ht="36.6" customHeight="1" x14ac:dyDescent="0.25">
      <c r="A2931" s="9" t="s">
        <v>5508</v>
      </c>
      <c r="B2931" s="9" t="s">
        <v>5509</v>
      </c>
      <c r="C2931" s="9"/>
      <c r="D2931" s="9"/>
      <c r="E2931" s="9"/>
      <c r="F2931" s="10" t="s">
        <v>202</v>
      </c>
      <c r="G2931" s="13">
        <v>147.61000000000001</v>
      </c>
      <c r="H2931" s="9"/>
    </row>
    <row r="2932" spans="1:8" ht="12.2" customHeight="1" x14ac:dyDescent="0.25">
      <c r="A2932" s="6">
        <v>9090</v>
      </c>
      <c r="B2932" s="7" t="s">
        <v>5510</v>
      </c>
      <c r="C2932" s="7"/>
      <c r="D2932" s="7"/>
      <c r="E2932" s="7"/>
      <c r="F2932" s="8"/>
      <c r="G2932" s="7"/>
      <c r="H2932" s="7"/>
    </row>
    <row r="2933" spans="1:8" ht="12.2" customHeight="1" x14ac:dyDescent="0.25">
      <c r="A2933" s="9" t="s">
        <v>5511</v>
      </c>
      <c r="B2933" s="9" t="s">
        <v>5512</v>
      </c>
      <c r="C2933" s="9"/>
      <c r="D2933" s="9"/>
      <c r="E2933" s="9"/>
      <c r="F2933" s="10" t="s">
        <v>1227</v>
      </c>
      <c r="G2933" s="13">
        <v>173.6</v>
      </c>
      <c r="H2933" s="9"/>
    </row>
    <row r="2934" spans="1:8" ht="60.95" customHeight="1" x14ac:dyDescent="0.25">
      <c r="A2934" s="9" t="s">
        <v>5513</v>
      </c>
      <c r="B2934" s="9" t="s">
        <v>5514</v>
      </c>
      <c r="C2934" s="9"/>
      <c r="D2934" s="9"/>
      <c r="E2934" s="9"/>
      <c r="F2934" s="10" t="s">
        <v>280</v>
      </c>
      <c r="G2934" s="13">
        <v>889.19</v>
      </c>
      <c r="H2934" s="9"/>
    </row>
    <row r="2935" spans="1:8" ht="12.2" customHeight="1" x14ac:dyDescent="0.25">
      <c r="A2935" s="6">
        <v>9091</v>
      </c>
      <c r="B2935" s="7" t="s">
        <v>797</v>
      </c>
      <c r="C2935" s="7"/>
      <c r="D2935" s="7"/>
      <c r="E2935" s="7"/>
      <c r="F2935" s="8"/>
      <c r="G2935" s="7"/>
      <c r="H2935" s="7"/>
    </row>
    <row r="2936" spans="1:8" ht="24.4" customHeight="1" x14ac:dyDescent="0.25">
      <c r="A2936" s="9" t="s">
        <v>5515</v>
      </c>
      <c r="B2936" s="9" t="s">
        <v>5516</v>
      </c>
      <c r="C2936" s="9"/>
      <c r="D2936" s="9"/>
      <c r="E2936" s="9"/>
      <c r="F2936" s="10" t="s">
        <v>315</v>
      </c>
      <c r="G2936" s="14">
        <v>3716.37</v>
      </c>
      <c r="H2936" s="9"/>
    </row>
    <row r="2937" spans="1:8" ht="24.4" customHeight="1" x14ac:dyDescent="0.25">
      <c r="A2937" s="9" t="s">
        <v>5517</v>
      </c>
      <c r="B2937" s="9" t="s">
        <v>5518</v>
      </c>
      <c r="C2937" s="9"/>
      <c r="D2937" s="9"/>
      <c r="E2937" s="9"/>
      <c r="F2937" s="10" t="s">
        <v>315</v>
      </c>
      <c r="G2937" s="14">
        <v>3716.37</v>
      </c>
      <c r="H2937" s="9"/>
    </row>
    <row r="2938" spans="1:8" ht="36.6" customHeight="1" x14ac:dyDescent="0.25">
      <c r="A2938" s="9" t="s">
        <v>5519</v>
      </c>
      <c r="B2938" s="9" t="s">
        <v>5520</v>
      </c>
      <c r="C2938" s="9"/>
      <c r="D2938" s="9"/>
      <c r="E2938" s="9"/>
      <c r="F2938" s="10" t="s">
        <v>315</v>
      </c>
      <c r="G2938" s="14">
        <v>1837.94</v>
      </c>
      <c r="H2938" s="9"/>
    </row>
    <row r="2939" spans="1:8" ht="24.4" customHeight="1" x14ac:dyDescent="0.25">
      <c r="A2939" s="9" t="s">
        <v>5521</v>
      </c>
      <c r="B2939" s="9" t="s">
        <v>5522</v>
      </c>
      <c r="C2939" s="9"/>
      <c r="D2939" s="9"/>
      <c r="E2939" s="9"/>
      <c r="F2939" s="10" t="s">
        <v>315</v>
      </c>
      <c r="G2939" s="14">
        <v>1977.22</v>
      </c>
      <c r="H2939" s="9"/>
    </row>
    <row r="2940" spans="1:8" ht="24.4" customHeight="1" x14ac:dyDescent="0.25">
      <c r="A2940" s="9" t="s">
        <v>5523</v>
      </c>
      <c r="B2940" s="9" t="s">
        <v>5524</v>
      </c>
      <c r="C2940" s="9"/>
      <c r="D2940" s="9"/>
      <c r="E2940" s="9"/>
      <c r="F2940" s="10" t="s">
        <v>315</v>
      </c>
      <c r="G2940" s="14">
        <v>2551.13</v>
      </c>
      <c r="H2940" s="9"/>
    </row>
    <row r="2941" spans="1:8" ht="24.4" customHeight="1" x14ac:dyDescent="0.25">
      <c r="A2941" s="9" t="s">
        <v>5525</v>
      </c>
      <c r="B2941" s="9" t="s">
        <v>5526</v>
      </c>
      <c r="C2941" s="9"/>
      <c r="D2941" s="9"/>
      <c r="E2941" s="9"/>
      <c r="F2941" s="10" t="s">
        <v>202</v>
      </c>
      <c r="G2941" s="13">
        <v>151.78</v>
      </c>
      <c r="H2941" s="9"/>
    </row>
    <row r="2942" spans="1:8" ht="36.6" customHeight="1" x14ac:dyDescent="0.25">
      <c r="A2942" s="9" t="s">
        <v>5527</v>
      </c>
      <c r="B2942" s="9" t="s">
        <v>5528</v>
      </c>
      <c r="C2942" s="9"/>
      <c r="D2942" s="9"/>
      <c r="E2942" s="9"/>
      <c r="F2942" s="10" t="s">
        <v>202</v>
      </c>
      <c r="G2942" s="13">
        <v>265.16000000000003</v>
      </c>
      <c r="H2942" s="9"/>
    </row>
    <row r="2943" spans="1:8" ht="24.4" customHeight="1" x14ac:dyDescent="0.25">
      <c r="A2943" s="9" t="s">
        <v>5529</v>
      </c>
      <c r="B2943" s="9" t="s">
        <v>5530</v>
      </c>
      <c r="C2943" s="9"/>
      <c r="D2943" s="9"/>
      <c r="E2943" s="9"/>
      <c r="F2943" s="10" t="s">
        <v>202</v>
      </c>
      <c r="G2943" s="13">
        <v>216.03</v>
      </c>
      <c r="H2943" s="9"/>
    </row>
    <row r="2944" spans="1:8" ht="24.4" customHeight="1" x14ac:dyDescent="0.25">
      <c r="A2944" s="9" t="s">
        <v>5531</v>
      </c>
      <c r="B2944" s="9" t="s">
        <v>5532</v>
      </c>
      <c r="C2944" s="9"/>
      <c r="D2944" s="9"/>
      <c r="E2944" s="9"/>
      <c r="F2944" s="10" t="s">
        <v>202</v>
      </c>
      <c r="G2944" s="13">
        <v>186.34</v>
      </c>
      <c r="H2944" s="9"/>
    </row>
    <row r="2945" spans="1:8" ht="36.6" customHeight="1" x14ac:dyDescent="0.25">
      <c r="A2945" s="9" t="s">
        <v>5533</v>
      </c>
      <c r="B2945" s="9" t="s">
        <v>5534</v>
      </c>
      <c r="C2945" s="9"/>
      <c r="D2945" s="9"/>
      <c r="E2945" s="9"/>
      <c r="F2945" s="10" t="s">
        <v>202</v>
      </c>
      <c r="G2945" s="13">
        <v>342.62</v>
      </c>
      <c r="H2945" s="9"/>
    </row>
    <row r="2946" spans="1:8" ht="24.4" customHeight="1" x14ac:dyDescent="0.25">
      <c r="A2946" s="9" t="s">
        <v>5535</v>
      </c>
      <c r="B2946" s="9" t="s">
        <v>5536</v>
      </c>
      <c r="C2946" s="9"/>
      <c r="D2946" s="9"/>
      <c r="E2946" s="9"/>
      <c r="F2946" s="10" t="s">
        <v>315</v>
      </c>
      <c r="G2946" s="14">
        <v>3039.24</v>
      </c>
      <c r="H2946" s="9"/>
    </row>
    <row r="2947" spans="1:8" ht="36.6" customHeight="1" x14ac:dyDescent="0.25">
      <c r="A2947" s="9" t="s">
        <v>5537</v>
      </c>
      <c r="B2947" s="9" t="s">
        <v>5538</v>
      </c>
      <c r="C2947" s="9"/>
      <c r="D2947" s="9"/>
      <c r="E2947" s="9"/>
      <c r="F2947" s="10" t="s">
        <v>315</v>
      </c>
      <c r="G2947" s="14">
        <v>2959.56</v>
      </c>
      <c r="H2947" s="9"/>
    </row>
    <row r="2948" spans="1:8" ht="36.6" customHeight="1" x14ac:dyDescent="0.25">
      <c r="A2948" s="9" t="s">
        <v>5539</v>
      </c>
      <c r="B2948" s="9" t="s">
        <v>5540</v>
      </c>
      <c r="C2948" s="9"/>
      <c r="D2948" s="9"/>
      <c r="E2948" s="9"/>
      <c r="F2948" s="10" t="s">
        <v>315</v>
      </c>
      <c r="G2948" s="14">
        <v>2041.69</v>
      </c>
      <c r="H2948" s="9"/>
    </row>
    <row r="2949" spans="1:8" ht="12.2" customHeight="1" x14ac:dyDescent="0.25">
      <c r="A2949" s="6">
        <v>9092</v>
      </c>
      <c r="B2949" s="7" t="s">
        <v>922</v>
      </c>
      <c r="C2949" s="7"/>
      <c r="D2949" s="7"/>
      <c r="E2949" s="7"/>
      <c r="F2949" s="8"/>
      <c r="G2949" s="7"/>
      <c r="H2949" s="7"/>
    </row>
    <row r="2950" spans="1:8" ht="36.6" customHeight="1" x14ac:dyDescent="0.25">
      <c r="A2950" s="9" t="s">
        <v>5541</v>
      </c>
      <c r="B2950" s="9" t="s">
        <v>5542</v>
      </c>
      <c r="C2950" s="9"/>
      <c r="D2950" s="9"/>
      <c r="E2950" s="9"/>
      <c r="F2950" s="10" t="s">
        <v>1227</v>
      </c>
      <c r="G2950" s="13">
        <v>249.73</v>
      </c>
      <c r="H2950" s="9"/>
    </row>
    <row r="2951" spans="1:8" ht="12.2" customHeight="1" x14ac:dyDescent="0.25">
      <c r="A2951" s="6">
        <v>9093</v>
      </c>
      <c r="B2951" s="7" t="s">
        <v>4372</v>
      </c>
      <c r="C2951" s="7"/>
      <c r="D2951" s="7"/>
      <c r="E2951" s="7"/>
      <c r="F2951" s="8"/>
      <c r="G2951" s="7"/>
      <c r="H2951" s="7"/>
    </row>
    <row r="2952" spans="1:8" ht="48.75" customHeight="1" x14ac:dyDescent="0.25">
      <c r="A2952" s="9" t="s">
        <v>5543</v>
      </c>
      <c r="B2952" s="9" t="s">
        <v>5544</v>
      </c>
      <c r="C2952" s="9"/>
      <c r="D2952" s="9"/>
      <c r="E2952" s="9"/>
      <c r="F2952" s="10" t="s">
        <v>216</v>
      </c>
      <c r="G2952" s="15">
        <v>15357.99</v>
      </c>
      <c r="H2952" s="9"/>
    </row>
    <row r="2953" spans="1:8" ht="48.75" customHeight="1" x14ac:dyDescent="0.25">
      <c r="A2953" s="9" t="s">
        <v>5545</v>
      </c>
      <c r="B2953" s="9" t="s">
        <v>5546</v>
      </c>
      <c r="C2953" s="9"/>
      <c r="D2953" s="9"/>
      <c r="E2953" s="9"/>
      <c r="F2953" s="10" t="s">
        <v>216</v>
      </c>
      <c r="G2953" s="15">
        <v>18968.740000000002</v>
      </c>
      <c r="H2953" s="9"/>
    </row>
    <row r="2954" spans="1:8" ht="48.75" customHeight="1" x14ac:dyDescent="0.25">
      <c r="A2954" s="9" t="s">
        <v>5547</v>
      </c>
      <c r="B2954" s="9" t="s">
        <v>5548</v>
      </c>
      <c r="C2954" s="9"/>
      <c r="D2954" s="9"/>
      <c r="E2954" s="9"/>
      <c r="F2954" s="10" t="s">
        <v>216</v>
      </c>
      <c r="G2954" s="15">
        <v>20881.79</v>
      </c>
      <c r="H2954" s="9"/>
    </row>
    <row r="2955" spans="1:8" ht="48.75" customHeight="1" x14ac:dyDescent="0.25">
      <c r="A2955" s="9" t="s">
        <v>5549</v>
      </c>
      <c r="B2955" s="9" t="s">
        <v>5550</v>
      </c>
      <c r="C2955" s="9"/>
      <c r="D2955" s="9"/>
      <c r="E2955" s="9"/>
      <c r="F2955" s="10" t="s">
        <v>216</v>
      </c>
      <c r="G2955" s="15">
        <v>22862.79</v>
      </c>
      <c r="H2955" s="9"/>
    </row>
    <row r="2956" spans="1:8" ht="48.75" customHeight="1" x14ac:dyDescent="0.25">
      <c r="A2956" s="9" t="s">
        <v>5551</v>
      </c>
      <c r="B2956" s="9" t="s">
        <v>5552</v>
      </c>
      <c r="C2956" s="9"/>
      <c r="D2956" s="9"/>
      <c r="E2956" s="9"/>
      <c r="F2956" s="10" t="s">
        <v>216</v>
      </c>
      <c r="G2956" s="15">
        <v>24621.38</v>
      </c>
      <c r="H2956" s="9"/>
    </row>
    <row r="2957" spans="1:8" ht="48.75" customHeight="1" x14ac:dyDescent="0.25">
      <c r="A2957" s="9" t="s">
        <v>5553</v>
      </c>
      <c r="B2957" s="9" t="s">
        <v>5554</v>
      </c>
      <c r="C2957" s="9"/>
      <c r="D2957" s="9"/>
      <c r="E2957" s="9"/>
      <c r="F2957" s="10" t="s">
        <v>1227</v>
      </c>
      <c r="G2957" s="14">
        <v>4155.49</v>
      </c>
      <c r="H2957" s="9"/>
    </row>
    <row r="2958" spans="1:8" ht="12.2" customHeight="1" x14ac:dyDescent="0.25">
      <c r="A2958" s="6">
        <v>9095</v>
      </c>
      <c r="B2958" s="7" t="s">
        <v>5555</v>
      </c>
      <c r="C2958" s="7"/>
      <c r="D2958" s="7"/>
      <c r="E2958" s="7"/>
      <c r="F2958" s="8"/>
      <c r="G2958" s="7"/>
      <c r="H2958" s="7"/>
    </row>
    <row r="2959" spans="1:8" ht="60.95" customHeight="1" x14ac:dyDescent="0.25">
      <c r="A2959" s="9" t="s">
        <v>5556</v>
      </c>
      <c r="B2959" s="9" t="s">
        <v>5557</v>
      </c>
      <c r="C2959" s="9"/>
      <c r="D2959" s="9"/>
      <c r="E2959" s="9"/>
      <c r="F2959" s="10" t="s">
        <v>280</v>
      </c>
      <c r="G2959" s="14">
        <v>5559.85</v>
      </c>
      <c r="H2959" s="9"/>
    </row>
    <row r="2960" spans="1:8" ht="12.2" customHeight="1" x14ac:dyDescent="0.25">
      <c r="A2960" s="6">
        <v>9096</v>
      </c>
      <c r="B2960" s="7" t="s">
        <v>5558</v>
      </c>
      <c r="C2960" s="7"/>
      <c r="D2960" s="7"/>
      <c r="E2960" s="7"/>
      <c r="F2960" s="8"/>
      <c r="G2960" s="7"/>
      <c r="H2960" s="7"/>
    </row>
    <row r="2961" spans="1:8" ht="60.95" customHeight="1" x14ac:dyDescent="0.25">
      <c r="A2961" s="9" t="s">
        <v>5559</v>
      </c>
      <c r="B2961" s="9" t="s">
        <v>5560</v>
      </c>
      <c r="C2961" s="9"/>
      <c r="D2961" s="9"/>
      <c r="E2961" s="9"/>
      <c r="F2961" s="10" t="s">
        <v>216</v>
      </c>
      <c r="G2961" s="14">
        <v>2955.32</v>
      </c>
      <c r="H2961" s="9"/>
    </row>
    <row r="2962" spans="1:8" ht="12.2" customHeight="1" x14ac:dyDescent="0.25">
      <c r="A2962" s="6">
        <v>9097</v>
      </c>
      <c r="B2962" s="7" t="s">
        <v>175</v>
      </c>
      <c r="C2962" s="7"/>
      <c r="D2962" s="7"/>
      <c r="E2962" s="7"/>
      <c r="F2962" s="8"/>
      <c r="G2962" s="7"/>
      <c r="H2962" s="7"/>
    </row>
    <row r="2963" spans="1:8" ht="36.6" customHeight="1" x14ac:dyDescent="0.25">
      <c r="A2963" s="9" t="s">
        <v>5561</v>
      </c>
      <c r="B2963" s="9" t="s">
        <v>5562</v>
      </c>
      <c r="C2963" s="9"/>
      <c r="D2963" s="9"/>
      <c r="E2963" s="9"/>
      <c r="F2963" s="10" t="s">
        <v>280</v>
      </c>
      <c r="G2963" s="13">
        <v>604.09</v>
      </c>
      <c r="H2963" s="9"/>
    </row>
    <row r="2964" spans="1:8" ht="60.95" customHeight="1" x14ac:dyDescent="0.25">
      <c r="A2964" s="9" t="s">
        <v>5563</v>
      </c>
      <c r="B2964" s="9" t="s">
        <v>5564</v>
      </c>
      <c r="C2964" s="9"/>
      <c r="D2964" s="9"/>
      <c r="E2964" s="9"/>
      <c r="F2964" s="10" t="s">
        <v>233</v>
      </c>
      <c r="G2964" s="12">
        <v>61.5</v>
      </c>
      <c r="H2964" s="9"/>
    </row>
    <row r="2965" spans="1:8" ht="36.6" customHeight="1" x14ac:dyDescent="0.25">
      <c r="A2965" s="9" t="s">
        <v>5565</v>
      </c>
      <c r="B2965" s="9" t="s">
        <v>5566</v>
      </c>
      <c r="C2965" s="9"/>
      <c r="D2965" s="9"/>
      <c r="E2965" s="9"/>
      <c r="F2965" s="10" t="s">
        <v>280</v>
      </c>
      <c r="G2965" s="13">
        <v>468.53</v>
      </c>
      <c r="H2965" s="9"/>
    </row>
    <row r="2966" spans="1:8" ht="12.2" customHeight="1" x14ac:dyDescent="0.25">
      <c r="A2966" s="9" t="s">
        <v>5567</v>
      </c>
      <c r="B2966" s="9" t="s">
        <v>5568</v>
      </c>
      <c r="C2966" s="9"/>
      <c r="D2966" s="9"/>
      <c r="E2966" s="9"/>
      <c r="F2966" s="10" t="s">
        <v>1227</v>
      </c>
      <c r="G2966" s="13">
        <v>219.6</v>
      </c>
      <c r="H2966" s="9"/>
    </row>
    <row r="2967" spans="1:8" ht="24.4" customHeight="1" x14ac:dyDescent="0.25">
      <c r="A2967" s="9" t="s">
        <v>5569</v>
      </c>
      <c r="B2967" s="9" t="s">
        <v>5570</v>
      </c>
      <c r="C2967" s="9"/>
      <c r="D2967" s="9"/>
      <c r="E2967" s="9"/>
      <c r="F2967" s="10" t="s">
        <v>202</v>
      </c>
      <c r="G2967" s="13">
        <v>181.58</v>
      </c>
      <c r="H2967" s="9"/>
    </row>
    <row r="2968" spans="1:8" ht="12.2" customHeight="1" x14ac:dyDescent="0.25">
      <c r="A2968" s="6">
        <v>9098</v>
      </c>
      <c r="B2968" s="7" t="s">
        <v>5571</v>
      </c>
      <c r="C2968" s="7"/>
      <c r="D2968" s="7"/>
      <c r="E2968" s="7"/>
      <c r="F2968" s="8"/>
      <c r="G2968" s="7"/>
      <c r="H2968" s="7"/>
    </row>
    <row r="2969" spans="1:8" ht="24.4" customHeight="1" x14ac:dyDescent="0.25">
      <c r="A2969" s="9" t="s">
        <v>5572</v>
      </c>
      <c r="B2969" s="9" t="s">
        <v>5573</v>
      </c>
      <c r="C2969" s="9"/>
      <c r="D2969" s="9"/>
      <c r="E2969" s="9"/>
      <c r="F2969" s="10" t="s">
        <v>1227</v>
      </c>
      <c r="G2969" s="13">
        <v>822.18</v>
      </c>
      <c r="H2969" s="9"/>
    </row>
    <row r="2970" spans="1:8" ht="24.4" customHeight="1" x14ac:dyDescent="0.25">
      <c r="A2970" s="9" t="s">
        <v>5574</v>
      </c>
      <c r="B2970" s="9" t="s">
        <v>5575</v>
      </c>
      <c r="C2970" s="9"/>
      <c r="D2970" s="9"/>
      <c r="E2970" s="9"/>
      <c r="F2970" s="10" t="s">
        <v>1227</v>
      </c>
      <c r="G2970" s="13">
        <v>704.61</v>
      </c>
      <c r="H2970" s="9"/>
    </row>
    <row r="2971" spans="1:8" ht="12.2" customHeight="1" x14ac:dyDescent="0.25">
      <c r="A2971" s="9" t="s">
        <v>5576</v>
      </c>
      <c r="B2971" s="9" t="s">
        <v>5577</v>
      </c>
      <c r="C2971" s="9"/>
      <c r="D2971" s="9"/>
      <c r="E2971" s="9"/>
      <c r="F2971" s="10" t="s">
        <v>1227</v>
      </c>
      <c r="G2971" s="13">
        <v>578.21</v>
      </c>
      <c r="H2971" s="9"/>
    </row>
    <row r="2972" spans="1:8" ht="24.4" customHeight="1" x14ac:dyDescent="0.25">
      <c r="A2972" s="9" t="s">
        <v>5578</v>
      </c>
      <c r="B2972" s="9" t="s">
        <v>5579</v>
      </c>
      <c r="C2972" s="9"/>
      <c r="D2972" s="9"/>
      <c r="E2972" s="9"/>
      <c r="F2972" s="10" t="s">
        <v>1227</v>
      </c>
      <c r="G2972" s="13">
        <v>701.29</v>
      </c>
      <c r="H2972" s="9"/>
    </row>
    <row r="2973" spans="1:8" ht="24.4" customHeight="1" x14ac:dyDescent="0.25">
      <c r="A2973" s="9" t="s">
        <v>5580</v>
      </c>
      <c r="B2973" s="9" t="s">
        <v>5581</v>
      </c>
      <c r="C2973" s="9"/>
      <c r="D2973" s="9"/>
      <c r="E2973" s="9"/>
      <c r="F2973" s="10" t="s">
        <v>1227</v>
      </c>
      <c r="G2973" s="13">
        <v>589.25</v>
      </c>
      <c r="H2973" s="9"/>
    </row>
    <row r="2974" spans="1:8" ht="12.2" customHeight="1" x14ac:dyDescent="0.25">
      <c r="A2974" s="9" t="s">
        <v>5582</v>
      </c>
      <c r="B2974" s="9" t="s">
        <v>5583</v>
      </c>
      <c r="C2974" s="9"/>
      <c r="D2974" s="9"/>
      <c r="E2974" s="9"/>
      <c r="F2974" s="10" t="s">
        <v>1227</v>
      </c>
      <c r="G2974" s="13">
        <v>591.98</v>
      </c>
      <c r="H2974" s="9"/>
    </row>
    <row r="2975" spans="1:8" ht="12.2" customHeight="1" x14ac:dyDescent="0.25">
      <c r="A2975" s="9" t="s">
        <v>5584</v>
      </c>
      <c r="B2975" s="9" t="s">
        <v>5585</v>
      </c>
      <c r="C2975" s="9"/>
      <c r="D2975" s="9"/>
      <c r="E2975" s="9"/>
      <c r="F2975" s="10" t="s">
        <v>1227</v>
      </c>
      <c r="G2975" s="13">
        <v>321.18</v>
      </c>
      <c r="H2975" s="9"/>
    </row>
    <row r="2976" spans="1:8" ht="36.6" customHeight="1" x14ac:dyDescent="0.25">
      <c r="A2976" s="9" t="s">
        <v>5586</v>
      </c>
      <c r="B2976" s="9" t="s">
        <v>5587</v>
      </c>
      <c r="C2976" s="9"/>
      <c r="D2976" s="9"/>
      <c r="E2976" s="9"/>
      <c r="F2976" s="10" t="s">
        <v>1227</v>
      </c>
      <c r="G2976" s="14">
        <v>2376.85</v>
      </c>
      <c r="H2976" s="9"/>
    </row>
    <row r="2977" spans="1:8" ht="12.2" customHeight="1" x14ac:dyDescent="0.25">
      <c r="A2977" s="9" t="s">
        <v>5588</v>
      </c>
      <c r="B2977" s="9" t="s">
        <v>5589</v>
      </c>
      <c r="C2977" s="9"/>
      <c r="D2977" s="9"/>
      <c r="E2977" s="9"/>
      <c r="F2977" s="10" t="s">
        <v>1227</v>
      </c>
      <c r="G2977" s="14">
        <v>1716.76</v>
      </c>
      <c r="H2977" s="9"/>
    </row>
    <row r="2978" spans="1:8" ht="24.4" customHeight="1" x14ac:dyDescent="0.25">
      <c r="A2978" s="9" t="s">
        <v>5590</v>
      </c>
      <c r="B2978" s="9" t="s">
        <v>5591</v>
      </c>
      <c r="C2978" s="9"/>
      <c r="D2978" s="9"/>
      <c r="E2978" s="9"/>
      <c r="F2978" s="10" t="s">
        <v>1227</v>
      </c>
      <c r="G2978" s="14">
        <v>1247.74</v>
      </c>
      <c r="H2978" s="9"/>
    </row>
    <row r="2979" spans="1:8" ht="24.4" customHeight="1" x14ac:dyDescent="0.25">
      <c r="A2979" s="9" t="s">
        <v>5592</v>
      </c>
      <c r="B2979" s="9" t="s">
        <v>5593</v>
      </c>
      <c r="C2979" s="9"/>
      <c r="D2979" s="9"/>
      <c r="E2979" s="9"/>
      <c r="F2979" s="10" t="s">
        <v>1227</v>
      </c>
      <c r="G2979" s="14">
        <v>1918.13</v>
      </c>
      <c r="H2979" s="9"/>
    </row>
    <row r="2980" spans="1:8" ht="24.4" customHeight="1" x14ac:dyDescent="0.25">
      <c r="A2980" s="9" t="s">
        <v>5594</v>
      </c>
      <c r="B2980" s="9" t="s">
        <v>5595</v>
      </c>
      <c r="C2980" s="9"/>
      <c r="D2980" s="9"/>
      <c r="E2980" s="9"/>
      <c r="F2980" s="10" t="s">
        <v>1227</v>
      </c>
      <c r="G2980" s="14">
        <v>1247.67</v>
      </c>
      <c r="H2980" s="9"/>
    </row>
    <row r="2981" spans="1:8" ht="12.2" customHeight="1" x14ac:dyDescent="0.25">
      <c r="A2981" s="6">
        <v>9099</v>
      </c>
      <c r="B2981" s="7" t="s">
        <v>5596</v>
      </c>
      <c r="C2981" s="7"/>
      <c r="D2981" s="7"/>
      <c r="E2981" s="7"/>
      <c r="F2981" s="8"/>
      <c r="G2981" s="7"/>
      <c r="H2981" s="7"/>
    </row>
    <row r="2982" spans="1:8" ht="12.2" customHeight="1" x14ac:dyDescent="0.25">
      <c r="A2982" s="9" t="s">
        <v>5597</v>
      </c>
      <c r="B2982" s="9" t="s">
        <v>5598</v>
      </c>
      <c r="C2982" s="9"/>
      <c r="D2982" s="9"/>
      <c r="E2982" s="9"/>
      <c r="F2982" s="10" t="s">
        <v>233</v>
      </c>
      <c r="G2982" s="12">
        <v>19.12</v>
      </c>
      <c r="H2982" s="9"/>
    </row>
    <row r="2983" spans="1:8" ht="36.6" customHeight="1" x14ac:dyDescent="0.25">
      <c r="A2983" s="9" t="s">
        <v>5599</v>
      </c>
      <c r="B2983" s="9" t="s">
        <v>5600</v>
      </c>
      <c r="C2983" s="9"/>
      <c r="D2983" s="9"/>
      <c r="E2983" s="9"/>
      <c r="F2983" s="10" t="s">
        <v>233</v>
      </c>
      <c r="G2983" s="12">
        <v>30.06</v>
      </c>
      <c r="H2983" s="9"/>
    </row>
    <row r="2984" spans="1:8" ht="12.2" customHeight="1" x14ac:dyDescent="0.25">
      <c r="A2984" s="6">
        <v>8699</v>
      </c>
      <c r="B2984" s="7" t="s">
        <v>5601</v>
      </c>
      <c r="C2984" s="7"/>
      <c r="D2984" s="7"/>
      <c r="E2984" s="7"/>
      <c r="F2984" s="8"/>
      <c r="G2984" s="7"/>
      <c r="H2984" s="7"/>
    </row>
    <row r="2985" spans="1:8" ht="12.2" customHeight="1" x14ac:dyDescent="0.25">
      <c r="A2985" s="6">
        <v>9100</v>
      </c>
      <c r="B2985" s="7" t="s">
        <v>5410</v>
      </c>
      <c r="C2985" s="7"/>
      <c r="D2985" s="7"/>
      <c r="E2985" s="7"/>
      <c r="F2985" s="8"/>
      <c r="G2985" s="7"/>
      <c r="H2985" s="7"/>
    </row>
    <row r="2986" spans="1:8" ht="60.95" customHeight="1" x14ac:dyDescent="0.25">
      <c r="A2986" s="9" t="s">
        <v>5602</v>
      </c>
      <c r="B2986" s="9" t="s">
        <v>5603</v>
      </c>
      <c r="C2986" s="9"/>
      <c r="D2986" s="9"/>
      <c r="E2986" s="9"/>
      <c r="F2986" s="10" t="s">
        <v>233</v>
      </c>
      <c r="G2986" s="13">
        <v>739.17</v>
      </c>
      <c r="H2986" s="9"/>
    </row>
    <row r="2987" spans="1:8" ht="36.6" customHeight="1" x14ac:dyDescent="0.25">
      <c r="A2987" s="9" t="s">
        <v>5604</v>
      </c>
      <c r="B2987" s="9" t="s">
        <v>5605</v>
      </c>
      <c r="C2987" s="9"/>
      <c r="D2987" s="9"/>
      <c r="E2987" s="9"/>
      <c r="F2987" s="10" t="s">
        <v>233</v>
      </c>
      <c r="G2987" s="14">
        <v>1946.82</v>
      </c>
      <c r="H2987" s="9"/>
    </row>
    <row r="2988" spans="1:8" ht="12.2" customHeight="1" x14ac:dyDescent="0.25">
      <c r="A2988" s="6">
        <v>9101</v>
      </c>
      <c r="B2988" s="7" t="s">
        <v>5417</v>
      </c>
      <c r="C2988" s="7"/>
      <c r="D2988" s="7"/>
      <c r="E2988" s="7"/>
      <c r="F2988" s="8"/>
      <c r="G2988" s="7"/>
      <c r="H2988" s="7"/>
    </row>
    <row r="2989" spans="1:8" ht="24.4" customHeight="1" x14ac:dyDescent="0.25">
      <c r="A2989" s="9" t="s">
        <v>5606</v>
      </c>
      <c r="B2989" s="9" t="s">
        <v>5607</v>
      </c>
      <c r="C2989" s="9"/>
      <c r="D2989" s="9"/>
      <c r="E2989" s="9"/>
      <c r="F2989" s="10" t="s">
        <v>1227</v>
      </c>
      <c r="G2989" s="13">
        <v>193.18</v>
      </c>
      <c r="H2989" s="9"/>
    </row>
    <row r="2990" spans="1:8" ht="24.4" customHeight="1" x14ac:dyDescent="0.25">
      <c r="A2990" s="9" t="s">
        <v>5608</v>
      </c>
      <c r="B2990" s="9" t="s">
        <v>5609</v>
      </c>
      <c r="C2990" s="9"/>
      <c r="D2990" s="9"/>
      <c r="E2990" s="9"/>
      <c r="F2990" s="10" t="s">
        <v>1227</v>
      </c>
      <c r="G2990" s="13">
        <v>613.17999999999995</v>
      </c>
      <c r="H2990" s="9"/>
    </row>
    <row r="2991" spans="1:8" ht="24.4" customHeight="1" x14ac:dyDescent="0.25">
      <c r="A2991" s="9" t="s">
        <v>5610</v>
      </c>
      <c r="B2991" s="9" t="s">
        <v>5611</v>
      </c>
      <c r="C2991" s="9"/>
      <c r="D2991" s="9"/>
      <c r="E2991" s="9"/>
      <c r="F2991" s="10" t="s">
        <v>202</v>
      </c>
      <c r="G2991" s="14">
        <v>1066.8</v>
      </c>
      <c r="H2991" s="9"/>
    </row>
    <row r="2992" spans="1:8" ht="24.4" customHeight="1" x14ac:dyDescent="0.25">
      <c r="A2992" s="9" t="s">
        <v>5612</v>
      </c>
      <c r="B2992" s="9" t="s">
        <v>5613</v>
      </c>
      <c r="C2992" s="9"/>
      <c r="D2992" s="9"/>
      <c r="E2992" s="9"/>
      <c r="F2992" s="10" t="s">
        <v>202</v>
      </c>
      <c r="G2992" s="13">
        <v>649.21</v>
      </c>
      <c r="H2992" s="9"/>
    </row>
    <row r="2993" spans="1:8" ht="12.2" customHeight="1" x14ac:dyDescent="0.25">
      <c r="A2993" s="9" t="s">
        <v>5614</v>
      </c>
      <c r="B2993" s="9" t="s">
        <v>5615</v>
      </c>
      <c r="C2993" s="9"/>
      <c r="D2993" s="9"/>
      <c r="E2993" s="9"/>
      <c r="F2993" s="10" t="s">
        <v>202</v>
      </c>
      <c r="G2993" s="13">
        <v>479.78</v>
      </c>
      <c r="H2993" s="9"/>
    </row>
    <row r="2994" spans="1:8" ht="24.4" customHeight="1" x14ac:dyDescent="0.25">
      <c r="A2994" s="9" t="s">
        <v>5616</v>
      </c>
      <c r="B2994" s="9" t="s">
        <v>5617</v>
      </c>
      <c r="C2994" s="9"/>
      <c r="D2994" s="9"/>
      <c r="E2994" s="9"/>
      <c r="F2994" s="10" t="s">
        <v>202</v>
      </c>
      <c r="G2994" s="13">
        <v>434.69</v>
      </c>
      <c r="H2994" s="9"/>
    </row>
    <row r="2995" spans="1:8" ht="12.2" customHeight="1" x14ac:dyDescent="0.25">
      <c r="A2995" s="9" t="s">
        <v>5618</v>
      </c>
      <c r="B2995" s="9" t="s">
        <v>5619</v>
      </c>
      <c r="C2995" s="9"/>
      <c r="D2995" s="9"/>
      <c r="E2995" s="9"/>
      <c r="F2995" s="10" t="s">
        <v>202</v>
      </c>
      <c r="G2995" s="13">
        <v>439.31</v>
      </c>
      <c r="H2995" s="9"/>
    </row>
    <row r="2996" spans="1:8" ht="12.2" customHeight="1" x14ac:dyDescent="0.25">
      <c r="A2996" s="9" t="s">
        <v>5620</v>
      </c>
      <c r="B2996" s="9" t="s">
        <v>5621</v>
      </c>
      <c r="C2996" s="9"/>
      <c r="D2996" s="9"/>
      <c r="E2996" s="9"/>
      <c r="F2996" s="10" t="s">
        <v>202</v>
      </c>
      <c r="G2996" s="13">
        <v>660.75</v>
      </c>
      <c r="H2996" s="9"/>
    </row>
    <row r="2997" spans="1:8" ht="12.2" customHeight="1" x14ac:dyDescent="0.25">
      <c r="A2997" s="9" t="s">
        <v>5622</v>
      </c>
      <c r="B2997" s="9" t="s">
        <v>5623</v>
      </c>
      <c r="C2997" s="9"/>
      <c r="D2997" s="9"/>
      <c r="E2997" s="9"/>
      <c r="F2997" s="10" t="s">
        <v>202</v>
      </c>
      <c r="G2997" s="13">
        <v>653.01</v>
      </c>
      <c r="H2997" s="9"/>
    </row>
    <row r="2998" spans="1:8" ht="85.35" customHeight="1" x14ac:dyDescent="0.25">
      <c r="A2998" s="9" t="s">
        <v>5624</v>
      </c>
      <c r="B2998" s="9" t="s">
        <v>5625</v>
      </c>
      <c r="C2998" s="9"/>
      <c r="D2998" s="9"/>
      <c r="E2998" s="9"/>
      <c r="F2998" s="10" t="s">
        <v>216</v>
      </c>
      <c r="G2998" s="13">
        <v>267.05</v>
      </c>
      <c r="H2998" s="9"/>
    </row>
    <row r="2999" spans="1:8" ht="85.35" customHeight="1" x14ac:dyDescent="0.25">
      <c r="A2999" s="9" t="s">
        <v>5626</v>
      </c>
      <c r="B2999" s="9" t="s">
        <v>5627</v>
      </c>
      <c r="C2999" s="9"/>
      <c r="D2999" s="9"/>
      <c r="E2999" s="9"/>
      <c r="F2999" s="10" t="s">
        <v>216</v>
      </c>
      <c r="G2999" s="13">
        <v>339.99</v>
      </c>
      <c r="H2999" s="9"/>
    </row>
    <row r="3000" spans="1:8" ht="36.6" customHeight="1" x14ac:dyDescent="0.25">
      <c r="A3000" s="9" t="s">
        <v>5628</v>
      </c>
      <c r="B3000" s="9" t="s">
        <v>5629</v>
      </c>
      <c r="C3000" s="9"/>
      <c r="D3000" s="9"/>
      <c r="E3000" s="9"/>
      <c r="F3000" s="10" t="s">
        <v>202</v>
      </c>
      <c r="G3000" s="14">
        <v>1234.75</v>
      </c>
      <c r="H3000" s="9"/>
    </row>
    <row r="3001" spans="1:8" ht="12.2" customHeight="1" x14ac:dyDescent="0.25">
      <c r="A3001" s="9" t="s">
        <v>5630</v>
      </c>
      <c r="B3001" s="9" t="s">
        <v>5631</v>
      </c>
      <c r="C3001" s="9"/>
      <c r="D3001" s="9"/>
      <c r="E3001" s="9"/>
      <c r="F3001" s="10" t="s">
        <v>202</v>
      </c>
      <c r="G3001" s="13">
        <v>332.44</v>
      </c>
      <c r="H3001" s="9"/>
    </row>
    <row r="3002" spans="1:8" ht="12.2" customHeight="1" x14ac:dyDescent="0.25">
      <c r="A3002" s="9" t="s">
        <v>5632</v>
      </c>
      <c r="B3002" s="9" t="s">
        <v>5633</v>
      </c>
      <c r="C3002" s="9"/>
      <c r="D3002" s="9"/>
      <c r="E3002" s="9"/>
      <c r="F3002" s="10" t="s">
        <v>202</v>
      </c>
      <c r="G3002" s="14">
        <v>1010.02</v>
      </c>
      <c r="H3002" s="9"/>
    </row>
    <row r="3003" spans="1:8" ht="24.4" customHeight="1" x14ac:dyDescent="0.25">
      <c r="A3003" s="9" t="s">
        <v>5634</v>
      </c>
      <c r="B3003" s="9" t="s">
        <v>5635</v>
      </c>
      <c r="C3003" s="9"/>
      <c r="D3003" s="9"/>
      <c r="E3003" s="9"/>
      <c r="F3003" s="10" t="s">
        <v>202</v>
      </c>
      <c r="G3003" s="13">
        <v>751.06</v>
      </c>
      <c r="H3003" s="9"/>
    </row>
    <row r="3004" spans="1:8" ht="24.4" customHeight="1" x14ac:dyDescent="0.25">
      <c r="A3004" s="9" t="s">
        <v>5636</v>
      </c>
      <c r="B3004" s="9" t="s">
        <v>5637</v>
      </c>
      <c r="C3004" s="9"/>
      <c r="D3004" s="9"/>
      <c r="E3004" s="9"/>
      <c r="F3004" s="10" t="s">
        <v>202</v>
      </c>
      <c r="G3004" s="13">
        <v>751.06</v>
      </c>
      <c r="H3004" s="9"/>
    </row>
    <row r="3005" spans="1:8" ht="60.95" customHeight="1" x14ac:dyDescent="0.25">
      <c r="A3005" s="9" t="s">
        <v>5638</v>
      </c>
      <c r="B3005" s="9" t="s">
        <v>5639</v>
      </c>
      <c r="C3005" s="9"/>
      <c r="D3005" s="9"/>
      <c r="E3005" s="9"/>
      <c r="F3005" s="10" t="s">
        <v>216</v>
      </c>
      <c r="G3005" s="14">
        <v>2852.53</v>
      </c>
      <c r="H3005" s="9"/>
    </row>
    <row r="3006" spans="1:8" ht="60.95" customHeight="1" x14ac:dyDescent="0.25">
      <c r="A3006" s="9" t="s">
        <v>5640</v>
      </c>
      <c r="B3006" s="9" t="s">
        <v>5641</v>
      </c>
      <c r="C3006" s="9"/>
      <c r="D3006" s="9"/>
      <c r="E3006" s="9"/>
      <c r="F3006" s="10" t="s">
        <v>216</v>
      </c>
      <c r="G3006" s="14">
        <v>3118.26</v>
      </c>
      <c r="H3006" s="9"/>
    </row>
    <row r="3007" spans="1:8" ht="60.95" customHeight="1" x14ac:dyDescent="0.25">
      <c r="A3007" s="9" t="s">
        <v>5642</v>
      </c>
      <c r="B3007" s="9" t="s">
        <v>5643</v>
      </c>
      <c r="C3007" s="9"/>
      <c r="D3007" s="9"/>
      <c r="E3007" s="9"/>
      <c r="F3007" s="10" t="s">
        <v>216</v>
      </c>
      <c r="G3007" s="14">
        <v>3383.99</v>
      </c>
      <c r="H3007" s="9"/>
    </row>
    <row r="3008" spans="1:8" ht="60.95" customHeight="1" x14ac:dyDescent="0.25">
      <c r="A3008" s="9" t="s">
        <v>5644</v>
      </c>
      <c r="B3008" s="9" t="s">
        <v>5645</v>
      </c>
      <c r="C3008" s="9"/>
      <c r="D3008" s="9"/>
      <c r="E3008" s="9"/>
      <c r="F3008" s="10" t="s">
        <v>202</v>
      </c>
      <c r="G3008" s="14">
        <v>1239.77</v>
      </c>
      <c r="H3008" s="9"/>
    </row>
    <row r="3009" spans="1:8" ht="60.95" customHeight="1" x14ac:dyDescent="0.25">
      <c r="A3009" s="9" t="s">
        <v>5646</v>
      </c>
      <c r="B3009" s="9" t="s">
        <v>5647</v>
      </c>
      <c r="C3009" s="9"/>
      <c r="D3009" s="9"/>
      <c r="E3009" s="9"/>
      <c r="F3009" s="10" t="s">
        <v>216</v>
      </c>
      <c r="G3009" s="14">
        <v>2733.85</v>
      </c>
      <c r="H3009" s="9"/>
    </row>
    <row r="3010" spans="1:8" ht="24.4" customHeight="1" x14ac:dyDescent="0.25">
      <c r="A3010" s="9" t="s">
        <v>5648</v>
      </c>
      <c r="B3010" s="9" t="s">
        <v>5649</v>
      </c>
      <c r="C3010" s="9"/>
      <c r="D3010" s="9"/>
      <c r="E3010" s="9"/>
      <c r="F3010" s="10" t="s">
        <v>202</v>
      </c>
      <c r="G3010" s="13">
        <v>469.6</v>
      </c>
      <c r="H3010" s="9"/>
    </row>
    <row r="3011" spans="1:8" ht="60.95" customHeight="1" x14ac:dyDescent="0.25">
      <c r="A3011" s="9" t="s">
        <v>5650</v>
      </c>
      <c r="B3011" s="9" t="s">
        <v>5651</v>
      </c>
      <c r="C3011" s="9"/>
      <c r="D3011" s="9"/>
      <c r="E3011" s="9"/>
      <c r="F3011" s="10" t="s">
        <v>216</v>
      </c>
      <c r="G3011" s="14">
        <v>2976.51</v>
      </c>
      <c r="H3011" s="9"/>
    </row>
    <row r="3012" spans="1:8" ht="73.150000000000006" customHeight="1" x14ac:dyDescent="0.25">
      <c r="A3012" s="9" t="s">
        <v>5652</v>
      </c>
      <c r="B3012" s="9" t="s">
        <v>5653</v>
      </c>
      <c r="C3012" s="9"/>
      <c r="D3012" s="9"/>
      <c r="E3012" s="9"/>
      <c r="F3012" s="10" t="s">
        <v>216</v>
      </c>
      <c r="G3012" s="13">
        <v>461.42</v>
      </c>
      <c r="H3012" s="9"/>
    </row>
    <row r="3013" spans="1:8" ht="60.95" customHeight="1" x14ac:dyDescent="0.25">
      <c r="A3013" s="9" t="s">
        <v>5654</v>
      </c>
      <c r="B3013" s="9" t="s">
        <v>5655</v>
      </c>
      <c r="C3013" s="9"/>
      <c r="D3013" s="9"/>
      <c r="E3013" s="9"/>
      <c r="F3013" s="10" t="s">
        <v>216</v>
      </c>
      <c r="G3013" s="12">
        <v>44.93</v>
      </c>
      <c r="H3013" s="9"/>
    </row>
    <row r="3014" spans="1:8" ht="60.95" customHeight="1" x14ac:dyDescent="0.25">
      <c r="A3014" s="9" t="s">
        <v>5656</v>
      </c>
      <c r="B3014" s="9" t="s">
        <v>5657</v>
      </c>
      <c r="C3014" s="9"/>
      <c r="D3014" s="9"/>
      <c r="E3014" s="9"/>
      <c r="F3014" s="10" t="s">
        <v>216</v>
      </c>
      <c r="G3014" s="13">
        <v>715.17</v>
      </c>
      <c r="H3014" s="9"/>
    </row>
    <row r="3015" spans="1:8" ht="12.2" customHeight="1" x14ac:dyDescent="0.25">
      <c r="A3015" s="9" t="s">
        <v>5658</v>
      </c>
      <c r="B3015" s="9" t="s">
        <v>5659</v>
      </c>
      <c r="C3015" s="9"/>
      <c r="D3015" s="9"/>
      <c r="E3015" s="9"/>
      <c r="F3015" s="10" t="s">
        <v>1227</v>
      </c>
      <c r="G3015" s="13">
        <v>266.58999999999997</v>
      </c>
      <c r="H3015" s="9"/>
    </row>
    <row r="3016" spans="1:8" ht="12.2" customHeight="1" x14ac:dyDescent="0.25">
      <c r="A3016" s="9" t="s">
        <v>5660</v>
      </c>
      <c r="B3016" s="9" t="s">
        <v>5661</v>
      </c>
      <c r="C3016" s="9"/>
      <c r="D3016" s="9"/>
      <c r="E3016" s="9"/>
      <c r="F3016" s="10" t="s">
        <v>1227</v>
      </c>
      <c r="G3016" s="13">
        <v>383.14</v>
      </c>
      <c r="H3016" s="9"/>
    </row>
    <row r="3017" spans="1:8" ht="24.4" customHeight="1" x14ac:dyDescent="0.25">
      <c r="A3017" s="9" t="s">
        <v>5662</v>
      </c>
      <c r="B3017" s="9" t="s">
        <v>5663</v>
      </c>
      <c r="C3017" s="9"/>
      <c r="D3017" s="9"/>
      <c r="E3017" s="9"/>
      <c r="F3017" s="10" t="s">
        <v>1227</v>
      </c>
      <c r="G3017" s="13">
        <v>255.84</v>
      </c>
      <c r="H3017" s="9"/>
    </row>
    <row r="3018" spans="1:8" ht="60.95" customHeight="1" x14ac:dyDescent="0.25">
      <c r="A3018" s="9" t="s">
        <v>5664</v>
      </c>
      <c r="B3018" s="9" t="s">
        <v>5665</v>
      </c>
      <c r="C3018" s="9"/>
      <c r="D3018" s="9"/>
      <c r="E3018" s="9"/>
      <c r="F3018" s="10" t="s">
        <v>216</v>
      </c>
      <c r="G3018" s="13">
        <v>157.35</v>
      </c>
      <c r="H3018" s="9"/>
    </row>
    <row r="3019" spans="1:8" ht="12.2" customHeight="1" x14ac:dyDescent="0.25">
      <c r="A3019" s="6">
        <v>9102</v>
      </c>
      <c r="B3019" s="7" t="s">
        <v>2006</v>
      </c>
      <c r="C3019" s="7"/>
      <c r="D3019" s="7"/>
      <c r="E3019" s="7"/>
      <c r="F3019" s="8"/>
      <c r="G3019" s="7"/>
      <c r="H3019" s="7"/>
    </row>
    <row r="3020" spans="1:8" ht="12.2" customHeight="1" x14ac:dyDescent="0.25">
      <c r="A3020" s="9" t="s">
        <v>5666</v>
      </c>
      <c r="B3020" s="9" t="s">
        <v>5667</v>
      </c>
      <c r="C3020" s="9"/>
      <c r="D3020" s="9"/>
      <c r="E3020" s="9"/>
      <c r="F3020" s="10" t="s">
        <v>233</v>
      </c>
      <c r="G3020" s="13">
        <v>405.7</v>
      </c>
      <c r="H3020" s="9"/>
    </row>
    <row r="3021" spans="1:8" ht="12.2" customHeight="1" x14ac:dyDescent="0.25">
      <c r="A3021" s="6">
        <v>9103</v>
      </c>
      <c r="B3021" s="7" t="s">
        <v>5510</v>
      </c>
      <c r="C3021" s="7"/>
      <c r="D3021" s="7"/>
      <c r="E3021" s="7"/>
      <c r="F3021" s="8"/>
      <c r="G3021" s="7"/>
      <c r="H3021" s="7"/>
    </row>
    <row r="3022" spans="1:8" ht="12.2" customHeight="1" x14ac:dyDescent="0.25">
      <c r="A3022" s="9" t="s">
        <v>5668</v>
      </c>
      <c r="B3022" s="9" t="s">
        <v>5669</v>
      </c>
      <c r="C3022" s="9"/>
      <c r="D3022" s="9"/>
      <c r="E3022" s="9"/>
      <c r="F3022" s="10" t="s">
        <v>1227</v>
      </c>
      <c r="G3022" s="14">
        <v>2630.79</v>
      </c>
      <c r="H3022" s="9"/>
    </row>
    <row r="3023" spans="1:8" ht="12.2" customHeight="1" x14ac:dyDescent="0.25">
      <c r="A3023" s="9" t="s">
        <v>5670</v>
      </c>
      <c r="B3023" s="9" t="s">
        <v>5671</v>
      </c>
      <c r="C3023" s="9"/>
      <c r="D3023" s="9"/>
      <c r="E3023" s="9"/>
      <c r="F3023" s="10" t="s">
        <v>1227</v>
      </c>
      <c r="G3023" s="13">
        <v>918.55</v>
      </c>
      <c r="H3023" s="9"/>
    </row>
    <row r="3024" spans="1:8" ht="12.2" customHeight="1" x14ac:dyDescent="0.25">
      <c r="A3024" s="9" t="s">
        <v>5672</v>
      </c>
      <c r="B3024" s="9" t="s">
        <v>5673</v>
      </c>
      <c r="C3024" s="9"/>
      <c r="D3024" s="9"/>
      <c r="E3024" s="9"/>
      <c r="F3024" s="10" t="s">
        <v>1227</v>
      </c>
      <c r="G3024" s="13">
        <v>253.05</v>
      </c>
      <c r="H3024" s="9"/>
    </row>
    <row r="3025" spans="1:8" ht="24.4" customHeight="1" x14ac:dyDescent="0.25">
      <c r="A3025" s="9" t="s">
        <v>5674</v>
      </c>
      <c r="B3025" s="9" t="s">
        <v>5675</v>
      </c>
      <c r="C3025" s="9"/>
      <c r="D3025" s="9"/>
      <c r="E3025" s="9"/>
      <c r="F3025" s="10" t="s">
        <v>233</v>
      </c>
      <c r="G3025" s="13">
        <v>136.59</v>
      </c>
      <c r="H3025" s="9"/>
    </row>
    <row r="3026" spans="1:8" ht="24.4" customHeight="1" x14ac:dyDescent="0.25">
      <c r="A3026" s="9" t="s">
        <v>5676</v>
      </c>
      <c r="B3026" s="9" t="s">
        <v>5677</v>
      </c>
      <c r="C3026" s="9"/>
      <c r="D3026" s="9"/>
      <c r="E3026" s="9"/>
      <c r="F3026" s="10" t="s">
        <v>233</v>
      </c>
      <c r="G3026" s="13">
        <v>341.95</v>
      </c>
      <c r="H3026" s="9"/>
    </row>
    <row r="3027" spans="1:8" ht="24.4" customHeight="1" x14ac:dyDescent="0.25">
      <c r="A3027" s="9" t="s">
        <v>5678</v>
      </c>
      <c r="B3027" s="9" t="s">
        <v>5679</v>
      </c>
      <c r="C3027" s="9"/>
      <c r="D3027" s="9"/>
      <c r="E3027" s="9"/>
      <c r="F3027" s="10" t="s">
        <v>233</v>
      </c>
      <c r="G3027" s="13">
        <v>205.76</v>
      </c>
      <c r="H3027" s="9"/>
    </row>
    <row r="3028" spans="1:8" ht="24.4" customHeight="1" x14ac:dyDescent="0.25">
      <c r="A3028" s="9" t="s">
        <v>5680</v>
      </c>
      <c r="B3028" s="9" t="s">
        <v>5681</v>
      </c>
      <c r="C3028" s="9"/>
      <c r="D3028" s="9"/>
      <c r="E3028" s="9"/>
      <c r="F3028" s="10" t="s">
        <v>233</v>
      </c>
      <c r="G3028" s="13">
        <v>198.81</v>
      </c>
      <c r="H3028" s="9"/>
    </row>
    <row r="3029" spans="1:8" ht="12.2" customHeight="1" x14ac:dyDescent="0.25">
      <c r="A3029" s="6">
        <v>9104</v>
      </c>
      <c r="B3029" s="7" t="s">
        <v>797</v>
      </c>
      <c r="C3029" s="7"/>
      <c r="D3029" s="7"/>
      <c r="E3029" s="7"/>
      <c r="F3029" s="8"/>
      <c r="G3029" s="7"/>
      <c r="H3029" s="7"/>
    </row>
    <row r="3030" spans="1:8" ht="36.6" customHeight="1" x14ac:dyDescent="0.25">
      <c r="A3030" s="9" t="s">
        <v>5682</v>
      </c>
      <c r="B3030" s="9" t="s">
        <v>5683</v>
      </c>
      <c r="C3030" s="9"/>
      <c r="D3030" s="9"/>
      <c r="E3030" s="9"/>
      <c r="F3030" s="10" t="s">
        <v>315</v>
      </c>
      <c r="G3030" s="14">
        <v>2163.9299999999998</v>
      </c>
      <c r="H3030" s="9"/>
    </row>
    <row r="3031" spans="1:8" ht="12.2" customHeight="1" x14ac:dyDescent="0.25">
      <c r="A3031" s="6">
        <v>9105</v>
      </c>
      <c r="B3031" s="7" t="s">
        <v>5555</v>
      </c>
      <c r="C3031" s="7"/>
      <c r="D3031" s="7"/>
      <c r="E3031" s="7"/>
      <c r="F3031" s="8"/>
      <c r="G3031" s="7"/>
      <c r="H3031" s="7"/>
    </row>
    <row r="3032" spans="1:8" ht="36.6" customHeight="1" x14ac:dyDescent="0.25">
      <c r="A3032" s="9" t="s">
        <v>5684</v>
      </c>
      <c r="B3032" s="9" t="s">
        <v>5685</v>
      </c>
      <c r="C3032" s="9"/>
      <c r="D3032" s="9"/>
      <c r="E3032" s="9"/>
      <c r="F3032" s="10" t="s">
        <v>1227</v>
      </c>
      <c r="G3032" s="14">
        <v>1469.48</v>
      </c>
      <c r="H3032" s="9"/>
    </row>
    <row r="3033" spans="1:8" ht="24.4" customHeight="1" x14ac:dyDescent="0.25">
      <c r="A3033" s="9" t="s">
        <v>5686</v>
      </c>
      <c r="B3033" s="9" t="s">
        <v>5687</v>
      </c>
      <c r="C3033" s="9"/>
      <c r="D3033" s="9"/>
      <c r="E3033" s="9"/>
      <c r="F3033" s="10" t="s">
        <v>1227</v>
      </c>
      <c r="G3033" s="13">
        <v>434.08</v>
      </c>
      <c r="H3033" s="9"/>
    </row>
    <row r="3034" spans="1:8" ht="12.2" customHeight="1" x14ac:dyDescent="0.25">
      <c r="A3034" s="6">
        <v>9106</v>
      </c>
      <c r="B3034" s="7" t="s">
        <v>5688</v>
      </c>
      <c r="C3034" s="7"/>
      <c r="D3034" s="7"/>
      <c r="E3034" s="7"/>
      <c r="F3034" s="8"/>
      <c r="G3034" s="7"/>
      <c r="H3034" s="7"/>
    </row>
    <row r="3035" spans="1:8" ht="60.95" customHeight="1" x14ac:dyDescent="0.25">
      <c r="A3035" s="9" t="s">
        <v>5689</v>
      </c>
      <c r="B3035" s="9" t="s">
        <v>5690</v>
      </c>
      <c r="C3035" s="9"/>
      <c r="D3035" s="9"/>
      <c r="E3035" s="9"/>
      <c r="F3035" s="10" t="s">
        <v>216</v>
      </c>
      <c r="G3035" s="13">
        <v>474.61</v>
      </c>
      <c r="H3035" s="9"/>
    </row>
    <row r="3036" spans="1:8" ht="12.2" customHeight="1" x14ac:dyDescent="0.25">
      <c r="A3036" s="6">
        <v>9107</v>
      </c>
      <c r="B3036" s="7" t="s">
        <v>1501</v>
      </c>
      <c r="C3036" s="7"/>
      <c r="D3036" s="7"/>
      <c r="E3036" s="7"/>
      <c r="F3036" s="8"/>
      <c r="G3036" s="7"/>
      <c r="H3036" s="7"/>
    </row>
    <row r="3037" spans="1:8" ht="12.2" customHeight="1" x14ac:dyDescent="0.25">
      <c r="A3037" s="9" t="s">
        <v>5691</v>
      </c>
      <c r="B3037" s="9" t="s">
        <v>5692</v>
      </c>
      <c r="C3037" s="9"/>
      <c r="D3037" s="9"/>
      <c r="E3037" s="9"/>
      <c r="F3037" s="10" t="s">
        <v>233</v>
      </c>
      <c r="G3037" s="13">
        <v>576.04</v>
      </c>
      <c r="H3037" s="9"/>
    </row>
    <row r="3038" spans="1:8" ht="12.2" customHeight="1" x14ac:dyDescent="0.25">
      <c r="A3038" s="9" t="s">
        <v>5693</v>
      </c>
      <c r="B3038" s="9" t="s">
        <v>5694</v>
      </c>
      <c r="C3038" s="9"/>
      <c r="D3038" s="9"/>
      <c r="E3038" s="9"/>
      <c r="F3038" s="10" t="s">
        <v>1227</v>
      </c>
      <c r="G3038" s="12">
        <v>74.63</v>
      </c>
      <c r="H3038" s="9"/>
    </row>
    <row r="3039" spans="1:8" ht="12.2" customHeight="1" x14ac:dyDescent="0.25">
      <c r="A3039" s="17">
        <v>14</v>
      </c>
      <c r="B3039" s="7" t="s">
        <v>5695</v>
      </c>
      <c r="C3039" s="7"/>
      <c r="D3039" s="7"/>
      <c r="E3039" s="7"/>
      <c r="F3039" s="8"/>
      <c r="G3039" s="7"/>
      <c r="H3039" s="7"/>
    </row>
    <row r="3040" spans="1:8" ht="24.4" customHeight="1" x14ac:dyDescent="0.25">
      <c r="A3040" s="9" t="s">
        <v>5696</v>
      </c>
      <c r="B3040" s="9" t="s">
        <v>5697</v>
      </c>
      <c r="C3040" s="9"/>
      <c r="D3040" s="9"/>
      <c r="E3040" s="9"/>
      <c r="F3040" s="10" t="s">
        <v>315</v>
      </c>
      <c r="G3040" s="12">
        <v>37.58</v>
      </c>
      <c r="H3040" s="9"/>
    </row>
    <row r="3041" spans="1:8" ht="24.4" customHeight="1" x14ac:dyDescent="0.25">
      <c r="A3041" s="9" t="s">
        <v>5698</v>
      </c>
      <c r="B3041" s="9" t="s">
        <v>5699</v>
      </c>
      <c r="C3041" s="9"/>
      <c r="D3041" s="9"/>
      <c r="E3041" s="9"/>
      <c r="F3041" s="10" t="s">
        <v>315</v>
      </c>
      <c r="G3041" s="12">
        <v>25.05</v>
      </c>
      <c r="H3041" s="9"/>
    </row>
    <row r="3042" spans="1:8" ht="24.4" customHeight="1" x14ac:dyDescent="0.25">
      <c r="A3042" s="9" t="s">
        <v>5700</v>
      </c>
      <c r="B3042" s="9" t="s">
        <v>5701</v>
      </c>
      <c r="C3042" s="9"/>
      <c r="D3042" s="9"/>
      <c r="E3042" s="9"/>
      <c r="F3042" s="10" t="s">
        <v>315</v>
      </c>
      <c r="G3042" s="12">
        <v>26.65</v>
      </c>
      <c r="H3042" s="9"/>
    </row>
    <row r="3043" spans="1:8" ht="12.2" customHeight="1" x14ac:dyDescent="0.25">
      <c r="A3043" s="9" t="s">
        <v>5702</v>
      </c>
      <c r="B3043" s="9" t="s">
        <v>5703</v>
      </c>
      <c r="C3043" s="9"/>
      <c r="D3043" s="9"/>
      <c r="E3043" s="9"/>
      <c r="F3043" s="10" t="s">
        <v>315</v>
      </c>
      <c r="G3043" s="13">
        <v>957.19</v>
      </c>
      <c r="H3043" s="9"/>
    </row>
    <row r="3044" spans="1:8" ht="24.4" customHeight="1" x14ac:dyDescent="0.25">
      <c r="A3044" s="9" t="s">
        <v>5704</v>
      </c>
      <c r="B3044" s="9" t="s">
        <v>5705</v>
      </c>
      <c r="C3044" s="9"/>
      <c r="D3044" s="9"/>
      <c r="E3044" s="9"/>
      <c r="F3044" s="10" t="s">
        <v>315</v>
      </c>
      <c r="G3044" s="13">
        <v>527.85</v>
      </c>
      <c r="H3044" s="9"/>
    </row>
    <row r="3045" spans="1:8" ht="24.4" customHeight="1" x14ac:dyDescent="0.25">
      <c r="A3045" s="9" t="s">
        <v>5706</v>
      </c>
      <c r="B3045" s="9" t="s">
        <v>5707</v>
      </c>
      <c r="C3045" s="9"/>
      <c r="D3045" s="9"/>
      <c r="E3045" s="9"/>
      <c r="F3045" s="10" t="s">
        <v>315</v>
      </c>
      <c r="G3045" s="13">
        <v>559.16</v>
      </c>
      <c r="H3045" s="9"/>
    </row>
    <row r="3046" spans="1:8" ht="24.4" customHeight="1" x14ac:dyDescent="0.25">
      <c r="A3046" s="9" t="s">
        <v>5708</v>
      </c>
      <c r="B3046" s="9" t="s">
        <v>5709</v>
      </c>
      <c r="C3046" s="9"/>
      <c r="D3046" s="9"/>
      <c r="E3046" s="9"/>
      <c r="F3046" s="10" t="s">
        <v>315</v>
      </c>
      <c r="G3046" s="13">
        <v>522.70000000000005</v>
      </c>
      <c r="H3046" s="9"/>
    </row>
    <row r="3047" spans="1:8" ht="24.4" customHeight="1" x14ac:dyDescent="0.25">
      <c r="A3047" s="9" t="s">
        <v>5710</v>
      </c>
      <c r="B3047" s="9" t="s">
        <v>5711</v>
      </c>
      <c r="C3047" s="9"/>
      <c r="D3047" s="9"/>
      <c r="E3047" s="9"/>
      <c r="F3047" s="10" t="s">
        <v>315</v>
      </c>
      <c r="G3047" s="13">
        <v>605.32000000000005</v>
      </c>
      <c r="H3047" s="9"/>
    </row>
    <row r="3048" spans="1:8" ht="24.4" customHeight="1" x14ac:dyDescent="0.25">
      <c r="A3048" s="9" t="s">
        <v>5712</v>
      </c>
      <c r="B3048" s="9" t="s">
        <v>5713</v>
      </c>
      <c r="C3048" s="9"/>
      <c r="D3048" s="9"/>
      <c r="E3048" s="9"/>
      <c r="F3048" s="10" t="s">
        <v>315</v>
      </c>
      <c r="G3048" s="13">
        <v>510.94</v>
      </c>
      <c r="H3048" s="9"/>
    </row>
    <row r="3049" spans="1:8" ht="24.4" customHeight="1" x14ac:dyDescent="0.25">
      <c r="A3049" s="9" t="s">
        <v>5714</v>
      </c>
      <c r="B3049" s="9" t="s">
        <v>5715</v>
      </c>
      <c r="C3049" s="9"/>
      <c r="D3049" s="9"/>
      <c r="E3049" s="9"/>
      <c r="F3049" s="10" t="s">
        <v>315</v>
      </c>
      <c r="G3049" s="13">
        <v>454</v>
      </c>
      <c r="H3049" s="9"/>
    </row>
    <row r="3050" spans="1:8" ht="24.4" customHeight="1" x14ac:dyDescent="0.25">
      <c r="A3050" s="9" t="s">
        <v>5716</v>
      </c>
      <c r="B3050" s="9" t="s">
        <v>5717</v>
      </c>
      <c r="C3050" s="9"/>
      <c r="D3050" s="9"/>
      <c r="E3050" s="9"/>
      <c r="F3050" s="10" t="s">
        <v>315</v>
      </c>
      <c r="G3050" s="13">
        <v>415.78</v>
      </c>
      <c r="H3050" s="9"/>
    </row>
    <row r="3051" spans="1:8" ht="24.4" customHeight="1" x14ac:dyDescent="0.25">
      <c r="A3051" s="9" t="s">
        <v>5718</v>
      </c>
      <c r="B3051" s="9" t="s">
        <v>5719</v>
      </c>
      <c r="C3051" s="9"/>
      <c r="D3051" s="9"/>
      <c r="E3051" s="9"/>
      <c r="F3051" s="10" t="s">
        <v>315</v>
      </c>
      <c r="G3051" s="13">
        <v>388.48</v>
      </c>
      <c r="H3051" s="9"/>
    </row>
    <row r="3052" spans="1:8" ht="12.2" customHeight="1" x14ac:dyDescent="0.25">
      <c r="A3052" s="9" t="s">
        <v>5720</v>
      </c>
      <c r="B3052" s="9" t="s">
        <v>5721</v>
      </c>
      <c r="C3052" s="9"/>
      <c r="D3052" s="9"/>
      <c r="E3052" s="9"/>
      <c r="F3052" s="10" t="s">
        <v>202</v>
      </c>
      <c r="G3052" s="13">
        <v>339.6</v>
      </c>
      <c r="H3052" s="9"/>
    </row>
    <row r="3053" spans="1:8" ht="36.6" customHeight="1" x14ac:dyDescent="0.25">
      <c r="A3053" s="9" t="s">
        <v>5722</v>
      </c>
      <c r="B3053" s="9" t="s">
        <v>5723</v>
      </c>
      <c r="C3053" s="9"/>
      <c r="D3053" s="9"/>
      <c r="E3053" s="9"/>
      <c r="F3053" s="10" t="s">
        <v>315</v>
      </c>
      <c r="G3053" s="13">
        <v>479.49</v>
      </c>
      <c r="H3053" s="9"/>
    </row>
    <row r="3054" spans="1:8" ht="36.6" customHeight="1" x14ac:dyDescent="0.25">
      <c r="A3054" s="9" t="s">
        <v>5724</v>
      </c>
      <c r="B3054" s="9" t="s">
        <v>5725</v>
      </c>
      <c r="C3054" s="9"/>
      <c r="D3054" s="9"/>
      <c r="E3054" s="9"/>
      <c r="F3054" s="10" t="s">
        <v>315</v>
      </c>
      <c r="G3054" s="13">
        <v>528.77</v>
      </c>
      <c r="H3054" s="9"/>
    </row>
    <row r="3055" spans="1:8" ht="36.6" customHeight="1" x14ac:dyDescent="0.25">
      <c r="A3055" s="9" t="s">
        <v>5726</v>
      </c>
      <c r="B3055" s="9" t="s">
        <v>5727</v>
      </c>
      <c r="C3055" s="9"/>
      <c r="D3055" s="9"/>
      <c r="E3055" s="9"/>
      <c r="F3055" s="10" t="s">
        <v>315</v>
      </c>
      <c r="G3055" s="13">
        <v>512.69000000000005</v>
      </c>
      <c r="H3055" s="9"/>
    </row>
    <row r="3056" spans="1:8" ht="36.6" customHeight="1" x14ac:dyDescent="0.25">
      <c r="A3056" s="9" t="s">
        <v>5728</v>
      </c>
      <c r="B3056" s="9" t="s">
        <v>5729</v>
      </c>
      <c r="C3056" s="9"/>
      <c r="D3056" s="9"/>
      <c r="E3056" s="9"/>
      <c r="F3056" s="10" t="s">
        <v>315</v>
      </c>
      <c r="G3056" s="13">
        <v>558.66</v>
      </c>
      <c r="H3056" s="9"/>
    </row>
    <row r="3057" spans="1:8" ht="36.6" customHeight="1" x14ac:dyDescent="0.25">
      <c r="A3057" s="9" t="s">
        <v>5730</v>
      </c>
      <c r="B3057" s="9" t="s">
        <v>5731</v>
      </c>
      <c r="C3057" s="9"/>
      <c r="D3057" s="9"/>
      <c r="E3057" s="9"/>
      <c r="F3057" s="10" t="s">
        <v>315</v>
      </c>
      <c r="G3057" s="13">
        <v>550.39</v>
      </c>
      <c r="H3057" s="9"/>
    </row>
    <row r="3058" spans="1:8" ht="36.6" customHeight="1" x14ac:dyDescent="0.25">
      <c r="A3058" s="9" t="s">
        <v>5732</v>
      </c>
      <c r="B3058" s="9" t="s">
        <v>5733</v>
      </c>
      <c r="C3058" s="9"/>
      <c r="D3058" s="9"/>
      <c r="E3058" s="9"/>
      <c r="F3058" s="10" t="s">
        <v>315</v>
      </c>
      <c r="G3058" s="13">
        <v>601.98</v>
      </c>
      <c r="H3058" s="9"/>
    </row>
    <row r="3059" spans="1:8" ht="36.6" customHeight="1" x14ac:dyDescent="0.25">
      <c r="A3059" s="9" t="s">
        <v>5734</v>
      </c>
      <c r="B3059" s="9" t="s">
        <v>5735</v>
      </c>
      <c r="C3059" s="9"/>
      <c r="D3059" s="9"/>
      <c r="E3059" s="9"/>
      <c r="F3059" s="10" t="s">
        <v>315</v>
      </c>
      <c r="G3059" s="13">
        <v>594.64</v>
      </c>
      <c r="H3059" s="9"/>
    </row>
    <row r="3060" spans="1:8" ht="36.6" customHeight="1" x14ac:dyDescent="0.25">
      <c r="A3060" s="9" t="s">
        <v>5736</v>
      </c>
      <c r="B3060" s="9" t="s">
        <v>5737</v>
      </c>
      <c r="C3060" s="9"/>
      <c r="D3060" s="9"/>
      <c r="E3060" s="9"/>
      <c r="F3060" s="10" t="s">
        <v>315</v>
      </c>
      <c r="G3060" s="13">
        <v>627.29</v>
      </c>
      <c r="H3060" s="9"/>
    </row>
    <row r="3061" spans="1:8" ht="36.6" customHeight="1" x14ac:dyDescent="0.25">
      <c r="A3061" s="9" t="s">
        <v>5738</v>
      </c>
      <c r="B3061" s="9" t="s">
        <v>5739</v>
      </c>
      <c r="C3061" s="9"/>
      <c r="D3061" s="9"/>
      <c r="E3061" s="9"/>
      <c r="F3061" s="10" t="s">
        <v>315</v>
      </c>
      <c r="G3061" s="13">
        <v>683.44</v>
      </c>
      <c r="H3061" s="9"/>
    </row>
    <row r="3062" spans="1:8" ht="36.6" customHeight="1" x14ac:dyDescent="0.25">
      <c r="A3062" s="9" t="s">
        <v>5740</v>
      </c>
      <c r="B3062" s="9" t="s">
        <v>5741</v>
      </c>
      <c r="C3062" s="9"/>
      <c r="D3062" s="9"/>
      <c r="E3062" s="9"/>
      <c r="F3062" s="10" t="s">
        <v>315</v>
      </c>
      <c r="G3062" s="13">
        <v>668.15</v>
      </c>
      <c r="H3062" s="9"/>
    </row>
    <row r="3063" spans="1:8" ht="36.6" customHeight="1" x14ac:dyDescent="0.25">
      <c r="A3063" s="9" t="s">
        <v>5742</v>
      </c>
      <c r="B3063" s="9" t="s">
        <v>5743</v>
      </c>
      <c r="C3063" s="9"/>
      <c r="D3063" s="9"/>
      <c r="E3063" s="9"/>
      <c r="F3063" s="10" t="s">
        <v>315</v>
      </c>
      <c r="G3063" s="13">
        <v>539</v>
      </c>
      <c r="H3063" s="9"/>
    </row>
    <row r="3064" spans="1:8" ht="36.6" customHeight="1" x14ac:dyDescent="0.25">
      <c r="A3064" s="9" t="s">
        <v>5744</v>
      </c>
      <c r="B3064" s="9" t="s">
        <v>5745</v>
      </c>
      <c r="C3064" s="9"/>
      <c r="D3064" s="9"/>
      <c r="E3064" s="9"/>
      <c r="F3064" s="10" t="s">
        <v>315</v>
      </c>
      <c r="G3064" s="13">
        <v>559.47</v>
      </c>
      <c r="H3064" s="9"/>
    </row>
    <row r="3065" spans="1:8" ht="24.4" customHeight="1" x14ac:dyDescent="0.25">
      <c r="A3065" s="9" t="s">
        <v>5746</v>
      </c>
      <c r="B3065" s="9" t="s">
        <v>37</v>
      </c>
      <c r="C3065" s="9"/>
      <c r="D3065" s="9"/>
      <c r="E3065" s="9"/>
      <c r="F3065" s="10" t="s">
        <v>315</v>
      </c>
      <c r="G3065" s="13">
        <v>372.3</v>
      </c>
      <c r="H3065" s="9"/>
    </row>
    <row r="3066" spans="1:8" ht="24.4" customHeight="1" x14ac:dyDescent="0.25">
      <c r="A3066" s="9" t="s">
        <v>5747</v>
      </c>
      <c r="B3066" s="9" t="s">
        <v>5748</v>
      </c>
      <c r="C3066" s="9"/>
      <c r="D3066" s="9"/>
      <c r="E3066" s="9"/>
      <c r="F3066" s="10" t="s">
        <v>315</v>
      </c>
      <c r="G3066" s="13">
        <v>390.11</v>
      </c>
      <c r="H3066" s="9"/>
    </row>
    <row r="3067" spans="1:8" ht="36.6" customHeight="1" x14ac:dyDescent="0.25">
      <c r="A3067" s="9" t="s">
        <v>5749</v>
      </c>
      <c r="B3067" s="9" t="s">
        <v>5750</v>
      </c>
      <c r="C3067" s="9"/>
      <c r="D3067" s="9"/>
      <c r="E3067" s="9"/>
      <c r="F3067" s="10" t="s">
        <v>315</v>
      </c>
      <c r="G3067" s="13">
        <v>508.01</v>
      </c>
      <c r="H3067" s="9"/>
    </row>
    <row r="3068" spans="1:8" ht="36.6" customHeight="1" x14ac:dyDescent="0.25">
      <c r="A3068" s="9" t="s">
        <v>5751</v>
      </c>
      <c r="B3068" s="9" t="s">
        <v>5752</v>
      </c>
      <c r="C3068" s="9"/>
      <c r="D3068" s="9"/>
      <c r="E3068" s="9"/>
      <c r="F3068" s="10" t="s">
        <v>315</v>
      </c>
      <c r="G3068" s="13">
        <v>501.9</v>
      </c>
      <c r="H3068" s="9"/>
    </row>
    <row r="3069" spans="1:8" ht="36.6" customHeight="1" x14ac:dyDescent="0.25">
      <c r="A3069" s="9" t="s">
        <v>5753</v>
      </c>
      <c r="B3069" s="9" t="s">
        <v>5754</v>
      </c>
      <c r="C3069" s="9"/>
      <c r="D3069" s="9"/>
      <c r="E3069" s="9"/>
      <c r="F3069" s="10" t="s">
        <v>315</v>
      </c>
      <c r="G3069" s="13">
        <v>481.68</v>
      </c>
      <c r="H3069" s="9"/>
    </row>
    <row r="3070" spans="1:8" ht="36.6" customHeight="1" x14ac:dyDescent="0.25">
      <c r="A3070" s="9" t="s">
        <v>5755</v>
      </c>
      <c r="B3070" s="9" t="s">
        <v>5756</v>
      </c>
      <c r="C3070" s="9"/>
      <c r="D3070" s="9"/>
      <c r="E3070" s="9"/>
      <c r="F3070" s="10" t="s">
        <v>315</v>
      </c>
      <c r="G3070" s="13">
        <v>502.74</v>
      </c>
      <c r="H3070" s="9"/>
    </row>
    <row r="3071" spans="1:8" ht="36.6" customHeight="1" x14ac:dyDescent="0.25">
      <c r="A3071" s="9" t="s">
        <v>5757</v>
      </c>
      <c r="B3071" s="9" t="s">
        <v>5758</v>
      </c>
      <c r="C3071" s="9"/>
      <c r="D3071" s="9"/>
      <c r="E3071" s="9"/>
      <c r="F3071" s="10" t="s">
        <v>315</v>
      </c>
      <c r="G3071" s="13">
        <v>510.86</v>
      </c>
      <c r="H3071" s="9"/>
    </row>
    <row r="3072" spans="1:8" ht="36.6" customHeight="1" x14ac:dyDescent="0.25">
      <c r="A3072" s="9" t="s">
        <v>5759</v>
      </c>
      <c r="B3072" s="9" t="s">
        <v>5760</v>
      </c>
      <c r="C3072" s="9"/>
      <c r="D3072" s="9"/>
      <c r="E3072" s="9"/>
      <c r="F3072" s="10" t="s">
        <v>315</v>
      </c>
      <c r="G3072" s="13">
        <v>527.6</v>
      </c>
      <c r="H3072" s="9"/>
    </row>
    <row r="3073" spans="1:8" ht="36.6" customHeight="1" x14ac:dyDescent="0.25">
      <c r="A3073" s="9" t="s">
        <v>5761</v>
      </c>
      <c r="B3073" s="9" t="s">
        <v>5762</v>
      </c>
      <c r="C3073" s="9"/>
      <c r="D3073" s="9"/>
      <c r="E3073" s="9"/>
      <c r="F3073" s="10" t="s">
        <v>315</v>
      </c>
      <c r="G3073" s="13">
        <v>475.54</v>
      </c>
      <c r="H3073" s="9"/>
    </row>
    <row r="3074" spans="1:8" ht="24.4" customHeight="1" x14ac:dyDescent="0.25">
      <c r="A3074" s="9" t="s">
        <v>5763</v>
      </c>
      <c r="B3074" s="9" t="s">
        <v>5764</v>
      </c>
      <c r="C3074" s="9"/>
      <c r="D3074" s="9"/>
      <c r="E3074" s="9"/>
      <c r="F3074" s="10" t="s">
        <v>202</v>
      </c>
      <c r="G3074" s="11">
        <v>6.62</v>
      </c>
      <c r="H3074" s="9"/>
    </row>
    <row r="3075" spans="1:8" ht="24.4" customHeight="1" x14ac:dyDescent="0.25">
      <c r="A3075" s="9" t="s">
        <v>5765</v>
      </c>
      <c r="B3075" s="9" t="s">
        <v>5766</v>
      </c>
      <c r="C3075" s="9"/>
      <c r="D3075" s="9"/>
      <c r="E3075" s="9"/>
      <c r="F3075" s="10" t="s">
        <v>202</v>
      </c>
      <c r="G3075" s="13">
        <v>141.35</v>
      </c>
      <c r="H3075" s="9"/>
    </row>
    <row r="3076" spans="1:8" ht="24.4" customHeight="1" x14ac:dyDescent="0.25">
      <c r="A3076" s="9" t="s">
        <v>5767</v>
      </c>
      <c r="B3076" s="9" t="s">
        <v>5768</v>
      </c>
      <c r="C3076" s="9"/>
      <c r="D3076" s="9"/>
      <c r="E3076" s="9"/>
      <c r="F3076" s="10" t="s">
        <v>202</v>
      </c>
      <c r="G3076" s="12">
        <v>18.260000000000002</v>
      </c>
      <c r="H3076" s="9"/>
    </row>
    <row r="3077" spans="1:8" ht="24.4" customHeight="1" x14ac:dyDescent="0.25">
      <c r="A3077" s="9" t="s">
        <v>5769</v>
      </c>
      <c r="B3077" s="9" t="s">
        <v>5770</v>
      </c>
      <c r="C3077" s="9"/>
      <c r="D3077" s="9"/>
      <c r="E3077" s="9"/>
      <c r="F3077" s="10" t="s">
        <v>202</v>
      </c>
      <c r="G3077" s="11">
        <v>6.62</v>
      </c>
      <c r="H3077" s="9"/>
    </row>
    <row r="3078" spans="1:8" ht="24.4" customHeight="1" x14ac:dyDescent="0.25">
      <c r="A3078" s="9" t="s">
        <v>5771</v>
      </c>
      <c r="B3078" s="9" t="s">
        <v>5772</v>
      </c>
      <c r="C3078" s="9"/>
      <c r="D3078" s="9"/>
      <c r="E3078" s="9"/>
      <c r="F3078" s="10" t="s">
        <v>202</v>
      </c>
      <c r="G3078" s="13">
        <v>112.61</v>
      </c>
      <c r="H3078" s="9"/>
    </row>
    <row r="3079" spans="1:8" ht="24.4" customHeight="1" x14ac:dyDescent="0.25">
      <c r="A3079" s="9" t="s">
        <v>5773</v>
      </c>
      <c r="B3079" s="9" t="s">
        <v>5774</v>
      </c>
      <c r="C3079" s="9"/>
      <c r="D3079" s="9"/>
      <c r="E3079" s="9"/>
      <c r="F3079" s="10" t="s">
        <v>202</v>
      </c>
      <c r="G3079" s="12">
        <v>18.260000000000002</v>
      </c>
      <c r="H3079" s="9"/>
    </row>
    <row r="3080" spans="1:8" ht="24.4" customHeight="1" x14ac:dyDescent="0.25">
      <c r="A3080" s="9" t="s">
        <v>5775</v>
      </c>
      <c r="B3080" s="9" t="s">
        <v>5776</v>
      </c>
      <c r="C3080" s="9"/>
      <c r="D3080" s="9"/>
      <c r="E3080" s="9"/>
      <c r="F3080" s="10" t="s">
        <v>202</v>
      </c>
      <c r="G3080" s="11">
        <v>7.31</v>
      </c>
      <c r="H3080" s="9"/>
    </row>
    <row r="3081" spans="1:8" ht="24.4" customHeight="1" x14ac:dyDescent="0.25">
      <c r="A3081" s="9" t="s">
        <v>5777</v>
      </c>
      <c r="B3081" s="9" t="s">
        <v>5778</v>
      </c>
      <c r="C3081" s="9"/>
      <c r="D3081" s="9"/>
      <c r="E3081" s="9"/>
      <c r="F3081" s="10" t="s">
        <v>202</v>
      </c>
      <c r="G3081" s="12">
        <v>75.73</v>
      </c>
      <c r="H3081" s="9"/>
    </row>
    <row r="3082" spans="1:8" ht="24.4" customHeight="1" x14ac:dyDescent="0.25">
      <c r="A3082" s="9" t="s">
        <v>5779</v>
      </c>
      <c r="B3082" s="9" t="s">
        <v>5780</v>
      </c>
      <c r="C3082" s="9"/>
      <c r="D3082" s="9"/>
      <c r="E3082" s="9"/>
      <c r="F3082" s="10" t="s">
        <v>202</v>
      </c>
      <c r="G3082" s="12">
        <v>23.6</v>
      </c>
      <c r="H3082" s="9"/>
    </row>
    <row r="3083" spans="1:8" ht="24.4" customHeight="1" x14ac:dyDescent="0.25">
      <c r="A3083" s="9" t="s">
        <v>5781</v>
      </c>
      <c r="B3083" s="9" t="s">
        <v>5782</v>
      </c>
      <c r="C3083" s="9"/>
      <c r="D3083" s="9"/>
      <c r="E3083" s="9"/>
      <c r="F3083" s="10" t="s">
        <v>202</v>
      </c>
      <c r="G3083" s="13">
        <v>176.48</v>
      </c>
      <c r="H3083" s="9"/>
    </row>
    <row r="3084" spans="1:8" ht="24.4" customHeight="1" x14ac:dyDescent="0.25">
      <c r="A3084" s="9" t="s">
        <v>5783</v>
      </c>
      <c r="B3084" s="9" t="s">
        <v>5784</v>
      </c>
      <c r="C3084" s="9"/>
      <c r="D3084" s="9"/>
      <c r="E3084" s="9"/>
      <c r="F3084" s="10" t="s">
        <v>202</v>
      </c>
      <c r="G3084" s="12">
        <v>53.3</v>
      </c>
      <c r="H3084" s="9"/>
    </row>
    <row r="3085" spans="1:8" ht="36.6" customHeight="1" x14ac:dyDescent="0.25">
      <c r="A3085" s="9" t="s">
        <v>5785</v>
      </c>
      <c r="B3085" s="9" t="s">
        <v>5786</v>
      </c>
      <c r="C3085" s="9"/>
      <c r="D3085" s="9"/>
      <c r="E3085" s="9"/>
      <c r="F3085" s="10" t="s">
        <v>315</v>
      </c>
      <c r="G3085" s="12">
        <v>79.95</v>
      </c>
      <c r="H3085" s="9"/>
    </row>
    <row r="3086" spans="1:8" ht="36.6" customHeight="1" x14ac:dyDescent="0.25">
      <c r="A3086" s="9" t="s">
        <v>5787</v>
      </c>
      <c r="B3086" s="9" t="s">
        <v>5788</v>
      </c>
      <c r="C3086" s="9"/>
      <c r="D3086" s="9"/>
      <c r="E3086" s="9"/>
      <c r="F3086" s="10" t="s">
        <v>315</v>
      </c>
      <c r="G3086" s="12">
        <v>62.82</v>
      </c>
      <c r="H3086" s="9"/>
    </row>
    <row r="3087" spans="1:8" ht="24.4" customHeight="1" x14ac:dyDescent="0.25">
      <c r="A3087" s="9" t="s">
        <v>5789</v>
      </c>
      <c r="B3087" s="9" t="s">
        <v>5790</v>
      </c>
      <c r="C3087" s="9"/>
      <c r="D3087" s="9"/>
      <c r="E3087" s="9"/>
      <c r="F3087" s="10" t="s">
        <v>202</v>
      </c>
      <c r="G3087" s="12">
        <v>10.33</v>
      </c>
      <c r="H3087" s="9"/>
    </row>
    <row r="3088" spans="1:8" ht="48.75" customHeight="1" x14ac:dyDescent="0.25">
      <c r="A3088" s="9" t="s">
        <v>5791</v>
      </c>
      <c r="B3088" s="9" t="s">
        <v>5792</v>
      </c>
      <c r="C3088" s="9"/>
      <c r="D3088" s="9"/>
      <c r="E3088" s="9"/>
      <c r="F3088" s="10" t="s">
        <v>233</v>
      </c>
      <c r="G3088" s="12">
        <v>19.739999999999998</v>
      </c>
      <c r="H3088" s="9"/>
    </row>
    <row r="3089" spans="1:8" ht="12.2" customHeight="1" x14ac:dyDescent="0.25">
      <c r="A3089" s="9" t="s">
        <v>5793</v>
      </c>
      <c r="B3089" s="9" t="s">
        <v>5794</v>
      </c>
      <c r="C3089" s="9"/>
      <c r="D3089" s="9"/>
      <c r="E3089" s="9"/>
      <c r="F3089" s="10" t="s">
        <v>233</v>
      </c>
      <c r="G3089" s="11">
        <v>7.55</v>
      </c>
      <c r="H3089" s="9"/>
    </row>
    <row r="3090" spans="1:8" ht="12.2" customHeight="1" x14ac:dyDescent="0.25">
      <c r="A3090" s="9" t="s">
        <v>5795</v>
      </c>
      <c r="B3090" s="9" t="s">
        <v>5796</v>
      </c>
      <c r="C3090" s="9"/>
      <c r="D3090" s="9"/>
      <c r="E3090" s="9"/>
      <c r="F3090" s="10" t="s">
        <v>202</v>
      </c>
      <c r="G3090" s="13">
        <v>197.8</v>
      </c>
      <c r="H3090" s="9"/>
    </row>
    <row r="3091" spans="1:8" ht="12.2" customHeight="1" x14ac:dyDescent="0.25">
      <c r="A3091" s="9" t="s">
        <v>5797</v>
      </c>
      <c r="B3091" s="9" t="s">
        <v>5798</v>
      </c>
      <c r="C3091" s="9"/>
      <c r="D3091" s="9"/>
      <c r="E3091" s="9"/>
      <c r="F3091" s="10" t="s">
        <v>202</v>
      </c>
      <c r="G3091" s="13">
        <v>235.81</v>
      </c>
      <c r="H3091" s="9"/>
    </row>
    <row r="3092" spans="1:8" ht="24.4" customHeight="1" x14ac:dyDescent="0.25">
      <c r="A3092" s="9" t="s">
        <v>5799</v>
      </c>
      <c r="B3092" s="9" t="s">
        <v>5800</v>
      </c>
      <c r="C3092" s="9"/>
      <c r="D3092" s="9"/>
      <c r="E3092" s="9"/>
      <c r="F3092" s="10" t="s">
        <v>202</v>
      </c>
      <c r="G3092" s="13">
        <v>176.48</v>
      </c>
      <c r="H3092" s="9"/>
    </row>
    <row r="3093" spans="1:8" ht="36.6" customHeight="1" x14ac:dyDescent="0.25">
      <c r="A3093" s="9" t="s">
        <v>5801</v>
      </c>
      <c r="B3093" s="9" t="s">
        <v>5802</v>
      </c>
      <c r="C3093" s="9"/>
      <c r="D3093" s="9"/>
      <c r="E3093" s="9"/>
      <c r="F3093" s="10" t="s">
        <v>233</v>
      </c>
      <c r="G3093" s="12">
        <v>44.25</v>
      </c>
      <c r="H3093" s="9"/>
    </row>
    <row r="3094" spans="1:8" ht="36.6" customHeight="1" x14ac:dyDescent="0.25">
      <c r="A3094" s="9" t="s">
        <v>5803</v>
      </c>
      <c r="B3094" s="9" t="s">
        <v>5804</v>
      </c>
      <c r="C3094" s="9"/>
      <c r="D3094" s="9"/>
      <c r="E3094" s="9"/>
      <c r="F3094" s="10" t="s">
        <v>315</v>
      </c>
      <c r="G3094" s="12">
        <v>94.53</v>
      </c>
      <c r="H3094" s="9"/>
    </row>
    <row r="3095" spans="1:8" ht="24.4" customHeight="1" x14ac:dyDescent="0.25">
      <c r="A3095" s="9" t="s">
        <v>5805</v>
      </c>
      <c r="B3095" s="9" t="s">
        <v>5806</v>
      </c>
      <c r="C3095" s="9"/>
      <c r="D3095" s="9"/>
      <c r="E3095" s="9"/>
      <c r="F3095" s="10" t="s">
        <v>315</v>
      </c>
      <c r="G3095" s="14">
        <v>2283.9</v>
      </c>
      <c r="H3095" s="9"/>
    </row>
    <row r="3096" spans="1:8" ht="12.2" customHeight="1" x14ac:dyDescent="0.25">
      <c r="A3096" s="17">
        <v>50</v>
      </c>
      <c r="B3096" s="7" t="s">
        <v>5807</v>
      </c>
      <c r="C3096" s="7"/>
      <c r="D3096" s="7"/>
      <c r="E3096" s="7"/>
      <c r="F3096" s="8"/>
      <c r="G3096" s="7"/>
      <c r="H3096" s="7"/>
    </row>
    <row r="3097" spans="1:8" ht="12.2" customHeight="1" x14ac:dyDescent="0.25">
      <c r="A3097" s="6">
        <v>9111</v>
      </c>
      <c r="B3097" s="7" t="s">
        <v>5808</v>
      </c>
      <c r="C3097" s="7"/>
      <c r="D3097" s="7"/>
      <c r="E3097" s="7"/>
      <c r="F3097" s="8"/>
      <c r="G3097" s="7"/>
      <c r="H3097" s="7"/>
    </row>
    <row r="3098" spans="1:8" ht="12.2" customHeight="1" x14ac:dyDescent="0.25">
      <c r="A3098" s="9" t="s">
        <v>5809</v>
      </c>
      <c r="B3098" s="9" t="s">
        <v>5810</v>
      </c>
      <c r="C3098" s="9"/>
      <c r="D3098" s="9"/>
      <c r="E3098" s="9"/>
      <c r="F3098" s="10" t="s">
        <v>5811</v>
      </c>
      <c r="G3098" s="12">
        <v>18.170000000000002</v>
      </c>
      <c r="H3098" s="9"/>
    </row>
    <row r="3099" spans="1:8" ht="24.4" customHeight="1" x14ac:dyDescent="0.25">
      <c r="A3099" s="9" t="s">
        <v>5812</v>
      </c>
      <c r="B3099" s="9" t="s">
        <v>5813</v>
      </c>
      <c r="C3099" s="9"/>
      <c r="D3099" s="9"/>
      <c r="E3099" s="9"/>
      <c r="F3099" s="10" t="s">
        <v>5811</v>
      </c>
      <c r="G3099" s="12">
        <v>19.07</v>
      </c>
      <c r="H3099" s="9"/>
    </row>
    <row r="3100" spans="1:8" ht="24.4" customHeight="1" x14ac:dyDescent="0.25">
      <c r="A3100" s="9" t="s">
        <v>5814</v>
      </c>
      <c r="B3100" s="9" t="s">
        <v>5815</v>
      </c>
      <c r="C3100" s="9"/>
      <c r="D3100" s="9"/>
      <c r="E3100" s="9"/>
      <c r="F3100" s="10" t="s">
        <v>5811</v>
      </c>
      <c r="G3100" s="12">
        <v>19.52</v>
      </c>
      <c r="H3100" s="9"/>
    </row>
    <row r="3101" spans="1:8" ht="12.2" customHeight="1" x14ac:dyDescent="0.25">
      <c r="A3101" s="9" t="s">
        <v>5816</v>
      </c>
      <c r="B3101" s="9" t="s">
        <v>5817</v>
      </c>
      <c r="C3101" s="9"/>
      <c r="D3101" s="9"/>
      <c r="E3101" s="9"/>
      <c r="F3101" s="10" t="s">
        <v>5811</v>
      </c>
      <c r="G3101" s="12">
        <v>20.02</v>
      </c>
      <c r="H3101" s="9"/>
    </row>
    <row r="3102" spans="1:8" ht="12.2" customHeight="1" x14ac:dyDescent="0.25">
      <c r="A3102" s="9" t="s">
        <v>5818</v>
      </c>
      <c r="B3102" s="9" t="s">
        <v>5819</v>
      </c>
      <c r="C3102" s="9"/>
      <c r="D3102" s="9"/>
      <c r="E3102" s="9"/>
      <c r="F3102" s="10" t="s">
        <v>5811</v>
      </c>
      <c r="G3102" s="12">
        <v>21.05</v>
      </c>
      <c r="H3102" s="9"/>
    </row>
    <row r="3103" spans="1:8" ht="12.2" customHeight="1" x14ac:dyDescent="0.25">
      <c r="A3103" s="9" t="s">
        <v>5820</v>
      </c>
      <c r="B3103" s="9" t="s">
        <v>5821</v>
      </c>
      <c r="C3103" s="9"/>
      <c r="D3103" s="9"/>
      <c r="E3103" s="9"/>
      <c r="F3103" s="10" t="s">
        <v>5811</v>
      </c>
      <c r="G3103" s="12">
        <v>19.52</v>
      </c>
      <c r="H3103" s="9"/>
    </row>
    <row r="3104" spans="1:8" ht="12.2" customHeight="1" x14ac:dyDescent="0.25">
      <c r="A3104" s="9" t="s">
        <v>5822</v>
      </c>
      <c r="B3104" s="9" t="s">
        <v>5823</v>
      </c>
      <c r="C3104" s="9"/>
      <c r="D3104" s="9"/>
      <c r="E3104" s="9"/>
      <c r="F3104" s="10" t="s">
        <v>5811</v>
      </c>
      <c r="G3104" s="12">
        <v>19.5</v>
      </c>
      <c r="H3104" s="9"/>
    </row>
    <row r="3105" spans="1:8" ht="24.4" customHeight="1" x14ac:dyDescent="0.25">
      <c r="A3105" s="9" t="s">
        <v>5824</v>
      </c>
      <c r="B3105" s="9" t="s">
        <v>5825</v>
      </c>
      <c r="C3105" s="9"/>
      <c r="D3105" s="9"/>
      <c r="E3105" s="9"/>
      <c r="F3105" s="10" t="s">
        <v>5811</v>
      </c>
      <c r="G3105" s="12">
        <v>17.77</v>
      </c>
      <c r="H3105" s="9"/>
    </row>
    <row r="3106" spans="1:8" ht="12.2" customHeight="1" x14ac:dyDescent="0.25">
      <c r="A3106" s="9" t="s">
        <v>5826</v>
      </c>
      <c r="B3106" s="9" t="s">
        <v>5827</v>
      </c>
      <c r="C3106" s="9"/>
      <c r="D3106" s="9"/>
      <c r="E3106" s="9"/>
      <c r="F3106" s="10" t="s">
        <v>470</v>
      </c>
      <c r="G3106" s="14">
        <v>3664.94</v>
      </c>
      <c r="H3106" s="9"/>
    </row>
    <row r="3107" spans="1:8" ht="24.4" customHeight="1" x14ac:dyDescent="0.25">
      <c r="A3107" s="9" t="s">
        <v>5828</v>
      </c>
      <c r="B3107" s="9" t="s">
        <v>5829</v>
      </c>
      <c r="C3107" s="9"/>
      <c r="D3107" s="9"/>
      <c r="E3107" s="9"/>
      <c r="F3107" s="10" t="s">
        <v>470</v>
      </c>
      <c r="G3107" s="14">
        <v>3271.75</v>
      </c>
      <c r="H3107" s="9"/>
    </row>
    <row r="3108" spans="1:8" ht="12.2" customHeight="1" x14ac:dyDescent="0.25">
      <c r="A3108" s="9" t="s">
        <v>5830</v>
      </c>
      <c r="B3108" s="9" t="s">
        <v>5831</v>
      </c>
      <c r="C3108" s="9"/>
      <c r="D3108" s="9"/>
      <c r="E3108" s="9"/>
      <c r="F3108" s="10" t="s">
        <v>5811</v>
      </c>
      <c r="G3108" s="12">
        <v>24.25</v>
      </c>
      <c r="H3108" s="9"/>
    </row>
    <row r="3109" spans="1:8" ht="12.2" customHeight="1" x14ac:dyDescent="0.25">
      <c r="A3109" s="9" t="s">
        <v>5832</v>
      </c>
      <c r="B3109" s="9" t="s">
        <v>5833</v>
      </c>
      <c r="C3109" s="9"/>
      <c r="D3109" s="9"/>
      <c r="E3109" s="9"/>
      <c r="F3109" s="10" t="s">
        <v>470</v>
      </c>
      <c r="G3109" s="14">
        <v>2856.46</v>
      </c>
      <c r="H3109" s="9"/>
    </row>
    <row r="3110" spans="1:8" ht="12.2" customHeight="1" x14ac:dyDescent="0.25">
      <c r="A3110" s="9" t="s">
        <v>5834</v>
      </c>
      <c r="B3110" s="9" t="s">
        <v>5835</v>
      </c>
      <c r="C3110" s="9"/>
      <c r="D3110" s="9"/>
      <c r="E3110" s="9"/>
      <c r="F3110" s="10" t="s">
        <v>5811</v>
      </c>
      <c r="G3110" s="12">
        <v>17.78</v>
      </c>
      <c r="H3110" s="9"/>
    </row>
    <row r="3111" spans="1:8" ht="12.2" customHeight="1" x14ac:dyDescent="0.25">
      <c r="A3111" s="9" t="s">
        <v>5836</v>
      </c>
      <c r="B3111" s="9" t="s">
        <v>5837</v>
      </c>
      <c r="C3111" s="9"/>
      <c r="D3111" s="9"/>
      <c r="E3111" s="9"/>
      <c r="F3111" s="10" t="s">
        <v>5811</v>
      </c>
      <c r="G3111" s="12">
        <v>25.88</v>
      </c>
      <c r="H3111" s="9"/>
    </row>
    <row r="3112" spans="1:8" ht="12.2" customHeight="1" x14ac:dyDescent="0.25">
      <c r="A3112" s="9" t="s">
        <v>5838</v>
      </c>
      <c r="B3112" s="9" t="s">
        <v>5839</v>
      </c>
      <c r="C3112" s="9"/>
      <c r="D3112" s="9"/>
      <c r="E3112" s="9"/>
      <c r="F3112" s="10" t="s">
        <v>5811</v>
      </c>
      <c r="G3112" s="12">
        <v>23.69</v>
      </c>
      <c r="H3112" s="9"/>
    </row>
    <row r="3113" spans="1:8" ht="12.2" customHeight="1" x14ac:dyDescent="0.25">
      <c r="A3113" s="9" t="s">
        <v>5840</v>
      </c>
      <c r="B3113" s="9" t="s">
        <v>5841</v>
      </c>
      <c r="C3113" s="9"/>
      <c r="D3113" s="9"/>
      <c r="E3113" s="9"/>
      <c r="F3113" s="10" t="s">
        <v>5811</v>
      </c>
      <c r="G3113" s="12">
        <v>18.91</v>
      </c>
      <c r="H3113" s="9"/>
    </row>
    <row r="3114" spans="1:8" ht="24.4" customHeight="1" x14ac:dyDescent="0.25">
      <c r="A3114" s="9" t="s">
        <v>5842</v>
      </c>
      <c r="B3114" s="9" t="s">
        <v>5843</v>
      </c>
      <c r="C3114" s="9"/>
      <c r="D3114" s="9"/>
      <c r="E3114" s="9"/>
      <c r="F3114" s="10" t="s">
        <v>5811</v>
      </c>
      <c r="G3114" s="12">
        <v>27.11</v>
      </c>
      <c r="H3114" s="9"/>
    </row>
    <row r="3115" spans="1:8" ht="12.2" customHeight="1" x14ac:dyDescent="0.25">
      <c r="A3115" s="9" t="s">
        <v>5844</v>
      </c>
      <c r="B3115" s="9" t="s">
        <v>5845</v>
      </c>
      <c r="C3115" s="9"/>
      <c r="D3115" s="9"/>
      <c r="E3115" s="9"/>
      <c r="F3115" s="10" t="s">
        <v>5811</v>
      </c>
      <c r="G3115" s="12">
        <v>24.07</v>
      </c>
      <c r="H3115" s="9"/>
    </row>
    <row r="3116" spans="1:8" ht="12.2" customHeight="1" x14ac:dyDescent="0.25">
      <c r="A3116" s="9" t="s">
        <v>5846</v>
      </c>
      <c r="B3116" s="9" t="s">
        <v>5847</v>
      </c>
      <c r="C3116" s="9"/>
      <c r="D3116" s="9"/>
      <c r="E3116" s="9"/>
      <c r="F3116" s="10" t="s">
        <v>5811</v>
      </c>
      <c r="G3116" s="12">
        <v>24.74</v>
      </c>
      <c r="H3116" s="9"/>
    </row>
    <row r="3117" spans="1:8" ht="24.4" customHeight="1" x14ac:dyDescent="0.25">
      <c r="A3117" s="9" t="s">
        <v>5848</v>
      </c>
      <c r="B3117" s="9" t="s">
        <v>5849</v>
      </c>
      <c r="C3117" s="9"/>
      <c r="D3117" s="9"/>
      <c r="E3117" s="9"/>
      <c r="F3117" s="10" t="s">
        <v>470</v>
      </c>
      <c r="G3117" s="14">
        <v>7684.11</v>
      </c>
      <c r="H3117" s="9"/>
    </row>
    <row r="3118" spans="1:8" ht="24.4" customHeight="1" x14ac:dyDescent="0.25">
      <c r="A3118" s="9" t="s">
        <v>5850</v>
      </c>
      <c r="B3118" s="9" t="s">
        <v>5851</v>
      </c>
      <c r="C3118" s="9"/>
      <c r="D3118" s="9"/>
      <c r="E3118" s="9"/>
      <c r="F3118" s="10" t="s">
        <v>470</v>
      </c>
      <c r="G3118" s="15">
        <v>17118.650000000001</v>
      </c>
      <c r="H3118" s="9"/>
    </row>
    <row r="3119" spans="1:8" ht="24.4" customHeight="1" x14ac:dyDescent="0.25">
      <c r="A3119" s="9" t="s">
        <v>5852</v>
      </c>
      <c r="B3119" s="9" t="s">
        <v>5853</v>
      </c>
      <c r="C3119" s="9"/>
      <c r="D3119" s="9"/>
      <c r="E3119" s="9"/>
      <c r="F3119" s="10" t="s">
        <v>470</v>
      </c>
      <c r="G3119" s="15">
        <v>19434.189999999999</v>
      </c>
      <c r="H3119" s="9"/>
    </row>
    <row r="3120" spans="1:8" ht="24.4" customHeight="1" x14ac:dyDescent="0.25">
      <c r="A3120" s="9" t="s">
        <v>5854</v>
      </c>
      <c r="B3120" s="9" t="s">
        <v>5855</v>
      </c>
      <c r="C3120" s="9"/>
      <c r="D3120" s="9"/>
      <c r="E3120" s="9"/>
      <c r="F3120" s="10" t="s">
        <v>470</v>
      </c>
      <c r="G3120" s="15">
        <v>26432.26</v>
      </c>
      <c r="H3120" s="9"/>
    </row>
    <row r="3121" spans="1:8" ht="24.4" customHeight="1" x14ac:dyDescent="0.25">
      <c r="A3121" s="9" t="s">
        <v>5856</v>
      </c>
      <c r="B3121" s="9" t="s">
        <v>5857</v>
      </c>
      <c r="C3121" s="9"/>
      <c r="D3121" s="9"/>
      <c r="E3121" s="9"/>
      <c r="F3121" s="10" t="s">
        <v>470</v>
      </c>
      <c r="G3121" s="15">
        <v>17394.27</v>
      </c>
      <c r="H3121" s="9"/>
    </row>
    <row r="3122" spans="1:8" ht="12.2" customHeight="1" x14ac:dyDescent="0.25">
      <c r="A3122" s="9" t="s">
        <v>5858</v>
      </c>
      <c r="B3122" s="9" t="s">
        <v>5859</v>
      </c>
      <c r="C3122" s="9"/>
      <c r="D3122" s="9"/>
      <c r="E3122" s="9"/>
      <c r="F3122" s="10" t="s">
        <v>470</v>
      </c>
      <c r="G3122" s="15">
        <v>13390.92</v>
      </c>
      <c r="H3122" s="9"/>
    </row>
    <row r="3123" spans="1:8" ht="12.2" customHeight="1" x14ac:dyDescent="0.25">
      <c r="A3123" s="9" t="s">
        <v>5860</v>
      </c>
      <c r="B3123" s="9" t="s">
        <v>5861</v>
      </c>
      <c r="C3123" s="9"/>
      <c r="D3123" s="9"/>
      <c r="E3123" s="9"/>
      <c r="F3123" s="10" t="s">
        <v>5811</v>
      </c>
      <c r="G3123" s="12">
        <v>24.43</v>
      </c>
      <c r="H3123" s="9"/>
    </row>
    <row r="3124" spans="1:8" ht="12.2" customHeight="1" x14ac:dyDescent="0.25">
      <c r="A3124" s="9" t="s">
        <v>5862</v>
      </c>
      <c r="B3124" s="9" t="s">
        <v>5863</v>
      </c>
      <c r="C3124" s="9"/>
      <c r="D3124" s="9"/>
      <c r="E3124" s="9"/>
      <c r="F3124" s="10" t="s">
        <v>5811</v>
      </c>
      <c r="G3124" s="12">
        <v>24.79</v>
      </c>
      <c r="H3124" s="9"/>
    </row>
    <row r="3125" spans="1:8" ht="12.2" customHeight="1" x14ac:dyDescent="0.25">
      <c r="A3125" s="9" t="s">
        <v>5864</v>
      </c>
      <c r="B3125" s="9" t="s">
        <v>5865</v>
      </c>
      <c r="C3125" s="9"/>
      <c r="D3125" s="9"/>
      <c r="E3125" s="9"/>
      <c r="F3125" s="10" t="s">
        <v>5811</v>
      </c>
      <c r="G3125" s="12">
        <v>25.41</v>
      </c>
      <c r="H3125" s="9"/>
    </row>
    <row r="3126" spans="1:8" ht="12.2" customHeight="1" x14ac:dyDescent="0.25">
      <c r="A3126" s="9" t="s">
        <v>5866</v>
      </c>
      <c r="B3126" s="9" t="s">
        <v>5867</v>
      </c>
      <c r="C3126" s="9"/>
      <c r="D3126" s="9"/>
      <c r="E3126" s="9"/>
      <c r="F3126" s="10" t="s">
        <v>5811</v>
      </c>
      <c r="G3126" s="12">
        <v>24.43</v>
      </c>
      <c r="H3126" s="9"/>
    </row>
    <row r="3127" spans="1:8" ht="12.2" customHeight="1" x14ac:dyDescent="0.25">
      <c r="A3127" s="9" t="s">
        <v>5868</v>
      </c>
      <c r="B3127" s="9" t="s">
        <v>5869</v>
      </c>
      <c r="C3127" s="9"/>
      <c r="D3127" s="9"/>
      <c r="E3127" s="9"/>
      <c r="F3127" s="10" t="s">
        <v>5811</v>
      </c>
      <c r="G3127" s="12">
        <v>21.66</v>
      </c>
      <c r="H3127" s="9"/>
    </row>
    <row r="3128" spans="1:8" ht="12.2" customHeight="1" x14ac:dyDescent="0.25">
      <c r="A3128" s="9" t="s">
        <v>5870</v>
      </c>
      <c r="B3128" s="9" t="s">
        <v>5871</v>
      </c>
      <c r="C3128" s="9"/>
      <c r="D3128" s="9"/>
      <c r="E3128" s="9"/>
      <c r="F3128" s="10" t="s">
        <v>5811</v>
      </c>
      <c r="G3128" s="12">
        <v>25.88</v>
      </c>
      <c r="H3128" s="9"/>
    </row>
    <row r="3129" spans="1:8" ht="12.2" customHeight="1" x14ac:dyDescent="0.25">
      <c r="A3129" s="9" t="s">
        <v>5872</v>
      </c>
      <c r="B3129" s="9" t="s">
        <v>5873</v>
      </c>
      <c r="C3129" s="9"/>
      <c r="D3129" s="9"/>
      <c r="E3129" s="9"/>
      <c r="F3129" s="10" t="s">
        <v>5811</v>
      </c>
      <c r="G3129" s="12">
        <v>24.15</v>
      </c>
      <c r="H3129" s="9"/>
    </row>
    <row r="3130" spans="1:8" ht="12.2" customHeight="1" x14ac:dyDescent="0.25">
      <c r="A3130" s="9" t="s">
        <v>5874</v>
      </c>
      <c r="B3130" s="9" t="s">
        <v>5875</v>
      </c>
      <c r="C3130" s="9"/>
      <c r="D3130" s="9"/>
      <c r="E3130" s="9"/>
      <c r="F3130" s="10" t="s">
        <v>470</v>
      </c>
      <c r="G3130" s="15">
        <v>12237.07</v>
      </c>
      <c r="H3130" s="9"/>
    </row>
    <row r="3131" spans="1:8" ht="12.2" customHeight="1" x14ac:dyDescent="0.25">
      <c r="A3131" s="9" t="s">
        <v>5876</v>
      </c>
      <c r="B3131" s="9" t="s">
        <v>5877</v>
      </c>
      <c r="C3131" s="9"/>
      <c r="D3131" s="9"/>
      <c r="E3131" s="9"/>
      <c r="F3131" s="10" t="s">
        <v>5811</v>
      </c>
      <c r="G3131" s="12">
        <v>22.18</v>
      </c>
      <c r="H3131" s="9"/>
    </row>
    <row r="3132" spans="1:8" ht="24.4" customHeight="1" x14ac:dyDescent="0.25">
      <c r="A3132" s="9" t="s">
        <v>5878</v>
      </c>
      <c r="B3132" s="9" t="s">
        <v>5879</v>
      </c>
      <c r="C3132" s="9"/>
      <c r="D3132" s="9"/>
      <c r="E3132" s="9"/>
      <c r="F3132" s="10" t="s">
        <v>5811</v>
      </c>
      <c r="G3132" s="12">
        <v>20.12</v>
      </c>
      <c r="H3132" s="9"/>
    </row>
    <row r="3133" spans="1:8" ht="12.2" customHeight="1" x14ac:dyDescent="0.25">
      <c r="A3133" s="9" t="s">
        <v>5880</v>
      </c>
      <c r="B3133" s="9" t="s">
        <v>5881</v>
      </c>
      <c r="C3133" s="9"/>
      <c r="D3133" s="9"/>
      <c r="E3133" s="9"/>
      <c r="F3133" s="10" t="s">
        <v>5811</v>
      </c>
      <c r="G3133" s="12">
        <v>24.43</v>
      </c>
      <c r="H3133" s="9"/>
    </row>
    <row r="3134" spans="1:8" ht="12.2" customHeight="1" x14ac:dyDescent="0.25">
      <c r="A3134" s="9" t="s">
        <v>5882</v>
      </c>
      <c r="B3134" s="9" t="s">
        <v>5883</v>
      </c>
      <c r="C3134" s="9"/>
      <c r="D3134" s="9"/>
      <c r="E3134" s="9"/>
      <c r="F3134" s="10" t="s">
        <v>5811</v>
      </c>
      <c r="G3134" s="12">
        <v>25.66</v>
      </c>
      <c r="H3134" s="9"/>
    </row>
    <row r="3135" spans="1:8" ht="12.2" customHeight="1" x14ac:dyDescent="0.25">
      <c r="A3135" s="9" t="s">
        <v>5884</v>
      </c>
      <c r="B3135" s="9" t="s">
        <v>5885</v>
      </c>
      <c r="C3135" s="9"/>
      <c r="D3135" s="9"/>
      <c r="E3135" s="9"/>
      <c r="F3135" s="10" t="s">
        <v>5811</v>
      </c>
      <c r="G3135" s="12">
        <v>21.15</v>
      </c>
      <c r="H3135" s="9"/>
    </row>
    <row r="3136" spans="1:8" ht="12.2" customHeight="1" x14ac:dyDescent="0.25">
      <c r="A3136" s="9" t="s">
        <v>5886</v>
      </c>
      <c r="B3136" s="9" t="s">
        <v>5887</v>
      </c>
      <c r="C3136" s="9"/>
      <c r="D3136" s="9"/>
      <c r="E3136" s="9"/>
      <c r="F3136" s="10" t="s">
        <v>5811</v>
      </c>
      <c r="G3136" s="12">
        <v>24.07</v>
      </c>
      <c r="H3136" s="9"/>
    </row>
    <row r="3137" spans="1:8" ht="12.2" customHeight="1" x14ac:dyDescent="0.25">
      <c r="A3137" s="9" t="s">
        <v>5888</v>
      </c>
      <c r="B3137" s="9" t="s">
        <v>5889</v>
      </c>
      <c r="C3137" s="9"/>
      <c r="D3137" s="9"/>
      <c r="E3137" s="9"/>
      <c r="F3137" s="10" t="s">
        <v>5811</v>
      </c>
      <c r="G3137" s="12">
        <v>18.59</v>
      </c>
      <c r="H3137" s="9"/>
    </row>
    <row r="3138" spans="1:8" ht="12.2" customHeight="1" x14ac:dyDescent="0.25">
      <c r="A3138" s="9" t="s">
        <v>5890</v>
      </c>
      <c r="B3138" s="9" t="s">
        <v>5891</v>
      </c>
      <c r="C3138" s="9"/>
      <c r="D3138" s="9"/>
      <c r="E3138" s="9"/>
      <c r="F3138" s="10" t="s">
        <v>5811</v>
      </c>
      <c r="G3138" s="12">
        <v>17.77</v>
      </c>
      <c r="H3138" s="9"/>
    </row>
    <row r="3139" spans="1:8" ht="12.2" customHeight="1" x14ac:dyDescent="0.25">
      <c r="A3139" s="9" t="s">
        <v>5892</v>
      </c>
      <c r="B3139" s="9" t="s">
        <v>5893</v>
      </c>
      <c r="C3139" s="9"/>
      <c r="D3139" s="9"/>
      <c r="E3139" s="9"/>
      <c r="F3139" s="10" t="s">
        <v>5811</v>
      </c>
      <c r="G3139" s="12">
        <v>24.25</v>
      </c>
      <c r="H3139" s="9"/>
    </row>
    <row r="3140" spans="1:8" ht="12.2" customHeight="1" x14ac:dyDescent="0.25">
      <c r="A3140" s="9" t="s">
        <v>5894</v>
      </c>
      <c r="B3140" s="9" t="s">
        <v>5895</v>
      </c>
      <c r="C3140" s="9"/>
      <c r="D3140" s="9"/>
      <c r="E3140" s="9"/>
      <c r="F3140" s="10" t="s">
        <v>5811</v>
      </c>
      <c r="G3140" s="12">
        <v>17.77</v>
      </c>
      <c r="H3140" s="9"/>
    </row>
    <row r="3141" spans="1:8" ht="12.2" customHeight="1" x14ac:dyDescent="0.25">
      <c r="A3141" s="9" t="s">
        <v>5896</v>
      </c>
      <c r="B3141" s="9" t="s">
        <v>5897</v>
      </c>
      <c r="C3141" s="9"/>
      <c r="D3141" s="9"/>
      <c r="E3141" s="9"/>
      <c r="F3141" s="10" t="s">
        <v>5811</v>
      </c>
      <c r="G3141" s="12">
        <v>24.07</v>
      </c>
      <c r="H3141" s="9"/>
    </row>
    <row r="3142" spans="1:8" ht="24.4" customHeight="1" x14ac:dyDescent="0.25">
      <c r="A3142" s="9" t="s">
        <v>5898</v>
      </c>
      <c r="B3142" s="9" t="s">
        <v>5899</v>
      </c>
      <c r="C3142" s="9"/>
      <c r="D3142" s="9"/>
      <c r="E3142" s="9"/>
      <c r="F3142" s="10" t="s">
        <v>470</v>
      </c>
      <c r="G3142" s="14">
        <v>5811.37</v>
      </c>
      <c r="H3142" s="9"/>
    </row>
    <row r="3143" spans="1:8" ht="12.2" customHeight="1" x14ac:dyDescent="0.25">
      <c r="A3143" s="9" t="s">
        <v>5900</v>
      </c>
      <c r="B3143" s="9" t="s">
        <v>5901</v>
      </c>
      <c r="C3143" s="9"/>
      <c r="D3143" s="9"/>
      <c r="E3143" s="9"/>
      <c r="F3143" s="10" t="s">
        <v>5811</v>
      </c>
      <c r="G3143" s="12">
        <v>23.84</v>
      </c>
      <c r="H3143" s="9"/>
    </row>
    <row r="3144" spans="1:8" ht="12.2" customHeight="1" x14ac:dyDescent="0.25">
      <c r="A3144" s="9" t="s">
        <v>5902</v>
      </c>
      <c r="B3144" s="9" t="s">
        <v>5903</v>
      </c>
      <c r="C3144" s="9"/>
      <c r="D3144" s="9"/>
      <c r="E3144" s="9"/>
      <c r="F3144" s="10" t="s">
        <v>5811</v>
      </c>
      <c r="G3144" s="12">
        <v>37.15</v>
      </c>
      <c r="H3144" s="9"/>
    </row>
    <row r="3145" spans="1:8" ht="12.2" customHeight="1" x14ac:dyDescent="0.25">
      <c r="A3145" s="9" t="s">
        <v>5904</v>
      </c>
      <c r="B3145" s="9" t="s">
        <v>5905</v>
      </c>
      <c r="C3145" s="9"/>
      <c r="D3145" s="9"/>
      <c r="E3145" s="9"/>
      <c r="F3145" s="10" t="s">
        <v>5811</v>
      </c>
      <c r="G3145" s="12">
        <v>19.72</v>
      </c>
      <c r="H3145" s="9"/>
    </row>
    <row r="3146" spans="1:8" ht="12.2" customHeight="1" x14ac:dyDescent="0.25">
      <c r="A3146" s="9" t="s">
        <v>5906</v>
      </c>
      <c r="B3146" s="9" t="s">
        <v>5907</v>
      </c>
      <c r="C3146" s="9"/>
      <c r="D3146" s="9"/>
      <c r="E3146" s="9"/>
      <c r="F3146" s="10" t="s">
        <v>470</v>
      </c>
      <c r="G3146" s="14">
        <v>3172.58</v>
      </c>
      <c r="H3146" s="9"/>
    </row>
    <row r="3147" spans="1:8" ht="12.2" customHeight="1" x14ac:dyDescent="0.25">
      <c r="A3147" s="9" t="s">
        <v>5908</v>
      </c>
      <c r="B3147" s="9" t="s">
        <v>5909</v>
      </c>
      <c r="C3147" s="9"/>
      <c r="D3147" s="9"/>
      <c r="E3147" s="9"/>
      <c r="F3147" s="10" t="s">
        <v>470</v>
      </c>
      <c r="G3147" s="14">
        <v>3981.12</v>
      </c>
      <c r="H3147" s="9"/>
    </row>
    <row r="3148" spans="1:8" ht="10.9" customHeight="1" x14ac:dyDescent="0.25">
      <c r="A3148" s="2"/>
      <c r="B3148" s="2"/>
      <c r="C3148" s="2"/>
      <c r="D3148" s="2"/>
      <c r="E3148" s="2"/>
      <c r="F3148" s="2"/>
      <c r="G3148" s="2"/>
      <c r="H3148" s="2"/>
    </row>
    <row r="3149" spans="1:8" ht="283.7" customHeight="1" x14ac:dyDescent="0.25">
      <c r="A3149" s="18" t="s">
        <v>5910</v>
      </c>
      <c r="B3149" s="18"/>
      <c r="C3149" s="18"/>
      <c r="D3149" s="18"/>
      <c r="E3149" s="18"/>
      <c r="F3149" s="18"/>
      <c r="G3149" s="18"/>
      <c r="H3149" s="18"/>
    </row>
    <row r="3150" spans="1:8" ht="10.9" customHeight="1" x14ac:dyDescent="0.25">
      <c r="A3150" s="3"/>
      <c r="B3150" s="3"/>
      <c r="C3150" s="3"/>
      <c r="D3150" s="3"/>
      <c r="E3150" s="3"/>
      <c r="F3150" s="3"/>
      <c r="G3150" s="3"/>
      <c r="H3150" s="3"/>
    </row>
    <row r="3151" spans="1:8" ht="12.2" customHeight="1" x14ac:dyDescent="0.25">
      <c r="A3151" s="19" t="s">
        <v>5911</v>
      </c>
      <c r="B3151" s="19"/>
      <c r="C3151" s="19"/>
      <c r="D3151" s="19"/>
      <c r="E3151" s="19"/>
      <c r="F3151" s="19"/>
      <c r="G3151" s="19"/>
      <c r="H3151" s="19"/>
    </row>
    <row r="3152" spans="1:8" ht="12.2" customHeight="1" x14ac:dyDescent="0.25">
      <c r="A3152" s="20" t="s">
        <v>187</v>
      </c>
      <c r="B3152" s="20"/>
      <c r="C3152" s="20"/>
      <c r="D3152" s="20"/>
      <c r="E3152" s="20"/>
      <c r="F3152" s="20"/>
      <c r="G3152" s="20"/>
      <c r="H3152" s="20"/>
    </row>
    <row r="3153" spans="1:8" ht="12.2" customHeight="1" x14ac:dyDescent="0.25">
      <c r="A3153" s="20" t="s">
        <v>188</v>
      </c>
      <c r="B3153" s="20"/>
      <c r="C3153" s="20"/>
      <c r="D3153" s="20"/>
      <c r="E3153" s="20"/>
      <c r="F3153" s="20"/>
      <c r="G3153" s="20"/>
      <c r="H3153" s="20"/>
    </row>
    <row r="3154" spans="1:8" ht="10.9" customHeight="1" x14ac:dyDescent="0.25">
      <c r="A3154" s="2"/>
      <c r="B3154" s="2"/>
      <c r="C3154" s="2"/>
      <c r="D3154" s="2"/>
      <c r="E3154" s="2"/>
      <c r="F3154" s="2"/>
      <c r="G3154" s="2"/>
      <c r="H3154" s="2"/>
    </row>
    <row r="3155" spans="1:8" ht="10.9" customHeight="1" x14ac:dyDescent="0.25">
      <c r="A3155" s="3"/>
      <c r="B3155" s="3"/>
      <c r="C3155" s="3"/>
      <c r="D3155" s="3"/>
      <c r="E3155" s="3"/>
      <c r="F3155" s="3"/>
      <c r="G3155" s="3"/>
      <c r="H3155" s="3"/>
    </row>
    <row r="3156" spans="1:8" ht="12.2" customHeight="1" x14ac:dyDescent="0.25">
      <c r="A3156" s="4" t="s">
        <v>189</v>
      </c>
      <c r="B3156" s="4" t="s">
        <v>190</v>
      </c>
      <c r="C3156" s="4"/>
      <c r="D3156" s="4"/>
      <c r="E3156" s="4"/>
      <c r="F3156" s="5" t="s">
        <v>191</v>
      </c>
      <c r="G3156" s="4" t="s">
        <v>192</v>
      </c>
      <c r="H3156" s="4"/>
    </row>
    <row r="3157" spans="1:8" ht="12.2" customHeight="1" x14ac:dyDescent="0.25">
      <c r="A3157" s="21">
        <v>248</v>
      </c>
      <c r="B3157" s="7" t="s">
        <v>5912</v>
      </c>
      <c r="C3157" s="7"/>
      <c r="D3157" s="7"/>
      <c r="E3157" s="7"/>
      <c r="F3157" s="8"/>
      <c r="G3157" s="7"/>
      <c r="H3157" s="7"/>
    </row>
    <row r="3158" spans="1:8" ht="12.2" customHeight="1" x14ac:dyDescent="0.25">
      <c r="A3158" s="9" t="s">
        <v>5913</v>
      </c>
      <c r="B3158" s="9" t="s">
        <v>5914</v>
      </c>
      <c r="C3158" s="9"/>
      <c r="D3158" s="9"/>
      <c r="E3158" s="9"/>
      <c r="F3158" s="10" t="s">
        <v>705</v>
      </c>
      <c r="G3158" s="11">
        <v>2.56</v>
      </c>
      <c r="H3158" s="9"/>
    </row>
    <row r="3159" spans="1:8" ht="12.2" customHeight="1" x14ac:dyDescent="0.25">
      <c r="A3159" s="9" t="s">
        <v>5915</v>
      </c>
      <c r="B3159" s="9" t="s">
        <v>5916</v>
      </c>
      <c r="C3159" s="9"/>
      <c r="D3159" s="9"/>
      <c r="E3159" s="9"/>
      <c r="F3159" s="10" t="s">
        <v>705</v>
      </c>
      <c r="G3159" s="11">
        <v>1.45</v>
      </c>
      <c r="H3159" s="9"/>
    </row>
    <row r="3160" spans="1:8" ht="12.2" customHeight="1" x14ac:dyDescent="0.25">
      <c r="A3160" s="21">
        <v>249</v>
      </c>
      <c r="B3160" s="7" t="s">
        <v>5917</v>
      </c>
      <c r="C3160" s="7"/>
      <c r="D3160" s="7"/>
      <c r="E3160" s="7"/>
      <c r="F3160" s="8"/>
      <c r="G3160" s="7"/>
      <c r="H3160" s="7"/>
    </row>
    <row r="3161" spans="1:8" ht="12.2" customHeight="1" x14ac:dyDescent="0.25">
      <c r="A3161" s="9" t="s">
        <v>5918</v>
      </c>
      <c r="B3161" s="9" t="s">
        <v>5919</v>
      </c>
      <c r="C3161" s="9"/>
      <c r="D3161" s="9"/>
      <c r="E3161" s="9"/>
      <c r="F3161" s="10" t="s">
        <v>202</v>
      </c>
      <c r="G3161" s="11">
        <v>3.91</v>
      </c>
      <c r="H3161" s="9"/>
    </row>
    <row r="3162" spans="1:8" ht="24.4" customHeight="1" x14ac:dyDescent="0.25">
      <c r="A3162" s="9" t="s">
        <v>5920</v>
      </c>
      <c r="B3162" s="9" t="s">
        <v>5921</v>
      </c>
      <c r="C3162" s="9"/>
      <c r="D3162" s="9"/>
      <c r="E3162" s="9"/>
      <c r="F3162" s="10" t="s">
        <v>315</v>
      </c>
      <c r="G3162" s="11">
        <v>5.58</v>
      </c>
      <c r="H3162" s="9"/>
    </row>
    <row r="3163" spans="1:8" ht="24.4" customHeight="1" x14ac:dyDescent="0.25">
      <c r="A3163" s="9" t="s">
        <v>5922</v>
      </c>
      <c r="B3163" s="9" t="s">
        <v>5923</v>
      </c>
      <c r="C3163" s="9"/>
      <c r="D3163" s="9"/>
      <c r="E3163" s="9"/>
      <c r="F3163" s="10" t="s">
        <v>315</v>
      </c>
      <c r="G3163" s="11">
        <v>6.37</v>
      </c>
      <c r="H3163" s="9"/>
    </row>
    <row r="3164" spans="1:8" ht="24.4" customHeight="1" x14ac:dyDescent="0.25">
      <c r="A3164" s="9" t="s">
        <v>5924</v>
      </c>
      <c r="B3164" s="9" t="s">
        <v>5925</v>
      </c>
      <c r="C3164" s="9"/>
      <c r="D3164" s="9"/>
      <c r="E3164" s="9"/>
      <c r="F3164" s="10" t="s">
        <v>315</v>
      </c>
      <c r="G3164" s="11">
        <v>4.87</v>
      </c>
      <c r="H3164" s="9"/>
    </row>
    <row r="3165" spans="1:8" ht="24.4" customHeight="1" x14ac:dyDescent="0.25">
      <c r="A3165" s="9" t="s">
        <v>5926</v>
      </c>
      <c r="B3165" s="9" t="s">
        <v>5927</v>
      </c>
      <c r="C3165" s="9"/>
      <c r="D3165" s="9"/>
      <c r="E3165" s="9"/>
      <c r="F3165" s="10" t="s">
        <v>315</v>
      </c>
      <c r="G3165" s="11">
        <v>8.82</v>
      </c>
      <c r="H3165" s="9"/>
    </row>
    <row r="3166" spans="1:8" ht="24.4" customHeight="1" x14ac:dyDescent="0.25">
      <c r="A3166" s="9" t="s">
        <v>5928</v>
      </c>
      <c r="B3166" s="9" t="s">
        <v>5929</v>
      </c>
      <c r="C3166" s="9"/>
      <c r="D3166" s="9"/>
      <c r="E3166" s="9"/>
      <c r="F3166" s="10" t="s">
        <v>315</v>
      </c>
      <c r="G3166" s="11">
        <v>6.91</v>
      </c>
      <c r="H3166" s="9"/>
    </row>
    <row r="3167" spans="1:8" ht="24.4" customHeight="1" x14ac:dyDescent="0.25">
      <c r="A3167" s="9" t="s">
        <v>5930</v>
      </c>
      <c r="B3167" s="9" t="s">
        <v>5931</v>
      </c>
      <c r="C3167" s="9"/>
      <c r="D3167" s="9"/>
      <c r="E3167" s="9"/>
      <c r="F3167" s="10" t="s">
        <v>315</v>
      </c>
      <c r="G3167" s="11">
        <v>5.96</v>
      </c>
      <c r="H3167" s="9"/>
    </row>
    <row r="3168" spans="1:8" ht="24.4" customHeight="1" x14ac:dyDescent="0.25">
      <c r="A3168" s="9" t="s">
        <v>5932</v>
      </c>
      <c r="B3168" s="9" t="s">
        <v>5933</v>
      </c>
      <c r="C3168" s="9"/>
      <c r="D3168" s="9"/>
      <c r="E3168" s="9"/>
      <c r="F3168" s="10" t="s">
        <v>315</v>
      </c>
      <c r="G3168" s="11">
        <v>7.45</v>
      </c>
      <c r="H3168" s="9"/>
    </row>
    <row r="3169" spans="1:8" ht="24.4" customHeight="1" x14ac:dyDescent="0.25">
      <c r="A3169" s="9" t="s">
        <v>5934</v>
      </c>
      <c r="B3169" s="9" t="s">
        <v>5935</v>
      </c>
      <c r="C3169" s="9"/>
      <c r="D3169" s="9"/>
      <c r="E3169" s="9"/>
      <c r="F3169" s="10" t="s">
        <v>315</v>
      </c>
      <c r="G3169" s="11">
        <v>7.69</v>
      </c>
      <c r="H3169" s="9"/>
    </row>
    <row r="3170" spans="1:8" ht="24.4" customHeight="1" x14ac:dyDescent="0.25">
      <c r="A3170" s="9" t="s">
        <v>5936</v>
      </c>
      <c r="B3170" s="9" t="s">
        <v>5937</v>
      </c>
      <c r="C3170" s="9"/>
      <c r="D3170" s="9"/>
      <c r="E3170" s="9"/>
      <c r="F3170" s="10" t="s">
        <v>315</v>
      </c>
      <c r="G3170" s="11">
        <v>8.2100000000000009</v>
      </c>
      <c r="H3170" s="9"/>
    </row>
    <row r="3171" spans="1:8" ht="24.4" customHeight="1" x14ac:dyDescent="0.25">
      <c r="A3171" s="9" t="s">
        <v>5938</v>
      </c>
      <c r="B3171" s="9" t="s">
        <v>5939</v>
      </c>
      <c r="C3171" s="9"/>
      <c r="D3171" s="9"/>
      <c r="E3171" s="9"/>
      <c r="F3171" s="10" t="s">
        <v>315</v>
      </c>
      <c r="G3171" s="11">
        <v>8.41</v>
      </c>
      <c r="H3171" s="9"/>
    </row>
    <row r="3172" spans="1:8" ht="24.4" customHeight="1" x14ac:dyDescent="0.25">
      <c r="A3172" s="9" t="s">
        <v>5940</v>
      </c>
      <c r="B3172" s="9" t="s">
        <v>5941</v>
      </c>
      <c r="C3172" s="9"/>
      <c r="D3172" s="9"/>
      <c r="E3172" s="9"/>
      <c r="F3172" s="10" t="s">
        <v>315</v>
      </c>
      <c r="G3172" s="11">
        <v>9.4600000000000009</v>
      </c>
      <c r="H3172" s="9"/>
    </row>
    <row r="3173" spans="1:8" ht="24.4" customHeight="1" x14ac:dyDescent="0.25">
      <c r="A3173" s="9" t="s">
        <v>5942</v>
      </c>
      <c r="B3173" s="9" t="s">
        <v>5943</v>
      </c>
      <c r="C3173" s="9"/>
      <c r="D3173" s="9"/>
      <c r="E3173" s="9"/>
      <c r="F3173" s="10" t="s">
        <v>315</v>
      </c>
      <c r="G3173" s="11">
        <v>7.19</v>
      </c>
      <c r="H3173" s="9"/>
    </row>
    <row r="3174" spans="1:8" ht="12.2" customHeight="1" x14ac:dyDescent="0.25">
      <c r="A3174" s="9" t="s">
        <v>5944</v>
      </c>
      <c r="B3174" s="9" t="s">
        <v>5945</v>
      </c>
      <c r="C3174" s="9"/>
      <c r="D3174" s="9"/>
      <c r="E3174" s="9"/>
      <c r="F3174" s="10" t="s">
        <v>315</v>
      </c>
      <c r="G3174" s="11">
        <v>4.9800000000000004</v>
      </c>
      <c r="H3174" s="9"/>
    </row>
    <row r="3175" spans="1:8" ht="24.4" customHeight="1" x14ac:dyDescent="0.25">
      <c r="A3175" s="9" t="s">
        <v>5946</v>
      </c>
      <c r="B3175" s="9" t="s">
        <v>5947</v>
      </c>
      <c r="C3175" s="9"/>
      <c r="D3175" s="9"/>
      <c r="E3175" s="9"/>
      <c r="F3175" s="10" t="s">
        <v>315</v>
      </c>
      <c r="G3175" s="11">
        <v>4.84</v>
      </c>
      <c r="H3175" s="9"/>
    </row>
    <row r="3176" spans="1:8" ht="12.2" customHeight="1" x14ac:dyDescent="0.25">
      <c r="A3176" s="9" t="s">
        <v>5948</v>
      </c>
      <c r="B3176" s="9" t="s">
        <v>5949</v>
      </c>
      <c r="C3176" s="9"/>
      <c r="D3176" s="9"/>
      <c r="E3176" s="9"/>
      <c r="F3176" s="10" t="s">
        <v>315</v>
      </c>
      <c r="G3176" s="11">
        <v>4.68</v>
      </c>
      <c r="H3176" s="9"/>
    </row>
    <row r="3177" spans="1:8" ht="24.4" customHeight="1" x14ac:dyDescent="0.25">
      <c r="A3177" s="9" t="s">
        <v>5950</v>
      </c>
      <c r="B3177" s="9" t="s">
        <v>5951</v>
      </c>
      <c r="C3177" s="9"/>
      <c r="D3177" s="9"/>
      <c r="E3177" s="9"/>
      <c r="F3177" s="10" t="s">
        <v>315</v>
      </c>
      <c r="G3177" s="11">
        <v>6.77</v>
      </c>
      <c r="H3177" s="9"/>
    </row>
    <row r="3178" spans="1:8" ht="24.4" customHeight="1" x14ac:dyDescent="0.25">
      <c r="A3178" s="9" t="s">
        <v>5952</v>
      </c>
      <c r="B3178" s="9" t="s">
        <v>5953</v>
      </c>
      <c r="C3178" s="9"/>
      <c r="D3178" s="9"/>
      <c r="E3178" s="9"/>
      <c r="F3178" s="10" t="s">
        <v>315</v>
      </c>
      <c r="G3178" s="11">
        <v>5.56</v>
      </c>
      <c r="H3178" s="9"/>
    </row>
    <row r="3179" spans="1:8" ht="12.2" customHeight="1" x14ac:dyDescent="0.25">
      <c r="A3179" s="9" t="s">
        <v>5954</v>
      </c>
      <c r="B3179" s="9" t="s">
        <v>5955</v>
      </c>
      <c r="C3179" s="9"/>
      <c r="D3179" s="9"/>
      <c r="E3179" s="9"/>
      <c r="F3179" s="10" t="s">
        <v>315</v>
      </c>
      <c r="G3179" s="11">
        <v>4.05</v>
      </c>
      <c r="H3179" s="9"/>
    </row>
    <row r="3180" spans="1:8" ht="12.2" customHeight="1" x14ac:dyDescent="0.25">
      <c r="A3180" s="9" t="s">
        <v>5956</v>
      </c>
      <c r="B3180" s="9" t="s">
        <v>5957</v>
      </c>
      <c r="C3180" s="9"/>
      <c r="D3180" s="9"/>
      <c r="E3180" s="9"/>
      <c r="F3180" s="10" t="s">
        <v>315</v>
      </c>
      <c r="G3180" s="11">
        <v>3.29</v>
      </c>
      <c r="H3180" s="9"/>
    </row>
    <row r="3181" spans="1:8" ht="12.2" customHeight="1" x14ac:dyDescent="0.25">
      <c r="A3181" s="9" t="s">
        <v>5958</v>
      </c>
      <c r="B3181" s="9" t="s">
        <v>5959</v>
      </c>
      <c r="C3181" s="9"/>
      <c r="D3181" s="9"/>
      <c r="E3181" s="9"/>
      <c r="F3181" s="10" t="s">
        <v>315</v>
      </c>
      <c r="G3181" s="12">
        <v>23.89</v>
      </c>
      <c r="H3181" s="9"/>
    </row>
    <row r="3182" spans="1:8" ht="24.4" customHeight="1" x14ac:dyDescent="0.25">
      <c r="A3182" s="9" t="s">
        <v>5960</v>
      </c>
      <c r="B3182" s="9" t="s">
        <v>5961</v>
      </c>
      <c r="C3182" s="9"/>
      <c r="D3182" s="9"/>
      <c r="E3182" s="9"/>
      <c r="F3182" s="10" t="s">
        <v>1227</v>
      </c>
      <c r="G3182" s="12">
        <v>32.96</v>
      </c>
      <c r="H3182" s="9"/>
    </row>
    <row r="3183" spans="1:8" ht="36.6" customHeight="1" x14ac:dyDescent="0.25">
      <c r="A3183" s="9" t="s">
        <v>5962</v>
      </c>
      <c r="B3183" s="9" t="s">
        <v>5963</v>
      </c>
      <c r="C3183" s="9"/>
      <c r="D3183" s="9"/>
      <c r="E3183" s="9"/>
      <c r="F3183" s="10" t="s">
        <v>1227</v>
      </c>
      <c r="G3183" s="12">
        <v>23.07</v>
      </c>
      <c r="H3183" s="9"/>
    </row>
    <row r="3184" spans="1:8" ht="24.4" customHeight="1" x14ac:dyDescent="0.25">
      <c r="A3184" s="9" t="s">
        <v>5964</v>
      </c>
      <c r="B3184" s="9" t="s">
        <v>5965</v>
      </c>
      <c r="C3184" s="9"/>
      <c r="D3184" s="9"/>
      <c r="E3184" s="9"/>
      <c r="F3184" s="10" t="s">
        <v>1227</v>
      </c>
      <c r="G3184" s="12">
        <v>30.81</v>
      </c>
      <c r="H3184" s="9"/>
    </row>
    <row r="3185" spans="1:8" ht="24.4" customHeight="1" x14ac:dyDescent="0.25">
      <c r="A3185" s="9" t="s">
        <v>5966</v>
      </c>
      <c r="B3185" s="9" t="s">
        <v>5967</v>
      </c>
      <c r="C3185" s="9"/>
      <c r="D3185" s="9"/>
      <c r="E3185" s="9"/>
      <c r="F3185" s="10" t="s">
        <v>1227</v>
      </c>
      <c r="G3185" s="12">
        <v>44</v>
      </c>
      <c r="H3185" s="9"/>
    </row>
    <row r="3186" spans="1:8" ht="12.2" customHeight="1" x14ac:dyDescent="0.25">
      <c r="A3186" s="9" t="s">
        <v>5968</v>
      </c>
      <c r="B3186" s="9" t="s">
        <v>5969</v>
      </c>
      <c r="C3186" s="9"/>
      <c r="D3186" s="9"/>
      <c r="E3186" s="9"/>
      <c r="F3186" s="10" t="s">
        <v>315</v>
      </c>
      <c r="G3186" s="12">
        <v>68.37</v>
      </c>
      <c r="H3186" s="9"/>
    </row>
    <row r="3187" spans="1:8" ht="36.6" customHeight="1" x14ac:dyDescent="0.25">
      <c r="A3187" s="9" t="s">
        <v>5970</v>
      </c>
      <c r="B3187" s="9" t="s">
        <v>5971</v>
      </c>
      <c r="C3187" s="9"/>
      <c r="D3187" s="9"/>
      <c r="E3187" s="9"/>
      <c r="F3187" s="10" t="s">
        <v>202</v>
      </c>
      <c r="G3187" s="11">
        <v>0.48</v>
      </c>
      <c r="H3187" s="9"/>
    </row>
    <row r="3188" spans="1:8" ht="24.4" customHeight="1" x14ac:dyDescent="0.25">
      <c r="A3188" s="9" t="s">
        <v>5972</v>
      </c>
      <c r="B3188" s="9" t="s">
        <v>5973</v>
      </c>
      <c r="C3188" s="9"/>
      <c r="D3188" s="9"/>
      <c r="E3188" s="9"/>
      <c r="F3188" s="10" t="s">
        <v>315</v>
      </c>
      <c r="G3188" s="13">
        <v>135.84</v>
      </c>
      <c r="H3188" s="9"/>
    </row>
    <row r="3189" spans="1:8" ht="12.2" customHeight="1" x14ac:dyDescent="0.25">
      <c r="A3189" s="9" t="s">
        <v>5974</v>
      </c>
      <c r="B3189" s="9" t="s">
        <v>5975</v>
      </c>
      <c r="C3189" s="9"/>
      <c r="D3189" s="9"/>
      <c r="E3189" s="9"/>
      <c r="F3189" s="10" t="s">
        <v>315</v>
      </c>
      <c r="G3189" s="11">
        <v>6.78</v>
      </c>
      <c r="H3189" s="9"/>
    </row>
    <row r="3190" spans="1:8" ht="36.6" customHeight="1" x14ac:dyDescent="0.25">
      <c r="A3190" s="9" t="s">
        <v>5976</v>
      </c>
      <c r="B3190" s="9" t="s">
        <v>5977</v>
      </c>
      <c r="C3190" s="9"/>
      <c r="D3190" s="9"/>
      <c r="E3190" s="9"/>
      <c r="F3190" s="10" t="s">
        <v>315</v>
      </c>
      <c r="G3190" s="11">
        <v>9.94</v>
      </c>
      <c r="H3190" s="9"/>
    </row>
    <row r="3191" spans="1:8" ht="36.6" customHeight="1" x14ac:dyDescent="0.25">
      <c r="A3191" s="9" t="s">
        <v>5978</v>
      </c>
      <c r="B3191" s="9" t="s">
        <v>5979</v>
      </c>
      <c r="C3191" s="9"/>
      <c r="D3191" s="9"/>
      <c r="E3191" s="9"/>
      <c r="F3191" s="10" t="s">
        <v>315</v>
      </c>
      <c r="G3191" s="12">
        <v>11.17</v>
      </c>
      <c r="H3191" s="9"/>
    </row>
    <row r="3192" spans="1:8" ht="36.6" customHeight="1" x14ac:dyDescent="0.25">
      <c r="A3192" s="9" t="s">
        <v>5980</v>
      </c>
      <c r="B3192" s="9" t="s">
        <v>5981</v>
      </c>
      <c r="C3192" s="9"/>
      <c r="D3192" s="9"/>
      <c r="E3192" s="9"/>
      <c r="F3192" s="10" t="s">
        <v>315</v>
      </c>
      <c r="G3192" s="12">
        <v>11.98</v>
      </c>
      <c r="H3192" s="9"/>
    </row>
    <row r="3193" spans="1:8" ht="36.6" customHeight="1" x14ac:dyDescent="0.25">
      <c r="A3193" s="9" t="s">
        <v>5982</v>
      </c>
      <c r="B3193" s="9" t="s">
        <v>5983</v>
      </c>
      <c r="C3193" s="9"/>
      <c r="D3193" s="9"/>
      <c r="E3193" s="9"/>
      <c r="F3193" s="10" t="s">
        <v>315</v>
      </c>
      <c r="G3193" s="12">
        <v>13.15</v>
      </c>
      <c r="H3193" s="9"/>
    </row>
    <row r="3194" spans="1:8" ht="36.6" customHeight="1" x14ac:dyDescent="0.25">
      <c r="A3194" s="9" t="s">
        <v>5984</v>
      </c>
      <c r="B3194" s="9" t="s">
        <v>5985</v>
      </c>
      <c r="C3194" s="9"/>
      <c r="D3194" s="9"/>
      <c r="E3194" s="9"/>
      <c r="F3194" s="10" t="s">
        <v>315</v>
      </c>
      <c r="G3194" s="12">
        <v>13.79</v>
      </c>
      <c r="H3194" s="9"/>
    </row>
    <row r="3195" spans="1:8" ht="24.4" customHeight="1" x14ac:dyDescent="0.25">
      <c r="A3195" s="9" t="s">
        <v>5986</v>
      </c>
      <c r="B3195" s="9" t="s">
        <v>5987</v>
      </c>
      <c r="C3195" s="9"/>
      <c r="D3195" s="9"/>
      <c r="E3195" s="9"/>
      <c r="F3195" s="10" t="s">
        <v>315</v>
      </c>
      <c r="G3195" s="11">
        <v>5.61</v>
      </c>
      <c r="H3195" s="9"/>
    </row>
    <row r="3196" spans="1:8" ht="36.6" customHeight="1" x14ac:dyDescent="0.25">
      <c r="A3196" s="9" t="s">
        <v>5988</v>
      </c>
      <c r="B3196" s="9" t="s">
        <v>5989</v>
      </c>
      <c r="C3196" s="9"/>
      <c r="D3196" s="9"/>
      <c r="E3196" s="9"/>
      <c r="F3196" s="10" t="s">
        <v>315</v>
      </c>
      <c r="G3196" s="11">
        <v>8.34</v>
      </c>
      <c r="H3196" s="9"/>
    </row>
    <row r="3197" spans="1:8" ht="36.6" customHeight="1" x14ac:dyDescent="0.25">
      <c r="A3197" s="9" t="s">
        <v>5990</v>
      </c>
      <c r="B3197" s="9" t="s">
        <v>5991</v>
      </c>
      <c r="C3197" s="9"/>
      <c r="D3197" s="9"/>
      <c r="E3197" s="9"/>
      <c r="F3197" s="10" t="s">
        <v>315</v>
      </c>
      <c r="G3197" s="11">
        <v>8.65</v>
      </c>
      <c r="H3197" s="9"/>
    </row>
    <row r="3198" spans="1:8" ht="36.6" customHeight="1" x14ac:dyDescent="0.25">
      <c r="A3198" s="9" t="s">
        <v>5992</v>
      </c>
      <c r="B3198" s="9" t="s">
        <v>5993</v>
      </c>
      <c r="C3198" s="9"/>
      <c r="D3198" s="9"/>
      <c r="E3198" s="9"/>
      <c r="F3198" s="10" t="s">
        <v>315</v>
      </c>
      <c r="G3198" s="11">
        <v>9.27</v>
      </c>
      <c r="H3198" s="9"/>
    </row>
    <row r="3199" spans="1:8" ht="36.6" customHeight="1" x14ac:dyDescent="0.25">
      <c r="A3199" s="9" t="s">
        <v>5994</v>
      </c>
      <c r="B3199" s="9" t="s">
        <v>5995</v>
      </c>
      <c r="C3199" s="9"/>
      <c r="D3199" s="9"/>
      <c r="E3199" s="9"/>
      <c r="F3199" s="10" t="s">
        <v>315</v>
      </c>
      <c r="G3199" s="11">
        <v>9.5399999999999991</v>
      </c>
      <c r="H3199" s="9"/>
    </row>
    <row r="3200" spans="1:8" ht="36.6" customHeight="1" x14ac:dyDescent="0.25">
      <c r="A3200" s="9" t="s">
        <v>5996</v>
      </c>
      <c r="B3200" s="9" t="s">
        <v>5997</v>
      </c>
      <c r="C3200" s="9"/>
      <c r="D3200" s="9"/>
      <c r="E3200" s="9"/>
      <c r="F3200" s="10" t="s">
        <v>315</v>
      </c>
      <c r="G3200" s="11">
        <v>9.7799999999999994</v>
      </c>
      <c r="H3200" s="9"/>
    </row>
    <row r="3201" spans="1:8" ht="36.6" customHeight="1" x14ac:dyDescent="0.25">
      <c r="A3201" s="9" t="s">
        <v>5998</v>
      </c>
      <c r="B3201" s="9" t="s">
        <v>5999</v>
      </c>
      <c r="C3201" s="9"/>
      <c r="D3201" s="9"/>
      <c r="E3201" s="9"/>
      <c r="F3201" s="10" t="s">
        <v>315</v>
      </c>
      <c r="G3201" s="12">
        <v>10.26</v>
      </c>
      <c r="H3201" s="9"/>
    </row>
    <row r="3202" spans="1:8" ht="36.6" customHeight="1" x14ac:dyDescent="0.25">
      <c r="A3202" s="9" t="s">
        <v>6000</v>
      </c>
      <c r="B3202" s="9" t="s">
        <v>6001</v>
      </c>
      <c r="C3202" s="9"/>
      <c r="D3202" s="9"/>
      <c r="E3202" s="9"/>
      <c r="F3202" s="10" t="s">
        <v>315</v>
      </c>
      <c r="G3202" s="11">
        <v>6.44</v>
      </c>
      <c r="H3202" s="9"/>
    </row>
    <row r="3203" spans="1:8" ht="36.6" customHeight="1" x14ac:dyDescent="0.25">
      <c r="A3203" s="9" t="s">
        <v>6002</v>
      </c>
      <c r="B3203" s="9" t="s">
        <v>6003</v>
      </c>
      <c r="C3203" s="9"/>
      <c r="D3203" s="9"/>
      <c r="E3203" s="9"/>
      <c r="F3203" s="10" t="s">
        <v>315</v>
      </c>
      <c r="G3203" s="12">
        <v>11.01</v>
      </c>
      <c r="H3203" s="9"/>
    </row>
    <row r="3204" spans="1:8" ht="36.6" customHeight="1" x14ac:dyDescent="0.25">
      <c r="A3204" s="9" t="s">
        <v>6004</v>
      </c>
      <c r="B3204" s="9" t="s">
        <v>6005</v>
      </c>
      <c r="C3204" s="9"/>
      <c r="D3204" s="9"/>
      <c r="E3204" s="9"/>
      <c r="F3204" s="10" t="s">
        <v>315</v>
      </c>
      <c r="G3204" s="12">
        <v>12.19</v>
      </c>
      <c r="H3204" s="9"/>
    </row>
    <row r="3205" spans="1:8" ht="36.6" customHeight="1" x14ac:dyDescent="0.25">
      <c r="A3205" s="9" t="s">
        <v>6006</v>
      </c>
      <c r="B3205" s="9" t="s">
        <v>6007</v>
      </c>
      <c r="C3205" s="9"/>
      <c r="D3205" s="9"/>
      <c r="E3205" s="9"/>
      <c r="F3205" s="10" t="s">
        <v>315</v>
      </c>
      <c r="G3205" s="11">
        <v>6.89</v>
      </c>
      <c r="H3205" s="9"/>
    </row>
    <row r="3206" spans="1:8" ht="36.6" customHeight="1" x14ac:dyDescent="0.25">
      <c r="A3206" s="9" t="s">
        <v>6008</v>
      </c>
      <c r="B3206" s="9" t="s">
        <v>6009</v>
      </c>
      <c r="C3206" s="9"/>
      <c r="D3206" s="9"/>
      <c r="E3206" s="9"/>
      <c r="F3206" s="10" t="s">
        <v>315</v>
      </c>
      <c r="G3206" s="11">
        <v>7.72</v>
      </c>
      <c r="H3206" s="9"/>
    </row>
    <row r="3207" spans="1:8" ht="36.6" customHeight="1" x14ac:dyDescent="0.25">
      <c r="A3207" s="9" t="s">
        <v>6010</v>
      </c>
      <c r="B3207" s="9" t="s">
        <v>6011</v>
      </c>
      <c r="C3207" s="9"/>
      <c r="D3207" s="9"/>
      <c r="E3207" s="9"/>
      <c r="F3207" s="10" t="s">
        <v>315</v>
      </c>
      <c r="G3207" s="11">
        <v>8</v>
      </c>
      <c r="H3207" s="9"/>
    </row>
    <row r="3208" spans="1:8" ht="24.4" customHeight="1" x14ac:dyDescent="0.25">
      <c r="A3208" s="9" t="s">
        <v>6012</v>
      </c>
      <c r="B3208" s="9" t="s">
        <v>6013</v>
      </c>
      <c r="C3208" s="9"/>
      <c r="D3208" s="9"/>
      <c r="E3208" s="9"/>
      <c r="F3208" s="10" t="s">
        <v>315</v>
      </c>
      <c r="G3208" s="11">
        <v>7.08</v>
      </c>
      <c r="H3208" s="9"/>
    </row>
    <row r="3209" spans="1:8" ht="36.6" customHeight="1" x14ac:dyDescent="0.25">
      <c r="A3209" s="9" t="s">
        <v>6014</v>
      </c>
      <c r="B3209" s="9" t="s">
        <v>6015</v>
      </c>
      <c r="C3209" s="9"/>
      <c r="D3209" s="9"/>
      <c r="E3209" s="9"/>
      <c r="F3209" s="10" t="s">
        <v>315</v>
      </c>
      <c r="G3209" s="11">
        <v>7.82</v>
      </c>
      <c r="H3209" s="9"/>
    </row>
    <row r="3210" spans="1:8" ht="36.6" customHeight="1" x14ac:dyDescent="0.25">
      <c r="A3210" s="9" t="s">
        <v>6016</v>
      </c>
      <c r="B3210" s="9" t="s">
        <v>6017</v>
      </c>
      <c r="C3210" s="9"/>
      <c r="D3210" s="9"/>
      <c r="E3210" s="9"/>
      <c r="F3210" s="10" t="s">
        <v>315</v>
      </c>
      <c r="G3210" s="11">
        <v>9.17</v>
      </c>
      <c r="H3210" s="9"/>
    </row>
    <row r="3211" spans="1:8" ht="36.6" customHeight="1" x14ac:dyDescent="0.25">
      <c r="A3211" s="9" t="s">
        <v>6018</v>
      </c>
      <c r="B3211" s="9" t="s">
        <v>6019</v>
      </c>
      <c r="C3211" s="9"/>
      <c r="D3211" s="9"/>
      <c r="E3211" s="9"/>
      <c r="F3211" s="10" t="s">
        <v>315</v>
      </c>
      <c r="G3211" s="11">
        <v>9.69</v>
      </c>
      <c r="H3211" s="9"/>
    </row>
    <row r="3212" spans="1:8" ht="36.6" customHeight="1" x14ac:dyDescent="0.25">
      <c r="A3212" s="9" t="s">
        <v>6020</v>
      </c>
      <c r="B3212" s="9" t="s">
        <v>6021</v>
      </c>
      <c r="C3212" s="9"/>
      <c r="D3212" s="9"/>
      <c r="E3212" s="9"/>
      <c r="F3212" s="10" t="s">
        <v>315</v>
      </c>
      <c r="G3212" s="12">
        <v>10.74</v>
      </c>
      <c r="H3212" s="9"/>
    </row>
    <row r="3213" spans="1:8" ht="24.4" customHeight="1" x14ac:dyDescent="0.25">
      <c r="A3213" s="9" t="s">
        <v>6022</v>
      </c>
      <c r="B3213" s="9" t="s">
        <v>6023</v>
      </c>
      <c r="C3213" s="9"/>
      <c r="D3213" s="9"/>
      <c r="E3213" s="9"/>
      <c r="F3213" s="10" t="s">
        <v>315</v>
      </c>
      <c r="G3213" s="11">
        <v>7.12</v>
      </c>
      <c r="H3213" s="9"/>
    </row>
    <row r="3214" spans="1:8" ht="36.6" customHeight="1" x14ac:dyDescent="0.25">
      <c r="A3214" s="9" t="s">
        <v>6024</v>
      </c>
      <c r="B3214" s="9" t="s">
        <v>6025</v>
      </c>
      <c r="C3214" s="9"/>
      <c r="D3214" s="9"/>
      <c r="E3214" s="9"/>
      <c r="F3214" s="10" t="s">
        <v>315</v>
      </c>
      <c r="G3214" s="11">
        <v>9.76</v>
      </c>
      <c r="H3214" s="9"/>
    </row>
    <row r="3215" spans="1:8" ht="36.6" customHeight="1" x14ac:dyDescent="0.25">
      <c r="A3215" s="9" t="s">
        <v>6026</v>
      </c>
      <c r="B3215" s="9" t="s">
        <v>6027</v>
      </c>
      <c r="C3215" s="9"/>
      <c r="D3215" s="9"/>
      <c r="E3215" s="9"/>
      <c r="F3215" s="10" t="s">
        <v>315</v>
      </c>
      <c r="G3215" s="12">
        <v>10.55</v>
      </c>
      <c r="H3215" s="9"/>
    </row>
    <row r="3216" spans="1:8" ht="36.6" customHeight="1" x14ac:dyDescent="0.25">
      <c r="A3216" s="9" t="s">
        <v>6028</v>
      </c>
      <c r="B3216" s="9" t="s">
        <v>6029</v>
      </c>
      <c r="C3216" s="9"/>
      <c r="D3216" s="9"/>
      <c r="E3216" s="9"/>
      <c r="F3216" s="10" t="s">
        <v>315</v>
      </c>
      <c r="G3216" s="12">
        <v>10.86</v>
      </c>
      <c r="H3216" s="9"/>
    </row>
    <row r="3217" spans="1:8" ht="36.6" customHeight="1" x14ac:dyDescent="0.25">
      <c r="A3217" s="9" t="s">
        <v>6030</v>
      </c>
      <c r="B3217" s="9" t="s">
        <v>6031</v>
      </c>
      <c r="C3217" s="9"/>
      <c r="D3217" s="9"/>
      <c r="E3217" s="9"/>
      <c r="F3217" s="10" t="s">
        <v>315</v>
      </c>
      <c r="G3217" s="12">
        <v>11.14</v>
      </c>
      <c r="H3217" s="9"/>
    </row>
    <row r="3218" spans="1:8" ht="36.6" customHeight="1" x14ac:dyDescent="0.25">
      <c r="A3218" s="9" t="s">
        <v>6032</v>
      </c>
      <c r="B3218" s="9" t="s">
        <v>6033</v>
      </c>
      <c r="C3218" s="9"/>
      <c r="D3218" s="9"/>
      <c r="E3218" s="9"/>
      <c r="F3218" s="10" t="s">
        <v>315</v>
      </c>
      <c r="G3218" s="12">
        <v>11.39</v>
      </c>
      <c r="H3218" s="9"/>
    </row>
    <row r="3219" spans="1:8" ht="36.6" customHeight="1" x14ac:dyDescent="0.25">
      <c r="A3219" s="9" t="s">
        <v>6034</v>
      </c>
      <c r="B3219" s="9" t="s">
        <v>6035</v>
      </c>
      <c r="C3219" s="9"/>
      <c r="D3219" s="9"/>
      <c r="E3219" s="9"/>
      <c r="F3219" s="10" t="s">
        <v>315</v>
      </c>
      <c r="G3219" s="12">
        <v>12.37</v>
      </c>
      <c r="H3219" s="9"/>
    </row>
    <row r="3220" spans="1:8" ht="36.6" customHeight="1" x14ac:dyDescent="0.25">
      <c r="A3220" s="9" t="s">
        <v>6036</v>
      </c>
      <c r="B3220" s="9" t="s">
        <v>6037</v>
      </c>
      <c r="C3220" s="9"/>
      <c r="D3220" s="9"/>
      <c r="E3220" s="9"/>
      <c r="F3220" s="10" t="s">
        <v>315</v>
      </c>
      <c r="G3220" s="11">
        <v>7.63</v>
      </c>
      <c r="H3220" s="9"/>
    </row>
    <row r="3221" spans="1:8" ht="36.6" customHeight="1" x14ac:dyDescent="0.25">
      <c r="A3221" s="9" t="s">
        <v>6038</v>
      </c>
      <c r="B3221" s="9" t="s">
        <v>6039</v>
      </c>
      <c r="C3221" s="9"/>
      <c r="D3221" s="9"/>
      <c r="E3221" s="9"/>
      <c r="F3221" s="10" t="s">
        <v>315</v>
      </c>
      <c r="G3221" s="12">
        <v>12.8</v>
      </c>
      <c r="H3221" s="9"/>
    </row>
    <row r="3222" spans="1:8" ht="36.6" customHeight="1" x14ac:dyDescent="0.25">
      <c r="A3222" s="9" t="s">
        <v>6040</v>
      </c>
      <c r="B3222" s="9" t="s">
        <v>6041</v>
      </c>
      <c r="C3222" s="9"/>
      <c r="D3222" s="9"/>
      <c r="E3222" s="9"/>
      <c r="F3222" s="10" t="s">
        <v>315</v>
      </c>
      <c r="G3222" s="12">
        <v>13.7</v>
      </c>
      <c r="H3222" s="9"/>
    </row>
    <row r="3223" spans="1:8" ht="36.6" customHeight="1" x14ac:dyDescent="0.25">
      <c r="A3223" s="9" t="s">
        <v>6042</v>
      </c>
      <c r="B3223" s="9" t="s">
        <v>6043</v>
      </c>
      <c r="C3223" s="9"/>
      <c r="D3223" s="9"/>
      <c r="E3223" s="9"/>
      <c r="F3223" s="10" t="s">
        <v>315</v>
      </c>
      <c r="G3223" s="11">
        <v>8.58</v>
      </c>
      <c r="H3223" s="9"/>
    </row>
    <row r="3224" spans="1:8" ht="36.6" customHeight="1" x14ac:dyDescent="0.25">
      <c r="A3224" s="9" t="s">
        <v>6044</v>
      </c>
      <c r="B3224" s="9" t="s">
        <v>6045</v>
      </c>
      <c r="C3224" s="9"/>
      <c r="D3224" s="9"/>
      <c r="E3224" s="9"/>
      <c r="F3224" s="10" t="s">
        <v>315</v>
      </c>
      <c r="G3224" s="11">
        <v>9.1</v>
      </c>
      <c r="H3224" s="9"/>
    </row>
    <row r="3225" spans="1:8" ht="36.6" customHeight="1" x14ac:dyDescent="0.25">
      <c r="A3225" s="9" t="s">
        <v>6046</v>
      </c>
      <c r="B3225" s="9" t="s">
        <v>6047</v>
      </c>
      <c r="C3225" s="9"/>
      <c r="D3225" s="9"/>
      <c r="E3225" s="9"/>
      <c r="F3225" s="10" t="s">
        <v>315</v>
      </c>
      <c r="G3225" s="11">
        <v>9.4</v>
      </c>
      <c r="H3225" s="9"/>
    </row>
    <row r="3226" spans="1:8" ht="24.4" customHeight="1" x14ac:dyDescent="0.25">
      <c r="A3226" s="9" t="s">
        <v>6048</v>
      </c>
      <c r="B3226" s="9" t="s">
        <v>6049</v>
      </c>
      <c r="C3226" s="9"/>
      <c r="D3226" s="9"/>
      <c r="E3226" s="9"/>
      <c r="F3226" s="10" t="s">
        <v>315</v>
      </c>
      <c r="G3226" s="12">
        <v>41.02</v>
      </c>
      <c r="H3226" s="9"/>
    </row>
    <row r="3227" spans="1:8" ht="24.4" customHeight="1" x14ac:dyDescent="0.25">
      <c r="A3227" s="9" t="s">
        <v>6050</v>
      </c>
      <c r="B3227" s="9" t="s">
        <v>6051</v>
      </c>
      <c r="C3227" s="9"/>
      <c r="D3227" s="9"/>
      <c r="E3227" s="9"/>
      <c r="F3227" s="10" t="s">
        <v>315</v>
      </c>
      <c r="G3227" s="12">
        <v>35.380000000000003</v>
      </c>
      <c r="H3227" s="9"/>
    </row>
    <row r="3228" spans="1:8" ht="24.4" customHeight="1" x14ac:dyDescent="0.25">
      <c r="A3228" s="9" t="s">
        <v>6052</v>
      </c>
      <c r="B3228" s="9" t="s">
        <v>6053</v>
      </c>
      <c r="C3228" s="9"/>
      <c r="D3228" s="9"/>
      <c r="E3228" s="9"/>
      <c r="F3228" s="10" t="s">
        <v>315</v>
      </c>
      <c r="G3228" s="12">
        <v>37.82</v>
      </c>
      <c r="H3228" s="9"/>
    </row>
    <row r="3229" spans="1:8" ht="24.4" customHeight="1" x14ac:dyDescent="0.25">
      <c r="A3229" s="9" t="s">
        <v>6054</v>
      </c>
      <c r="B3229" s="9" t="s">
        <v>6055</v>
      </c>
      <c r="C3229" s="9"/>
      <c r="D3229" s="9"/>
      <c r="E3229" s="9"/>
      <c r="F3229" s="10" t="s">
        <v>315</v>
      </c>
      <c r="G3229" s="12">
        <v>35.950000000000003</v>
      </c>
      <c r="H3229" s="9"/>
    </row>
    <row r="3230" spans="1:8" ht="24.4" customHeight="1" x14ac:dyDescent="0.25">
      <c r="A3230" s="9" t="s">
        <v>6056</v>
      </c>
      <c r="B3230" s="9" t="s">
        <v>6057</v>
      </c>
      <c r="C3230" s="9"/>
      <c r="D3230" s="9"/>
      <c r="E3230" s="9"/>
      <c r="F3230" s="10" t="s">
        <v>315</v>
      </c>
      <c r="G3230" s="12">
        <v>42.86</v>
      </c>
      <c r="H3230" s="9"/>
    </row>
    <row r="3231" spans="1:8" ht="24.4" customHeight="1" x14ac:dyDescent="0.25">
      <c r="A3231" s="9" t="s">
        <v>6058</v>
      </c>
      <c r="B3231" s="9" t="s">
        <v>6059</v>
      </c>
      <c r="C3231" s="9"/>
      <c r="D3231" s="9"/>
      <c r="E3231" s="9"/>
      <c r="F3231" s="10" t="s">
        <v>315</v>
      </c>
      <c r="G3231" s="12">
        <v>36.49</v>
      </c>
      <c r="H3231" s="9"/>
    </row>
    <row r="3232" spans="1:8" ht="24.4" customHeight="1" x14ac:dyDescent="0.25">
      <c r="A3232" s="9" t="s">
        <v>6060</v>
      </c>
      <c r="B3232" s="9" t="s">
        <v>6061</v>
      </c>
      <c r="C3232" s="9"/>
      <c r="D3232" s="9"/>
      <c r="E3232" s="9"/>
      <c r="F3232" s="10" t="s">
        <v>315</v>
      </c>
      <c r="G3232" s="12">
        <v>37.07</v>
      </c>
      <c r="H3232" s="9"/>
    </row>
    <row r="3233" spans="1:8" ht="24.4" customHeight="1" x14ac:dyDescent="0.25">
      <c r="A3233" s="9" t="s">
        <v>6062</v>
      </c>
      <c r="B3233" s="9" t="s">
        <v>6063</v>
      </c>
      <c r="C3233" s="9"/>
      <c r="D3233" s="9"/>
      <c r="E3233" s="9"/>
      <c r="F3233" s="10" t="s">
        <v>315</v>
      </c>
      <c r="G3233" s="12">
        <v>39.020000000000003</v>
      </c>
      <c r="H3233" s="9"/>
    </row>
    <row r="3234" spans="1:8" ht="24.4" customHeight="1" x14ac:dyDescent="0.25">
      <c r="A3234" s="9" t="s">
        <v>6064</v>
      </c>
      <c r="B3234" s="9" t="s">
        <v>6065</v>
      </c>
      <c r="C3234" s="9"/>
      <c r="D3234" s="9"/>
      <c r="E3234" s="9"/>
      <c r="F3234" s="10" t="s">
        <v>315</v>
      </c>
      <c r="G3234" s="12">
        <v>39.36</v>
      </c>
      <c r="H3234" s="9"/>
    </row>
    <row r="3235" spans="1:8" ht="24.4" customHeight="1" x14ac:dyDescent="0.25">
      <c r="A3235" s="9" t="s">
        <v>6066</v>
      </c>
      <c r="B3235" s="9" t="s">
        <v>6067</v>
      </c>
      <c r="C3235" s="9"/>
      <c r="D3235" s="9"/>
      <c r="E3235" s="9"/>
      <c r="F3235" s="10" t="s">
        <v>315</v>
      </c>
      <c r="G3235" s="12">
        <v>39.67</v>
      </c>
      <c r="H3235" s="9"/>
    </row>
    <row r="3236" spans="1:8" ht="24.4" customHeight="1" x14ac:dyDescent="0.25">
      <c r="A3236" s="9" t="s">
        <v>6068</v>
      </c>
      <c r="B3236" s="9" t="s">
        <v>6069</v>
      </c>
      <c r="C3236" s="9"/>
      <c r="D3236" s="9"/>
      <c r="E3236" s="9"/>
      <c r="F3236" s="10" t="s">
        <v>315</v>
      </c>
      <c r="G3236" s="12">
        <v>39.96</v>
      </c>
      <c r="H3236" s="9"/>
    </row>
    <row r="3237" spans="1:8" ht="24.4" customHeight="1" x14ac:dyDescent="0.25">
      <c r="A3237" s="9" t="s">
        <v>6070</v>
      </c>
      <c r="B3237" s="9" t="s">
        <v>6071</v>
      </c>
      <c r="C3237" s="9"/>
      <c r="D3237" s="9"/>
      <c r="E3237" s="9"/>
      <c r="F3237" s="10" t="s">
        <v>315</v>
      </c>
      <c r="G3237" s="12">
        <v>40.54</v>
      </c>
      <c r="H3237" s="9"/>
    </row>
    <row r="3238" spans="1:8" ht="24.4" customHeight="1" x14ac:dyDescent="0.25">
      <c r="A3238" s="9" t="s">
        <v>6072</v>
      </c>
      <c r="B3238" s="9" t="s">
        <v>6073</v>
      </c>
      <c r="C3238" s="9"/>
      <c r="D3238" s="9"/>
      <c r="E3238" s="9"/>
      <c r="F3238" s="10" t="s">
        <v>315</v>
      </c>
      <c r="G3238" s="12">
        <v>37.42</v>
      </c>
      <c r="H3238" s="9"/>
    </row>
    <row r="3239" spans="1:8" ht="12.2" customHeight="1" x14ac:dyDescent="0.25">
      <c r="A3239" s="9" t="s">
        <v>6074</v>
      </c>
      <c r="B3239" s="9" t="s">
        <v>6075</v>
      </c>
      <c r="C3239" s="9"/>
      <c r="D3239" s="9"/>
      <c r="E3239" s="9"/>
      <c r="F3239" s="10" t="s">
        <v>315</v>
      </c>
      <c r="G3239" s="11">
        <v>4.58</v>
      </c>
      <c r="H3239" s="9"/>
    </row>
    <row r="3240" spans="1:8" ht="24.4" customHeight="1" x14ac:dyDescent="0.25">
      <c r="A3240" s="9" t="s">
        <v>6076</v>
      </c>
      <c r="B3240" s="9" t="s">
        <v>6077</v>
      </c>
      <c r="C3240" s="9"/>
      <c r="D3240" s="9"/>
      <c r="E3240" s="9"/>
      <c r="F3240" s="10" t="s">
        <v>315</v>
      </c>
      <c r="G3240" s="11">
        <v>6.57</v>
      </c>
      <c r="H3240" s="9"/>
    </row>
    <row r="3241" spans="1:8" ht="24.4" customHeight="1" x14ac:dyDescent="0.25">
      <c r="A3241" s="9" t="s">
        <v>6078</v>
      </c>
      <c r="B3241" s="9" t="s">
        <v>6079</v>
      </c>
      <c r="C3241" s="9"/>
      <c r="D3241" s="9"/>
      <c r="E3241" s="9"/>
      <c r="F3241" s="10" t="s">
        <v>315</v>
      </c>
      <c r="G3241" s="11">
        <v>3.18</v>
      </c>
      <c r="H3241" s="9"/>
    </row>
    <row r="3242" spans="1:8" ht="12.2" customHeight="1" x14ac:dyDescent="0.25">
      <c r="A3242" s="9" t="s">
        <v>6080</v>
      </c>
      <c r="B3242" s="9" t="s">
        <v>6081</v>
      </c>
      <c r="C3242" s="9"/>
      <c r="D3242" s="9"/>
      <c r="E3242" s="9"/>
      <c r="F3242" s="10" t="s">
        <v>315</v>
      </c>
      <c r="G3242" s="13">
        <v>115.72</v>
      </c>
      <c r="H3242" s="9"/>
    </row>
    <row r="3243" spans="1:8" ht="12.2" customHeight="1" x14ac:dyDescent="0.25">
      <c r="A3243" s="9" t="s">
        <v>6082</v>
      </c>
      <c r="B3243" s="9" t="s">
        <v>6083</v>
      </c>
      <c r="C3243" s="9"/>
      <c r="D3243" s="9"/>
      <c r="E3243" s="9"/>
      <c r="F3243" s="10" t="s">
        <v>315</v>
      </c>
      <c r="G3243" s="12">
        <v>59.11</v>
      </c>
      <c r="H3243" s="9"/>
    </row>
    <row r="3244" spans="1:8" ht="12.2" customHeight="1" x14ac:dyDescent="0.25">
      <c r="A3244" s="9" t="s">
        <v>6084</v>
      </c>
      <c r="B3244" s="9" t="s">
        <v>6085</v>
      </c>
      <c r="C3244" s="9"/>
      <c r="D3244" s="9"/>
      <c r="E3244" s="9"/>
      <c r="F3244" s="10" t="s">
        <v>315</v>
      </c>
      <c r="G3244" s="12">
        <v>74.650000000000006</v>
      </c>
      <c r="H3244" s="9"/>
    </row>
    <row r="3245" spans="1:8" ht="24.4" customHeight="1" x14ac:dyDescent="0.25">
      <c r="A3245" s="9" t="s">
        <v>6086</v>
      </c>
      <c r="B3245" s="9" t="s">
        <v>6087</v>
      </c>
      <c r="C3245" s="9"/>
      <c r="D3245" s="9"/>
      <c r="E3245" s="9"/>
      <c r="F3245" s="10" t="s">
        <v>315</v>
      </c>
      <c r="G3245" s="12">
        <v>74.989999999999995</v>
      </c>
      <c r="H3245" s="9"/>
    </row>
    <row r="3246" spans="1:8" ht="24.4" customHeight="1" x14ac:dyDescent="0.25">
      <c r="A3246" s="9" t="s">
        <v>6088</v>
      </c>
      <c r="B3246" s="9" t="s">
        <v>6089</v>
      </c>
      <c r="C3246" s="9"/>
      <c r="D3246" s="9"/>
      <c r="E3246" s="9"/>
      <c r="F3246" s="10" t="s">
        <v>315</v>
      </c>
      <c r="G3246" s="12">
        <v>10.08</v>
      </c>
      <c r="H3246" s="9"/>
    </row>
    <row r="3247" spans="1:8" ht="24.4" customHeight="1" x14ac:dyDescent="0.25">
      <c r="A3247" s="9" t="s">
        <v>6090</v>
      </c>
      <c r="B3247" s="9" t="s">
        <v>6091</v>
      </c>
      <c r="C3247" s="9"/>
      <c r="D3247" s="9"/>
      <c r="E3247" s="9"/>
      <c r="F3247" s="10" t="s">
        <v>315</v>
      </c>
      <c r="G3247" s="12">
        <v>11.59</v>
      </c>
      <c r="H3247" s="9"/>
    </row>
    <row r="3248" spans="1:8" ht="24.4" customHeight="1" x14ac:dyDescent="0.25">
      <c r="A3248" s="9" t="s">
        <v>6092</v>
      </c>
      <c r="B3248" s="9" t="s">
        <v>6093</v>
      </c>
      <c r="C3248" s="9"/>
      <c r="D3248" s="9"/>
      <c r="E3248" s="9"/>
      <c r="F3248" s="10" t="s">
        <v>315</v>
      </c>
      <c r="G3248" s="12">
        <v>12.83</v>
      </c>
      <c r="H3248" s="9"/>
    </row>
    <row r="3249" spans="1:8" ht="24.4" customHeight="1" x14ac:dyDescent="0.25">
      <c r="A3249" s="9" t="s">
        <v>6094</v>
      </c>
      <c r="B3249" s="9" t="s">
        <v>6095</v>
      </c>
      <c r="C3249" s="9"/>
      <c r="D3249" s="9"/>
      <c r="E3249" s="9"/>
      <c r="F3249" s="10" t="s">
        <v>315</v>
      </c>
      <c r="G3249" s="13">
        <v>101.53</v>
      </c>
      <c r="H3249" s="9"/>
    </row>
    <row r="3250" spans="1:8" ht="12.2" customHeight="1" x14ac:dyDescent="0.25">
      <c r="A3250" s="9" t="s">
        <v>6096</v>
      </c>
      <c r="B3250" s="9" t="s">
        <v>6097</v>
      </c>
      <c r="C3250" s="9"/>
      <c r="D3250" s="9"/>
      <c r="E3250" s="9"/>
      <c r="F3250" s="10" t="s">
        <v>315</v>
      </c>
      <c r="G3250" s="11">
        <v>0.27</v>
      </c>
      <c r="H3250" s="9"/>
    </row>
    <row r="3251" spans="1:8" ht="24.4" customHeight="1" x14ac:dyDescent="0.25">
      <c r="A3251" s="9" t="s">
        <v>6098</v>
      </c>
      <c r="B3251" s="9" t="s">
        <v>6099</v>
      </c>
      <c r="C3251" s="9"/>
      <c r="D3251" s="9"/>
      <c r="E3251" s="9"/>
      <c r="F3251" s="10" t="s">
        <v>202</v>
      </c>
      <c r="G3251" s="13">
        <v>251.57</v>
      </c>
      <c r="H3251" s="9"/>
    </row>
    <row r="3252" spans="1:8" ht="24.4" customHeight="1" x14ac:dyDescent="0.25">
      <c r="A3252" s="9" t="s">
        <v>6100</v>
      </c>
      <c r="B3252" s="9" t="s">
        <v>6101</v>
      </c>
      <c r="C3252" s="9"/>
      <c r="D3252" s="9"/>
      <c r="E3252" s="9"/>
      <c r="F3252" s="10" t="s">
        <v>315</v>
      </c>
      <c r="G3252" s="13">
        <v>793.28</v>
      </c>
      <c r="H3252" s="9"/>
    </row>
    <row r="3253" spans="1:8" ht="24.4" customHeight="1" x14ac:dyDescent="0.25">
      <c r="A3253" s="9" t="s">
        <v>6102</v>
      </c>
      <c r="B3253" s="9" t="s">
        <v>6103</v>
      </c>
      <c r="C3253" s="9"/>
      <c r="D3253" s="9"/>
      <c r="E3253" s="9"/>
      <c r="F3253" s="10" t="s">
        <v>315</v>
      </c>
      <c r="G3253" s="13">
        <v>965.43</v>
      </c>
      <c r="H3253" s="9"/>
    </row>
    <row r="3254" spans="1:8" ht="36.6" customHeight="1" x14ac:dyDescent="0.25">
      <c r="A3254" s="9" t="s">
        <v>6104</v>
      </c>
      <c r="B3254" s="9" t="s">
        <v>6105</v>
      </c>
      <c r="C3254" s="9"/>
      <c r="D3254" s="9"/>
      <c r="E3254" s="9"/>
      <c r="F3254" s="10" t="s">
        <v>315</v>
      </c>
      <c r="G3254" s="13">
        <v>281.64999999999998</v>
      </c>
      <c r="H3254" s="9"/>
    </row>
    <row r="3255" spans="1:8" ht="12.2" customHeight="1" x14ac:dyDescent="0.25">
      <c r="A3255" s="9" t="s">
        <v>6106</v>
      </c>
      <c r="B3255" s="9" t="s">
        <v>6107</v>
      </c>
      <c r="C3255" s="9"/>
      <c r="D3255" s="9"/>
      <c r="E3255" s="9"/>
      <c r="F3255" s="10" t="s">
        <v>315</v>
      </c>
      <c r="G3255" s="13">
        <v>208.68</v>
      </c>
      <c r="H3255" s="9"/>
    </row>
    <row r="3256" spans="1:8" ht="12.2" customHeight="1" x14ac:dyDescent="0.25">
      <c r="A3256" s="9" t="s">
        <v>6108</v>
      </c>
      <c r="B3256" s="9" t="s">
        <v>6109</v>
      </c>
      <c r="C3256" s="9"/>
      <c r="D3256" s="9"/>
      <c r="E3256" s="9"/>
      <c r="F3256" s="10" t="s">
        <v>202</v>
      </c>
      <c r="G3256" s="11">
        <v>0.06</v>
      </c>
      <c r="H3256" s="9"/>
    </row>
    <row r="3257" spans="1:8" ht="12.2" customHeight="1" x14ac:dyDescent="0.25">
      <c r="A3257" s="9" t="s">
        <v>6110</v>
      </c>
      <c r="B3257" s="9" t="s">
        <v>6111</v>
      </c>
      <c r="C3257" s="9"/>
      <c r="D3257" s="9"/>
      <c r="E3257" s="9"/>
      <c r="F3257" s="10" t="s">
        <v>202</v>
      </c>
      <c r="G3257" s="11">
        <v>0.15</v>
      </c>
      <c r="H3257" s="9"/>
    </row>
    <row r="3258" spans="1:8" ht="12.2" customHeight="1" x14ac:dyDescent="0.25">
      <c r="A3258" s="9" t="s">
        <v>6112</v>
      </c>
      <c r="B3258" s="9" t="s">
        <v>6113</v>
      </c>
      <c r="C3258" s="9"/>
      <c r="D3258" s="9"/>
      <c r="E3258" s="9"/>
      <c r="F3258" s="10" t="s">
        <v>315</v>
      </c>
      <c r="G3258" s="12">
        <v>33.869999999999997</v>
      </c>
      <c r="H3258" s="9"/>
    </row>
    <row r="3259" spans="1:8" ht="24.4" customHeight="1" x14ac:dyDescent="0.25">
      <c r="A3259" s="9" t="s">
        <v>6114</v>
      </c>
      <c r="B3259" s="9" t="s">
        <v>6115</v>
      </c>
      <c r="C3259" s="9"/>
      <c r="D3259" s="9"/>
      <c r="E3259" s="9"/>
      <c r="F3259" s="10" t="s">
        <v>315</v>
      </c>
      <c r="G3259" s="12">
        <v>15.5</v>
      </c>
      <c r="H3259" s="9"/>
    </row>
    <row r="3260" spans="1:8" ht="24.4" customHeight="1" x14ac:dyDescent="0.25">
      <c r="A3260" s="9" t="s">
        <v>6116</v>
      </c>
      <c r="B3260" s="9" t="s">
        <v>6117</v>
      </c>
      <c r="C3260" s="9"/>
      <c r="D3260" s="9"/>
      <c r="E3260" s="9"/>
      <c r="F3260" s="10" t="s">
        <v>315</v>
      </c>
      <c r="G3260" s="12">
        <v>20.07</v>
      </c>
      <c r="H3260" s="9"/>
    </row>
    <row r="3261" spans="1:8" ht="24.4" customHeight="1" x14ac:dyDescent="0.25">
      <c r="A3261" s="9" t="s">
        <v>6118</v>
      </c>
      <c r="B3261" s="9" t="s">
        <v>6119</v>
      </c>
      <c r="C3261" s="9"/>
      <c r="D3261" s="9"/>
      <c r="E3261" s="9"/>
      <c r="F3261" s="10" t="s">
        <v>315</v>
      </c>
      <c r="G3261" s="12">
        <v>22.54</v>
      </c>
      <c r="H3261" s="9"/>
    </row>
    <row r="3262" spans="1:8" ht="24.4" customHeight="1" x14ac:dyDescent="0.25">
      <c r="A3262" s="9" t="s">
        <v>6120</v>
      </c>
      <c r="B3262" s="9" t="s">
        <v>6121</v>
      </c>
      <c r="C3262" s="9"/>
      <c r="D3262" s="9"/>
      <c r="E3262" s="9"/>
      <c r="F3262" s="10" t="s">
        <v>315</v>
      </c>
      <c r="G3262" s="12">
        <v>25.23</v>
      </c>
      <c r="H3262" s="9"/>
    </row>
    <row r="3263" spans="1:8" ht="24.4" customHeight="1" x14ac:dyDescent="0.25">
      <c r="A3263" s="9" t="s">
        <v>6122</v>
      </c>
      <c r="B3263" s="9" t="s">
        <v>6123</v>
      </c>
      <c r="C3263" s="9"/>
      <c r="D3263" s="9"/>
      <c r="E3263" s="9"/>
      <c r="F3263" s="10" t="s">
        <v>315</v>
      </c>
      <c r="G3263" s="12">
        <v>16.48</v>
      </c>
      <c r="H3263" s="9"/>
    </row>
    <row r="3264" spans="1:8" ht="24.4" customHeight="1" x14ac:dyDescent="0.25">
      <c r="A3264" s="9" t="s">
        <v>6124</v>
      </c>
      <c r="B3264" s="9" t="s">
        <v>6125</v>
      </c>
      <c r="C3264" s="9"/>
      <c r="D3264" s="9"/>
      <c r="E3264" s="9"/>
      <c r="F3264" s="10" t="s">
        <v>315</v>
      </c>
      <c r="G3264" s="12">
        <v>17.46</v>
      </c>
      <c r="H3264" s="9"/>
    </row>
    <row r="3265" spans="1:8" ht="24.4" customHeight="1" x14ac:dyDescent="0.25">
      <c r="A3265" s="9" t="s">
        <v>6126</v>
      </c>
      <c r="B3265" s="9" t="s">
        <v>6127</v>
      </c>
      <c r="C3265" s="9"/>
      <c r="D3265" s="9"/>
      <c r="E3265" s="9"/>
      <c r="F3265" s="10" t="s">
        <v>315</v>
      </c>
      <c r="G3265" s="12">
        <v>18.66</v>
      </c>
      <c r="H3265" s="9"/>
    </row>
    <row r="3266" spans="1:8" ht="24.4" customHeight="1" x14ac:dyDescent="0.25">
      <c r="A3266" s="9" t="s">
        <v>6128</v>
      </c>
      <c r="B3266" s="9" t="s">
        <v>6129</v>
      </c>
      <c r="C3266" s="9"/>
      <c r="D3266" s="9"/>
      <c r="E3266" s="9"/>
      <c r="F3266" s="10" t="s">
        <v>315</v>
      </c>
      <c r="G3266" s="12">
        <v>19.489999999999998</v>
      </c>
      <c r="H3266" s="9"/>
    </row>
    <row r="3267" spans="1:8" ht="24.4" customHeight="1" x14ac:dyDescent="0.25">
      <c r="A3267" s="9" t="s">
        <v>6130</v>
      </c>
      <c r="B3267" s="9" t="s">
        <v>6131</v>
      </c>
      <c r="C3267" s="9"/>
      <c r="D3267" s="9"/>
      <c r="E3267" s="9"/>
      <c r="F3267" s="10" t="s">
        <v>315</v>
      </c>
      <c r="G3267" s="12">
        <v>26.75</v>
      </c>
      <c r="H3267" s="9"/>
    </row>
    <row r="3268" spans="1:8" ht="24.4" customHeight="1" x14ac:dyDescent="0.25">
      <c r="A3268" s="9" t="s">
        <v>6132</v>
      </c>
      <c r="B3268" s="9" t="s">
        <v>6133</v>
      </c>
      <c r="C3268" s="9"/>
      <c r="D3268" s="9"/>
      <c r="E3268" s="9"/>
      <c r="F3268" s="10" t="s">
        <v>315</v>
      </c>
      <c r="G3268" s="12">
        <v>14.92</v>
      </c>
      <c r="H3268" s="9"/>
    </row>
    <row r="3269" spans="1:8" ht="12.2" customHeight="1" x14ac:dyDescent="0.25">
      <c r="A3269" s="21">
        <v>250</v>
      </c>
      <c r="B3269" s="7" t="s">
        <v>6134</v>
      </c>
      <c r="C3269" s="7"/>
      <c r="D3269" s="7"/>
      <c r="E3269" s="7"/>
      <c r="F3269" s="8"/>
      <c r="G3269" s="7"/>
      <c r="H3269" s="7"/>
    </row>
    <row r="3270" spans="1:8" ht="24.4" customHeight="1" x14ac:dyDescent="0.25">
      <c r="A3270" s="9" t="s">
        <v>6135</v>
      </c>
      <c r="B3270" s="9" t="s">
        <v>6136</v>
      </c>
      <c r="C3270" s="9"/>
      <c r="D3270" s="9"/>
      <c r="E3270" s="9"/>
      <c r="F3270" s="10" t="s">
        <v>1227</v>
      </c>
      <c r="G3270" s="13">
        <v>715.89</v>
      </c>
      <c r="H3270" s="9"/>
    </row>
    <row r="3271" spans="1:8" ht="24.4" customHeight="1" x14ac:dyDescent="0.25">
      <c r="A3271" s="9" t="s">
        <v>6137</v>
      </c>
      <c r="B3271" s="9" t="s">
        <v>6138</v>
      </c>
      <c r="C3271" s="9"/>
      <c r="D3271" s="9"/>
      <c r="E3271" s="9"/>
      <c r="F3271" s="10" t="s">
        <v>1227</v>
      </c>
      <c r="G3271" s="13">
        <v>735.77</v>
      </c>
      <c r="H3271" s="9"/>
    </row>
    <row r="3272" spans="1:8" ht="12.2" customHeight="1" x14ac:dyDescent="0.25">
      <c r="A3272" s="9" t="s">
        <v>6139</v>
      </c>
      <c r="B3272" s="9" t="s">
        <v>6140</v>
      </c>
      <c r="C3272" s="9"/>
      <c r="D3272" s="9"/>
      <c r="E3272" s="9"/>
      <c r="F3272" s="10" t="s">
        <v>1227</v>
      </c>
      <c r="G3272" s="14">
        <v>1034.06</v>
      </c>
      <c r="H3272" s="9"/>
    </row>
    <row r="3273" spans="1:8" ht="12.2" customHeight="1" x14ac:dyDescent="0.25">
      <c r="A3273" s="9" t="s">
        <v>6141</v>
      </c>
      <c r="B3273" s="9" t="s">
        <v>6142</v>
      </c>
      <c r="C3273" s="9"/>
      <c r="D3273" s="9"/>
      <c r="E3273" s="9"/>
      <c r="F3273" s="10" t="s">
        <v>1227</v>
      </c>
      <c r="G3273" s="14">
        <v>1113.6099999999999</v>
      </c>
      <c r="H3273" s="9"/>
    </row>
    <row r="3274" spans="1:8" ht="48.75" customHeight="1" x14ac:dyDescent="0.25">
      <c r="A3274" s="9" t="s">
        <v>6143</v>
      </c>
      <c r="B3274" s="9" t="s">
        <v>6144</v>
      </c>
      <c r="C3274" s="9"/>
      <c r="D3274" s="9"/>
      <c r="E3274" s="9"/>
      <c r="F3274" s="10" t="s">
        <v>1227</v>
      </c>
      <c r="G3274" s="14">
        <v>9462.92</v>
      </c>
      <c r="H3274" s="9"/>
    </row>
    <row r="3275" spans="1:8" ht="48.75" customHeight="1" x14ac:dyDescent="0.25">
      <c r="A3275" s="9" t="s">
        <v>6145</v>
      </c>
      <c r="B3275" s="9" t="s">
        <v>6146</v>
      </c>
      <c r="C3275" s="9"/>
      <c r="D3275" s="9"/>
      <c r="E3275" s="9"/>
      <c r="F3275" s="10" t="s">
        <v>233</v>
      </c>
      <c r="G3275" s="15">
        <v>10044.950000000001</v>
      </c>
      <c r="H3275" s="9"/>
    </row>
    <row r="3276" spans="1:8" ht="48.75" customHeight="1" x14ac:dyDescent="0.25">
      <c r="A3276" s="9" t="s">
        <v>6147</v>
      </c>
      <c r="B3276" s="9" t="s">
        <v>6148</v>
      </c>
      <c r="C3276" s="9"/>
      <c r="D3276" s="9"/>
      <c r="E3276" s="9"/>
      <c r="F3276" s="10" t="s">
        <v>1227</v>
      </c>
      <c r="G3276" s="15">
        <v>10572.44</v>
      </c>
      <c r="H3276" s="9"/>
    </row>
    <row r="3277" spans="1:8" ht="48.75" customHeight="1" x14ac:dyDescent="0.25">
      <c r="A3277" s="9" t="s">
        <v>6149</v>
      </c>
      <c r="B3277" s="9" t="s">
        <v>6150</v>
      </c>
      <c r="C3277" s="9"/>
      <c r="D3277" s="9"/>
      <c r="E3277" s="9"/>
      <c r="F3277" s="10" t="s">
        <v>233</v>
      </c>
      <c r="G3277" s="15">
        <v>12431.19</v>
      </c>
      <c r="H3277" s="9"/>
    </row>
    <row r="3278" spans="1:8" ht="48.75" customHeight="1" x14ac:dyDescent="0.25">
      <c r="A3278" s="9" t="s">
        <v>6151</v>
      </c>
      <c r="B3278" s="9" t="s">
        <v>6152</v>
      </c>
      <c r="C3278" s="9"/>
      <c r="D3278" s="9"/>
      <c r="E3278" s="9"/>
      <c r="F3278" s="10" t="s">
        <v>1227</v>
      </c>
      <c r="G3278" s="15">
        <v>20399.86</v>
      </c>
      <c r="H3278" s="9"/>
    </row>
    <row r="3279" spans="1:8" ht="48.75" customHeight="1" x14ac:dyDescent="0.25">
      <c r="A3279" s="9" t="s">
        <v>6153</v>
      </c>
      <c r="B3279" s="9" t="s">
        <v>6154</v>
      </c>
      <c r="C3279" s="9"/>
      <c r="D3279" s="9"/>
      <c r="E3279" s="9"/>
      <c r="F3279" s="10" t="s">
        <v>233</v>
      </c>
      <c r="G3279" s="15">
        <v>15045.91</v>
      </c>
      <c r="H3279" s="9"/>
    </row>
    <row r="3280" spans="1:8" ht="48.75" customHeight="1" x14ac:dyDescent="0.25">
      <c r="A3280" s="9" t="s">
        <v>6155</v>
      </c>
      <c r="B3280" s="9" t="s">
        <v>6156</v>
      </c>
      <c r="C3280" s="9"/>
      <c r="D3280" s="9"/>
      <c r="E3280" s="9"/>
      <c r="F3280" s="10" t="s">
        <v>1227</v>
      </c>
      <c r="G3280" s="15">
        <v>28922.82</v>
      </c>
      <c r="H3280" s="9"/>
    </row>
    <row r="3281" spans="1:8" ht="48.75" customHeight="1" x14ac:dyDescent="0.25">
      <c r="A3281" s="9" t="s">
        <v>6157</v>
      </c>
      <c r="B3281" s="9" t="s">
        <v>6158</v>
      </c>
      <c r="C3281" s="9"/>
      <c r="D3281" s="9"/>
      <c r="E3281" s="9"/>
      <c r="F3281" s="10" t="s">
        <v>233</v>
      </c>
      <c r="G3281" s="15">
        <v>19316.580000000002</v>
      </c>
      <c r="H3281" s="9"/>
    </row>
    <row r="3282" spans="1:8" ht="48.75" customHeight="1" x14ac:dyDescent="0.25">
      <c r="A3282" s="9" t="s">
        <v>6159</v>
      </c>
      <c r="B3282" s="9" t="s">
        <v>6160</v>
      </c>
      <c r="C3282" s="9"/>
      <c r="D3282" s="9"/>
      <c r="E3282" s="9"/>
      <c r="F3282" s="10" t="s">
        <v>1227</v>
      </c>
      <c r="G3282" s="14">
        <v>1858.79</v>
      </c>
      <c r="H3282" s="9"/>
    </row>
    <row r="3283" spans="1:8" ht="48.75" customHeight="1" x14ac:dyDescent="0.25">
      <c r="A3283" s="9" t="s">
        <v>6161</v>
      </c>
      <c r="B3283" s="9" t="s">
        <v>6162</v>
      </c>
      <c r="C3283" s="9"/>
      <c r="D3283" s="9"/>
      <c r="E3283" s="9"/>
      <c r="F3283" s="10" t="s">
        <v>233</v>
      </c>
      <c r="G3283" s="14">
        <v>2494.38</v>
      </c>
      <c r="H3283" s="9"/>
    </row>
    <row r="3284" spans="1:8" ht="48.75" customHeight="1" x14ac:dyDescent="0.25">
      <c r="A3284" s="9" t="s">
        <v>6163</v>
      </c>
      <c r="B3284" s="9" t="s">
        <v>6164</v>
      </c>
      <c r="C3284" s="9"/>
      <c r="D3284" s="9"/>
      <c r="E3284" s="9"/>
      <c r="F3284" s="10" t="s">
        <v>1227</v>
      </c>
      <c r="G3284" s="14">
        <v>6447.62</v>
      </c>
      <c r="H3284" s="9"/>
    </row>
    <row r="3285" spans="1:8" ht="48.75" customHeight="1" x14ac:dyDescent="0.25">
      <c r="A3285" s="9" t="s">
        <v>6165</v>
      </c>
      <c r="B3285" s="9" t="s">
        <v>6166</v>
      </c>
      <c r="C3285" s="9"/>
      <c r="D3285" s="9"/>
      <c r="E3285" s="9"/>
      <c r="F3285" s="10" t="s">
        <v>233</v>
      </c>
      <c r="G3285" s="14">
        <v>5209.1899999999996</v>
      </c>
      <c r="H3285" s="9"/>
    </row>
    <row r="3286" spans="1:8" ht="48.75" customHeight="1" x14ac:dyDescent="0.25">
      <c r="A3286" s="9" t="s">
        <v>6167</v>
      </c>
      <c r="B3286" s="9" t="s">
        <v>6168</v>
      </c>
      <c r="C3286" s="9"/>
      <c r="D3286" s="9"/>
      <c r="E3286" s="9"/>
      <c r="F3286" s="10" t="s">
        <v>1227</v>
      </c>
      <c r="G3286" s="14">
        <v>4393.6499999999996</v>
      </c>
      <c r="H3286" s="9"/>
    </row>
    <row r="3287" spans="1:8" ht="48.75" customHeight="1" x14ac:dyDescent="0.25">
      <c r="A3287" s="9" t="s">
        <v>6169</v>
      </c>
      <c r="B3287" s="9" t="s">
        <v>6170</v>
      </c>
      <c r="C3287" s="9"/>
      <c r="D3287" s="9"/>
      <c r="E3287" s="9"/>
      <c r="F3287" s="10" t="s">
        <v>233</v>
      </c>
      <c r="G3287" s="14">
        <v>5609.86</v>
      </c>
      <c r="H3287" s="9"/>
    </row>
    <row r="3288" spans="1:8" ht="48.75" customHeight="1" x14ac:dyDescent="0.25">
      <c r="A3288" s="9" t="s">
        <v>6171</v>
      </c>
      <c r="B3288" s="9" t="s">
        <v>6172</v>
      </c>
      <c r="C3288" s="9"/>
      <c r="D3288" s="9"/>
      <c r="E3288" s="9"/>
      <c r="F3288" s="10" t="s">
        <v>1227</v>
      </c>
      <c r="G3288" s="14">
        <v>7072.26</v>
      </c>
      <c r="H3288" s="9"/>
    </row>
    <row r="3289" spans="1:8" ht="48.75" customHeight="1" x14ac:dyDescent="0.25">
      <c r="A3289" s="9" t="s">
        <v>6173</v>
      </c>
      <c r="B3289" s="9" t="s">
        <v>6174</v>
      </c>
      <c r="C3289" s="9"/>
      <c r="D3289" s="9"/>
      <c r="E3289" s="9"/>
      <c r="F3289" s="10" t="s">
        <v>233</v>
      </c>
      <c r="G3289" s="14">
        <v>6576.03</v>
      </c>
      <c r="H3289" s="9"/>
    </row>
    <row r="3290" spans="1:8" ht="48.75" customHeight="1" x14ac:dyDescent="0.25">
      <c r="A3290" s="9" t="s">
        <v>6175</v>
      </c>
      <c r="B3290" s="9" t="s">
        <v>6176</v>
      </c>
      <c r="C3290" s="9"/>
      <c r="D3290" s="9"/>
      <c r="E3290" s="9"/>
      <c r="F3290" s="10" t="s">
        <v>1227</v>
      </c>
      <c r="G3290" s="15">
        <v>10432.290000000001</v>
      </c>
      <c r="H3290" s="9"/>
    </row>
    <row r="3291" spans="1:8" ht="48.75" customHeight="1" x14ac:dyDescent="0.25">
      <c r="A3291" s="9" t="s">
        <v>6177</v>
      </c>
      <c r="B3291" s="9" t="s">
        <v>6178</v>
      </c>
      <c r="C3291" s="9"/>
      <c r="D3291" s="9"/>
      <c r="E3291" s="9"/>
      <c r="F3291" s="10" t="s">
        <v>233</v>
      </c>
      <c r="G3291" s="14">
        <v>7617.25</v>
      </c>
      <c r="H3291" s="9"/>
    </row>
    <row r="3292" spans="1:8" ht="48.75" customHeight="1" x14ac:dyDescent="0.25">
      <c r="A3292" s="9" t="s">
        <v>6179</v>
      </c>
      <c r="B3292" s="9" t="s">
        <v>6180</v>
      </c>
      <c r="C3292" s="9"/>
      <c r="D3292" s="9"/>
      <c r="E3292" s="9"/>
      <c r="F3292" s="10" t="s">
        <v>1227</v>
      </c>
      <c r="G3292" s="15">
        <v>14797.88</v>
      </c>
      <c r="H3292" s="9"/>
    </row>
    <row r="3293" spans="1:8" ht="48.75" customHeight="1" x14ac:dyDescent="0.25">
      <c r="A3293" s="9" t="s">
        <v>6181</v>
      </c>
      <c r="B3293" s="9" t="s">
        <v>6182</v>
      </c>
      <c r="C3293" s="9"/>
      <c r="D3293" s="9"/>
      <c r="E3293" s="9"/>
      <c r="F3293" s="10" t="s">
        <v>233</v>
      </c>
      <c r="G3293" s="14">
        <v>8826.93</v>
      </c>
      <c r="H3293" s="9"/>
    </row>
    <row r="3294" spans="1:8" ht="48.75" customHeight="1" x14ac:dyDescent="0.25">
      <c r="A3294" s="9" t="s">
        <v>6183</v>
      </c>
      <c r="B3294" s="9" t="s">
        <v>6184</v>
      </c>
      <c r="C3294" s="9"/>
      <c r="D3294" s="9"/>
      <c r="E3294" s="9"/>
      <c r="F3294" s="10" t="s">
        <v>1227</v>
      </c>
      <c r="G3294" s="14">
        <v>4869.75</v>
      </c>
      <c r="H3294" s="9"/>
    </row>
    <row r="3295" spans="1:8" ht="48.75" customHeight="1" x14ac:dyDescent="0.25">
      <c r="A3295" s="9" t="s">
        <v>6185</v>
      </c>
      <c r="B3295" s="9" t="s">
        <v>6186</v>
      </c>
      <c r="C3295" s="9"/>
      <c r="D3295" s="9"/>
      <c r="E3295" s="9"/>
      <c r="F3295" s="10" t="s">
        <v>233</v>
      </c>
      <c r="G3295" s="14">
        <v>7079.45</v>
      </c>
      <c r="H3295" s="9"/>
    </row>
    <row r="3296" spans="1:8" ht="48.75" customHeight="1" x14ac:dyDescent="0.25">
      <c r="A3296" s="9" t="s">
        <v>6187</v>
      </c>
      <c r="B3296" s="9" t="s">
        <v>6188</v>
      </c>
      <c r="C3296" s="9"/>
      <c r="D3296" s="9"/>
      <c r="E3296" s="9"/>
      <c r="F3296" s="10" t="s">
        <v>1227</v>
      </c>
      <c r="G3296" s="14">
        <v>7583.78</v>
      </c>
      <c r="H3296" s="9"/>
    </row>
    <row r="3297" spans="1:8" ht="48.75" customHeight="1" x14ac:dyDescent="0.25">
      <c r="A3297" s="9" t="s">
        <v>6189</v>
      </c>
      <c r="B3297" s="9" t="s">
        <v>6190</v>
      </c>
      <c r="C3297" s="9"/>
      <c r="D3297" s="9"/>
      <c r="E3297" s="9"/>
      <c r="F3297" s="10" t="s">
        <v>233</v>
      </c>
      <c r="G3297" s="14">
        <v>8006.43</v>
      </c>
      <c r="H3297" s="9"/>
    </row>
    <row r="3298" spans="1:8" ht="48.75" customHeight="1" x14ac:dyDescent="0.25">
      <c r="A3298" s="9" t="s">
        <v>6191</v>
      </c>
      <c r="B3298" s="9" t="s">
        <v>6192</v>
      </c>
      <c r="C3298" s="9"/>
      <c r="D3298" s="9"/>
      <c r="E3298" s="9"/>
      <c r="F3298" s="10" t="s">
        <v>1227</v>
      </c>
      <c r="G3298" s="15">
        <v>11259.47</v>
      </c>
      <c r="H3298" s="9"/>
    </row>
    <row r="3299" spans="1:8" ht="48.75" customHeight="1" x14ac:dyDescent="0.25">
      <c r="A3299" s="9" t="s">
        <v>6193</v>
      </c>
      <c r="B3299" s="9" t="s">
        <v>6194</v>
      </c>
      <c r="C3299" s="9"/>
      <c r="D3299" s="9"/>
      <c r="E3299" s="9"/>
      <c r="F3299" s="10" t="s">
        <v>233</v>
      </c>
      <c r="G3299" s="14">
        <v>9136.6200000000008</v>
      </c>
      <c r="H3299" s="9"/>
    </row>
    <row r="3300" spans="1:8" ht="48.75" customHeight="1" x14ac:dyDescent="0.25">
      <c r="A3300" s="9" t="s">
        <v>6195</v>
      </c>
      <c r="B3300" s="9" t="s">
        <v>6196</v>
      </c>
      <c r="C3300" s="9"/>
      <c r="D3300" s="9"/>
      <c r="E3300" s="9"/>
      <c r="F3300" s="10" t="s">
        <v>1227</v>
      </c>
      <c r="G3300" s="15">
        <v>15683.01</v>
      </c>
      <c r="H3300" s="9"/>
    </row>
    <row r="3301" spans="1:8" ht="48.75" customHeight="1" x14ac:dyDescent="0.25">
      <c r="A3301" s="9" t="s">
        <v>6197</v>
      </c>
      <c r="B3301" s="9" t="s">
        <v>6198</v>
      </c>
      <c r="C3301" s="9"/>
      <c r="D3301" s="9"/>
      <c r="E3301" s="9"/>
      <c r="F3301" s="10" t="s">
        <v>233</v>
      </c>
      <c r="G3301" s="15">
        <v>10278.219999999999</v>
      </c>
      <c r="H3301" s="9"/>
    </row>
    <row r="3302" spans="1:8" ht="48.75" customHeight="1" x14ac:dyDescent="0.25">
      <c r="A3302" s="9" t="s">
        <v>6199</v>
      </c>
      <c r="B3302" s="9" t="s">
        <v>6200</v>
      </c>
      <c r="C3302" s="9"/>
      <c r="D3302" s="9"/>
      <c r="E3302" s="9"/>
      <c r="F3302" s="10" t="s">
        <v>1227</v>
      </c>
      <c r="G3302" s="14">
        <v>8283.7900000000009</v>
      </c>
      <c r="H3302" s="9"/>
    </row>
    <row r="3303" spans="1:8" ht="48.75" customHeight="1" x14ac:dyDescent="0.25">
      <c r="A3303" s="9" t="s">
        <v>6201</v>
      </c>
      <c r="B3303" s="9" t="s">
        <v>6202</v>
      </c>
      <c r="C3303" s="9"/>
      <c r="D3303" s="9"/>
      <c r="E3303" s="9"/>
      <c r="F3303" s="10" t="s">
        <v>233</v>
      </c>
      <c r="G3303" s="14">
        <v>9751.16</v>
      </c>
      <c r="H3303" s="9"/>
    </row>
    <row r="3304" spans="1:8" ht="48.75" customHeight="1" x14ac:dyDescent="0.25">
      <c r="A3304" s="9" t="s">
        <v>6203</v>
      </c>
      <c r="B3304" s="9" t="s">
        <v>6204</v>
      </c>
      <c r="C3304" s="9"/>
      <c r="D3304" s="9"/>
      <c r="E3304" s="9"/>
      <c r="F3304" s="10" t="s">
        <v>1227</v>
      </c>
      <c r="G3304" s="15">
        <v>11985.34</v>
      </c>
      <c r="H3304" s="9"/>
    </row>
    <row r="3305" spans="1:8" ht="48.75" customHeight="1" x14ac:dyDescent="0.25">
      <c r="A3305" s="9" t="s">
        <v>6205</v>
      </c>
      <c r="B3305" s="9" t="s">
        <v>6206</v>
      </c>
      <c r="C3305" s="9"/>
      <c r="D3305" s="9"/>
      <c r="E3305" s="9"/>
      <c r="F3305" s="10" t="s">
        <v>233</v>
      </c>
      <c r="G3305" s="15">
        <v>10780.03</v>
      </c>
      <c r="H3305" s="9"/>
    </row>
    <row r="3306" spans="1:8" ht="48.75" customHeight="1" x14ac:dyDescent="0.25">
      <c r="A3306" s="9" t="s">
        <v>6207</v>
      </c>
      <c r="B3306" s="9" t="s">
        <v>6208</v>
      </c>
      <c r="C3306" s="9"/>
      <c r="D3306" s="9"/>
      <c r="E3306" s="9"/>
      <c r="F3306" s="10" t="s">
        <v>1227</v>
      </c>
      <c r="G3306" s="15">
        <v>16554.48</v>
      </c>
      <c r="H3306" s="9"/>
    </row>
    <row r="3307" spans="1:8" ht="48.75" customHeight="1" x14ac:dyDescent="0.25">
      <c r="A3307" s="9" t="s">
        <v>6209</v>
      </c>
      <c r="B3307" s="9" t="s">
        <v>6210</v>
      </c>
      <c r="C3307" s="9"/>
      <c r="D3307" s="9"/>
      <c r="E3307" s="9"/>
      <c r="F3307" s="10" t="s">
        <v>233</v>
      </c>
      <c r="G3307" s="15">
        <v>11934.39</v>
      </c>
      <c r="H3307" s="9"/>
    </row>
    <row r="3308" spans="1:8" ht="48.75" customHeight="1" x14ac:dyDescent="0.25">
      <c r="A3308" s="9" t="s">
        <v>6211</v>
      </c>
      <c r="B3308" s="9" t="s">
        <v>6212</v>
      </c>
      <c r="C3308" s="9"/>
      <c r="D3308" s="9"/>
      <c r="E3308" s="9"/>
      <c r="F3308" s="10" t="s">
        <v>1227</v>
      </c>
      <c r="G3308" s="15">
        <v>22095.75</v>
      </c>
      <c r="H3308" s="9"/>
    </row>
    <row r="3309" spans="1:8" ht="48.75" customHeight="1" x14ac:dyDescent="0.25">
      <c r="A3309" s="9" t="s">
        <v>6213</v>
      </c>
      <c r="B3309" s="9" t="s">
        <v>6214</v>
      </c>
      <c r="C3309" s="9"/>
      <c r="D3309" s="9"/>
      <c r="E3309" s="9"/>
      <c r="F3309" s="10" t="s">
        <v>233</v>
      </c>
      <c r="G3309" s="15">
        <v>13236.38</v>
      </c>
      <c r="H3309" s="9"/>
    </row>
    <row r="3310" spans="1:8" ht="48.75" customHeight="1" x14ac:dyDescent="0.25">
      <c r="A3310" s="9" t="s">
        <v>6215</v>
      </c>
      <c r="B3310" s="9" t="s">
        <v>6216</v>
      </c>
      <c r="C3310" s="9"/>
      <c r="D3310" s="9"/>
      <c r="E3310" s="9"/>
      <c r="F3310" s="10" t="s">
        <v>1227</v>
      </c>
      <c r="G3310" s="15">
        <v>17481.62</v>
      </c>
      <c r="H3310" s="9"/>
    </row>
    <row r="3311" spans="1:8" ht="48.75" customHeight="1" x14ac:dyDescent="0.25">
      <c r="A3311" s="9" t="s">
        <v>6217</v>
      </c>
      <c r="B3311" s="9" t="s">
        <v>6218</v>
      </c>
      <c r="C3311" s="9"/>
      <c r="D3311" s="9"/>
      <c r="E3311" s="9"/>
      <c r="F3311" s="10" t="s">
        <v>233</v>
      </c>
      <c r="G3311" s="15">
        <v>13785</v>
      </c>
      <c r="H3311" s="9"/>
    </row>
    <row r="3312" spans="1:8" ht="48.75" customHeight="1" x14ac:dyDescent="0.25">
      <c r="A3312" s="9" t="s">
        <v>6219</v>
      </c>
      <c r="B3312" s="9" t="s">
        <v>6220</v>
      </c>
      <c r="C3312" s="9"/>
      <c r="D3312" s="9"/>
      <c r="E3312" s="9"/>
      <c r="F3312" s="10" t="s">
        <v>1227</v>
      </c>
      <c r="G3312" s="15">
        <v>23184.61</v>
      </c>
      <c r="H3312" s="9"/>
    </row>
    <row r="3313" spans="1:8" ht="48.75" customHeight="1" x14ac:dyDescent="0.25">
      <c r="A3313" s="9" t="s">
        <v>6221</v>
      </c>
      <c r="B3313" s="9" t="s">
        <v>6222</v>
      </c>
      <c r="C3313" s="9"/>
      <c r="D3313" s="9"/>
      <c r="E3313" s="9"/>
      <c r="F3313" s="10" t="s">
        <v>233</v>
      </c>
      <c r="G3313" s="15">
        <v>15077.27</v>
      </c>
      <c r="H3313" s="9"/>
    </row>
    <row r="3314" spans="1:8" ht="48.75" customHeight="1" x14ac:dyDescent="0.25">
      <c r="A3314" s="9" t="s">
        <v>6223</v>
      </c>
      <c r="B3314" s="9" t="s">
        <v>6224</v>
      </c>
      <c r="C3314" s="9"/>
      <c r="D3314" s="9"/>
      <c r="E3314" s="9"/>
      <c r="F3314" s="10" t="s">
        <v>1227</v>
      </c>
      <c r="G3314" s="15">
        <v>30784.639999999999</v>
      </c>
      <c r="H3314" s="9"/>
    </row>
    <row r="3315" spans="1:8" ht="48.75" customHeight="1" x14ac:dyDescent="0.25">
      <c r="A3315" s="9" t="s">
        <v>6225</v>
      </c>
      <c r="B3315" s="9" t="s">
        <v>6226</v>
      </c>
      <c r="C3315" s="9"/>
      <c r="D3315" s="9"/>
      <c r="E3315" s="9"/>
      <c r="F3315" s="10" t="s">
        <v>233</v>
      </c>
      <c r="G3315" s="15">
        <v>18698.53</v>
      </c>
      <c r="H3315" s="9"/>
    </row>
    <row r="3316" spans="1:8" ht="36.6" customHeight="1" x14ac:dyDescent="0.25">
      <c r="A3316" s="9" t="s">
        <v>6227</v>
      </c>
      <c r="B3316" s="9" t="s">
        <v>6228</v>
      </c>
      <c r="C3316" s="9"/>
      <c r="D3316" s="9"/>
      <c r="E3316" s="9"/>
      <c r="F3316" s="10" t="s">
        <v>233</v>
      </c>
      <c r="G3316" s="13">
        <v>927.92</v>
      </c>
      <c r="H3316" s="9"/>
    </row>
    <row r="3317" spans="1:8" ht="36.6" customHeight="1" x14ac:dyDescent="0.25">
      <c r="A3317" s="9" t="s">
        <v>6229</v>
      </c>
      <c r="B3317" s="9" t="s">
        <v>6230</v>
      </c>
      <c r="C3317" s="9"/>
      <c r="D3317" s="9"/>
      <c r="E3317" s="9"/>
      <c r="F3317" s="10" t="s">
        <v>233</v>
      </c>
      <c r="G3317" s="14">
        <v>1559.3</v>
      </c>
      <c r="H3317" s="9"/>
    </row>
    <row r="3318" spans="1:8" ht="36.6" customHeight="1" x14ac:dyDescent="0.25">
      <c r="A3318" s="9" t="s">
        <v>6231</v>
      </c>
      <c r="B3318" s="9" t="s">
        <v>6232</v>
      </c>
      <c r="C3318" s="9"/>
      <c r="D3318" s="9"/>
      <c r="E3318" s="9"/>
      <c r="F3318" s="10" t="s">
        <v>233</v>
      </c>
      <c r="G3318" s="14">
        <v>2226.48</v>
      </c>
      <c r="H3318" s="9"/>
    </row>
    <row r="3319" spans="1:8" ht="36.6" customHeight="1" x14ac:dyDescent="0.25">
      <c r="A3319" s="9" t="s">
        <v>6233</v>
      </c>
      <c r="B3319" s="9" t="s">
        <v>6234</v>
      </c>
      <c r="C3319" s="9"/>
      <c r="D3319" s="9"/>
      <c r="E3319" s="9"/>
      <c r="F3319" s="10" t="s">
        <v>233</v>
      </c>
      <c r="G3319" s="14">
        <v>3020.54</v>
      </c>
      <c r="H3319" s="9"/>
    </row>
    <row r="3320" spans="1:8" ht="36.6" customHeight="1" x14ac:dyDescent="0.25">
      <c r="A3320" s="9" t="s">
        <v>6235</v>
      </c>
      <c r="B3320" s="9" t="s">
        <v>6236</v>
      </c>
      <c r="C3320" s="9"/>
      <c r="D3320" s="9"/>
      <c r="E3320" s="9"/>
      <c r="F3320" s="10" t="s">
        <v>233</v>
      </c>
      <c r="G3320" s="14">
        <v>4655.08</v>
      </c>
      <c r="H3320" s="9"/>
    </row>
    <row r="3321" spans="1:8" ht="36.6" customHeight="1" x14ac:dyDescent="0.25">
      <c r="A3321" s="9" t="s">
        <v>6237</v>
      </c>
      <c r="B3321" s="9" t="s">
        <v>6238</v>
      </c>
      <c r="C3321" s="9"/>
      <c r="D3321" s="9"/>
      <c r="E3321" s="9"/>
      <c r="F3321" s="10" t="s">
        <v>1227</v>
      </c>
      <c r="G3321" s="14">
        <v>1936.1</v>
      </c>
      <c r="H3321" s="9"/>
    </row>
    <row r="3322" spans="1:8" ht="36.6" customHeight="1" x14ac:dyDescent="0.25">
      <c r="A3322" s="9" t="s">
        <v>6239</v>
      </c>
      <c r="B3322" s="9" t="s">
        <v>6240</v>
      </c>
      <c r="C3322" s="9"/>
      <c r="D3322" s="9"/>
      <c r="E3322" s="9"/>
      <c r="F3322" s="10" t="s">
        <v>1227</v>
      </c>
      <c r="G3322" s="14">
        <v>3151</v>
      </c>
      <c r="H3322" s="9"/>
    </row>
    <row r="3323" spans="1:8" ht="36.6" customHeight="1" x14ac:dyDescent="0.25">
      <c r="A3323" s="9" t="s">
        <v>6241</v>
      </c>
      <c r="B3323" s="9" t="s">
        <v>6242</v>
      </c>
      <c r="C3323" s="9"/>
      <c r="D3323" s="9"/>
      <c r="E3323" s="9"/>
      <c r="F3323" s="10" t="s">
        <v>1227</v>
      </c>
      <c r="G3323" s="14">
        <v>4743.71</v>
      </c>
      <c r="H3323" s="9"/>
    </row>
    <row r="3324" spans="1:8" ht="36.6" customHeight="1" x14ac:dyDescent="0.25">
      <c r="A3324" s="9" t="s">
        <v>6243</v>
      </c>
      <c r="B3324" s="9" t="s">
        <v>6244</v>
      </c>
      <c r="C3324" s="9"/>
      <c r="D3324" s="9"/>
      <c r="E3324" s="9"/>
      <c r="F3324" s="10" t="s">
        <v>1227</v>
      </c>
      <c r="G3324" s="14">
        <v>6910.25</v>
      </c>
      <c r="H3324" s="9"/>
    </row>
    <row r="3325" spans="1:8" ht="36.6" customHeight="1" x14ac:dyDescent="0.25">
      <c r="A3325" s="9" t="s">
        <v>6245</v>
      </c>
      <c r="B3325" s="9" t="s">
        <v>6246</v>
      </c>
      <c r="C3325" s="9"/>
      <c r="D3325" s="9"/>
      <c r="E3325" s="9"/>
      <c r="F3325" s="10" t="s">
        <v>1227</v>
      </c>
      <c r="G3325" s="15">
        <v>12294.12</v>
      </c>
      <c r="H3325" s="9"/>
    </row>
    <row r="3326" spans="1:8" ht="36.6" customHeight="1" x14ac:dyDescent="0.25">
      <c r="A3326" s="9" t="s">
        <v>6247</v>
      </c>
      <c r="B3326" s="9" t="s">
        <v>6248</v>
      </c>
      <c r="C3326" s="9"/>
      <c r="D3326" s="9"/>
      <c r="E3326" s="9"/>
      <c r="F3326" s="10" t="s">
        <v>233</v>
      </c>
      <c r="G3326" s="13">
        <v>867.76</v>
      </c>
      <c r="H3326" s="9"/>
    </row>
    <row r="3327" spans="1:8" ht="36.6" customHeight="1" x14ac:dyDescent="0.25">
      <c r="A3327" s="9" t="s">
        <v>6249</v>
      </c>
      <c r="B3327" s="9" t="s">
        <v>6250</v>
      </c>
      <c r="C3327" s="9"/>
      <c r="D3327" s="9"/>
      <c r="E3327" s="9"/>
      <c r="F3327" s="10" t="s">
        <v>233</v>
      </c>
      <c r="G3327" s="14">
        <v>1355.78</v>
      </c>
      <c r="H3327" s="9"/>
    </row>
    <row r="3328" spans="1:8" ht="36.6" customHeight="1" x14ac:dyDescent="0.25">
      <c r="A3328" s="9" t="s">
        <v>6251</v>
      </c>
      <c r="B3328" s="9" t="s">
        <v>6252</v>
      </c>
      <c r="C3328" s="9"/>
      <c r="D3328" s="9"/>
      <c r="E3328" s="9"/>
      <c r="F3328" s="10" t="s">
        <v>233</v>
      </c>
      <c r="G3328" s="14">
        <v>2017.26</v>
      </c>
      <c r="H3328" s="9"/>
    </row>
    <row r="3329" spans="1:8" ht="36.6" customHeight="1" x14ac:dyDescent="0.25">
      <c r="A3329" s="9" t="s">
        <v>6253</v>
      </c>
      <c r="B3329" s="9" t="s">
        <v>6254</v>
      </c>
      <c r="C3329" s="9"/>
      <c r="D3329" s="9"/>
      <c r="E3329" s="9"/>
      <c r="F3329" s="10" t="s">
        <v>233</v>
      </c>
      <c r="G3329" s="14">
        <v>2897.98</v>
      </c>
      <c r="H3329" s="9"/>
    </row>
    <row r="3330" spans="1:8" ht="36.6" customHeight="1" x14ac:dyDescent="0.25">
      <c r="A3330" s="9" t="s">
        <v>6255</v>
      </c>
      <c r="B3330" s="9" t="s">
        <v>6256</v>
      </c>
      <c r="C3330" s="9"/>
      <c r="D3330" s="9"/>
      <c r="E3330" s="9"/>
      <c r="F3330" s="10" t="s">
        <v>233</v>
      </c>
      <c r="G3330" s="14">
        <v>4281.34</v>
      </c>
      <c r="H3330" s="9"/>
    </row>
    <row r="3331" spans="1:8" ht="36.6" customHeight="1" x14ac:dyDescent="0.25">
      <c r="A3331" s="9" t="s">
        <v>6257</v>
      </c>
      <c r="B3331" s="9" t="s">
        <v>6258</v>
      </c>
      <c r="C3331" s="9"/>
      <c r="D3331" s="9"/>
      <c r="E3331" s="9"/>
      <c r="F3331" s="10" t="s">
        <v>233</v>
      </c>
      <c r="G3331" s="13">
        <v>999.44</v>
      </c>
      <c r="H3331" s="9"/>
    </row>
    <row r="3332" spans="1:8" ht="36.6" customHeight="1" x14ac:dyDescent="0.25">
      <c r="A3332" s="9" t="s">
        <v>6259</v>
      </c>
      <c r="B3332" s="9" t="s">
        <v>6260</v>
      </c>
      <c r="C3332" s="9"/>
      <c r="D3332" s="9"/>
      <c r="E3332" s="9"/>
      <c r="F3332" s="10" t="s">
        <v>233</v>
      </c>
      <c r="G3332" s="14">
        <v>1629.12</v>
      </c>
      <c r="H3332" s="9"/>
    </row>
    <row r="3333" spans="1:8" ht="36.6" customHeight="1" x14ac:dyDescent="0.25">
      <c r="A3333" s="9" t="s">
        <v>6261</v>
      </c>
      <c r="B3333" s="9" t="s">
        <v>6262</v>
      </c>
      <c r="C3333" s="9"/>
      <c r="D3333" s="9"/>
      <c r="E3333" s="9"/>
      <c r="F3333" s="10" t="s">
        <v>233</v>
      </c>
      <c r="G3333" s="14">
        <v>2338.48</v>
      </c>
      <c r="H3333" s="9"/>
    </row>
    <row r="3334" spans="1:8" ht="36.6" customHeight="1" x14ac:dyDescent="0.25">
      <c r="A3334" s="9" t="s">
        <v>6263</v>
      </c>
      <c r="B3334" s="9" t="s">
        <v>6264</v>
      </c>
      <c r="C3334" s="9"/>
      <c r="D3334" s="9"/>
      <c r="E3334" s="9"/>
      <c r="F3334" s="10" t="s">
        <v>233</v>
      </c>
      <c r="G3334" s="14">
        <v>3192.08</v>
      </c>
      <c r="H3334" s="9"/>
    </row>
    <row r="3335" spans="1:8" ht="36.6" customHeight="1" x14ac:dyDescent="0.25">
      <c r="A3335" s="9" t="s">
        <v>6265</v>
      </c>
      <c r="B3335" s="9" t="s">
        <v>6266</v>
      </c>
      <c r="C3335" s="9"/>
      <c r="D3335" s="9"/>
      <c r="E3335" s="9"/>
      <c r="F3335" s="10" t="s">
        <v>233</v>
      </c>
      <c r="G3335" s="14">
        <v>4788.3599999999997</v>
      </c>
      <c r="H3335" s="9"/>
    </row>
    <row r="3336" spans="1:8" ht="48.75" customHeight="1" x14ac:dyDescent="0.25">
      <c r="A3336" s="9" t="s">
        <v>6267</v>
      </c>
      <c r="B3336" s="9" t="s">
        <v>6268</v>
      </c>
      <c r="C3336" s="9"/>
      <c r="D3336" s="9"/>
      <c r="E3336" s="9"/>
      <c r="F3336" s="10" t="s">
        <v>1227</v>
      </c>
      <c r="G3336" s="14">
        <v>4590.1400000000003</v>
      </c>
      <c r="H3336" s="9"/>
    </row>
    <row r="3337" spans="1:8" ht="48.75" customHeight="1" x14ac:dyDescent="0.25">
      <c r="A3337" s="9" t="s">
        <v>6269</v>
      </c>
      <c r="B3337" s="9" t="s">
        <v>6270</v>
      </c>
      <c r="C3337" s="9"/>
      <c r="D3337" s="9"/>
      <c r="E3337" s="9"/>
      <c r="F3337" s="10" t="s">
        <v>233</v>
      </c>
      <c r="G3337" s="14">
        <v>3290.02</v>
      </c>
      <c r="H3337" s="9"/>
    </row>
    <row r="3338" spans="1:8" ht="48.75" customHeight="1" x14ac:dyDescent="0.25">
      <c r="A3338" s="9" t="s">
        <v>6271</v>
      </c>
      <c r="B3338" s="9" t="s">
        <v>6272</v>
      </c>
      <c r="C3338" s="9"/>
      <c r="D3338" s="9"/>
      <c r="E3338" s="9"/>
      <c r="F3338" s="10" t="s">
        <v>1227</v>
      </c>
      <c r="G3338" s="14">
        <v>5383.74</v>
      </c>
      <c r="H3338" s="9"/>
    </row>
    <row r="3339" spans="1:8" ht="48.75" customHeight="1" x14ac:dyDescent="0.25">
      <c r="A3339" s="9" t="s">
        <v>6273</v>
      </c>
      <c r="B3339" s="9" t="s">
        <v>6274</v>
      </c>
      <c r="C3339" s="9"/>
      <c r="D3339" s="9"/>
      <c r="E3339" s="9"/>
      <c r="F3339" s="10" t="s">
        <v>233</v>
      </c>
      <c r="G3339" s="14">
        <v>4310.71</v>
      </c>
      <c r="H3339" s="9"/>
    </row>
    <row r="3340" spans="1:8" ht="48.75" customHeight="1" x14ac:dyDescent="0.25">
      <c r="A3340" s="9" t="s">
        <v>6275</v>
      </c>
      <c r="B3340" s="9" t="s">
        <v>6276</v>
      </c>
      <c r="C3340" s="9"/>
      <c r="D3340" s="9"/>
      <c r="E3340" s="9"/>
      <c r="F3340" s="10" t="s">
        <v>1227</v>
      </c>
      <c r="G3340" s="14">
        <v>8416.9</v>
      </c>
      <c r="H3340" s="9"/>
    </row>
    <row r="3341" spans="1:8" ht="48.75" customHeight="1" x14ac:dyDescent="0.25">
      <c r="A3341" s="9" t="s">
        <v>6277</v>
      </c>
      <c r="B3341" s="9" t="s">
        <v>6278</v>
      </c>
      <c r="C3341" s="9"/>
      <c r="D3341" s="9"/>
      <c r="E3341" s="9"/>
      <c r="F3341" s="10" t="s">
        <v>233</v>
      </c>
      <c r="G3341" s="14">
        <v>5089.0600000000004</v>
      </c>
      <c r="H3341" s="9"/>
    </row>
    <row r="3342" spans="1:8" ht="48.75" customHeight="1" x14ac:dyDescent="0.25">
      <c r="A3342" s="9" t="s">
        <v>6279</v>
      </c>
      <c r="B3342" s="9" t="s">
        <v>6280</v>
      </c>
      <c r="C3342" s="9"/>
      <c r="D3342" s="9"/>
      <c r="E3342" s="9"/>
      <c r="F3342" s="10" t="s">
        <v>1227</v>
      </c>
      <c r="G3342" s="15">
        <v>12351.81</v>
      </c>
      <c r="H3342" s="9"/>
    </row>
    <row r="3343" spans="1:8" ht="48.75" customHeight="1" x14ac:dyDescent="0.25">
      <c r="A3343" s="9" t="s">
        <v>6281</v>
      </c>
      <c r="B3343" s="9" t="s">
        <v>6282</v>
      </c>
      <c r="C3343" s="9"/>
      <c r="D3343" s="9"/>
      <c r="E3343" s="9"/>
      <c r="F3343" s="10" t="s">
        <v>233</v>
      </c>
      <c r="G3343" s="14">
        <v>5943.48</v>
      </c>
      <c r="H3343" s="9"/>
    </row>
    <row r="3344" spans="1:8" ht="48.75" customHeight="1" x14ac:dyDescent="0.25">
      <c r="A3344" s="9" t="s">
        <v>6283</v>
      </c>
      <c r="B3344" s="9" t="s">
        <v>6284</v>
      </c>
      <c r="C3344" s="9"/>
      <c r="D3344" s="9"/>
      <c r="E3344" s="9"/>
      <c r="F3344" s="10" t="s">
        <v>1227</v>
      </c>
      <c r="G3344" s="15">
        <v>17194.97</v>
      </c>
      <c r="H3344" s="9"/>
    </row>
    <row r="3345" spans="1:8" ht="48.75" customHeight="1" x14ac:dyDescent="0.25">
      <c r="A3345" s="9" t="s">
        <v>6285</v>
      </c>
      <c r="B3345" s="9" t="s">
        <v>6286</v>
      </c>
      <c r="C3345" s="9"/>
      <c r="D3345" s="9"/>
      <c r="E3345" s="9"/>
      <c r="F3345" s="10" t="s">
        <v>233</v>
      </c>
      <c r="G3345" s="14">
        <v>6900.55</v>
      </c>
      <c r="H3345" s="9"/>
    </row>
    <row r="3346" spans="1:8" ht="48.75" customHeight="1" x14ac:dyDescent="0.25">
      <c r="A3346" s="9" t="s">
        <v>6287</v>
      </c>
      <c r="B3346" s="9" t="s">
        <v>6288</v>
      </c>
      <c r="C3346" s="9"/>
      <c r="D3346" s="9"/>
      <c r="E3346" s="9"/>
      <c r="F3346" s="10" t="s">
        <v>1227</v>
      </c>
      <c r="G3346" s="14">
        <v>9462.92</v>
      </c>
      <c r="H3346" s="9"/>
    </row>
    <row r="3347" spans="1:8" ht="48.75" customHeight="1" x14ac:dyDescent="0.25">
      <c r="A3347" s="9" t="s">
        <v>6289</v>
      </c>
      <c r="B3347" s="9" t="s">
        <v>6290</v>
      </c>
      <c r="C3347" s="9"/>
      <c r="D3347" s="9"/>
      <c r="E3347" s="9"/>
      <c r="F3347" s="10" t="s">
        <v>233</v>
      </c>
      <c r="G3347" s="14">
        <v>6274.49</v>
      </c>
      <c r="H3347" s="9"/>
    </row>
    <row r="3348" spans="1:8" ht="48.75" customHeight="1" x14ac:dyDescent="0.25">
      <c r="A3348" s="9" t="s">
        <v>6291</v>
      </c>
      <c r="B3348" s="9" t="s">
        <v>6292</v>
      </c>
      <c r="C3348" s="9"/>
      <c r="D3348" s="9"/>
      <c r="E3348" s="9"/>
      <c r="F3348" s="10" t="s">
        <v>233</v>
      </c>
      <c r="G3348" s="14">
        <v>7184.19</v>
      </c>
      <c r="H3348" s="9"/>
    </row>
    <row r="3349" spans="1:8" ht="48.75" customHeight="1" x14ac:dyDescent="0.25">
      <c r="A3349" s="9" t="s">
        <v>6293</v>
      </c>
      <c r="B3349" s="9" t="s">
        <v>6294</v>
      </c>
      <c r="C3349" s="9"/>
      <c r="D3349" s="9"/>
      <c r="E3349" s="9"/>
      <c r="F3349" s="10" t="s">
        <v>1227</v>
      </c>
      <c r="G3349" s="15">
        <v>14853.63</v>
      </c>
      <c r="H3349" s="9"/>
    </row>
    <row r="3350" spans="1:8" ht="48.75" customHeight="1" x14ac:dyDescent="0.25">
      <c r="A3350" s="9" t="s">
        <v>6295</v>
      </c>
      <c r="B3350" s="9" t="s">
        <v>6296</v>
      </c>
      <c r="C3350" s="9"/>
      <c r="D3350" s="9"/>
      <c r="E3350" s="9"/>
      <c r="F3350" s="10" t="s">
        <v>233</v>
      </c>
      <c r="G3350" s="14">
        <v>8571.41</v>
      </c>
      <c r="H3350" s="9"/>
    </row>
    <row r="3351" spans="1:8" ht="48.75" customHeight="1" x14ac:dyDescent="0.25">
      <c r="A3351" s="9" t="s">
        <v>6297</v>
      </c>
      <c r="B3351" s="9" t="s">
        <v>6298</v>
      </c>
      <c r="C3351" s="9"/>
      <c r="D3351" s="9"/>
      <c r="E3351" s="9"/>
      <c r="F3351" s="10" t="s">
        <v>1227</v>
      </c>
      <c r="G3351" s="15">
        <v>20399.86</v>
      </c>
      <c r="H3351" s="9"/>
    </row>
    <row r="3352" spans="1:8" ht="48.75" customHeight="1" x14ac:dyDescent="0.25">
      <c r="A3352" s="9" t="s">
        <v>6299</v>
      </c>
      <c r="B3352" s="9" t="s">
        <v>6300</v>
      </c>
      <c r="C3352" s="9"/>
      <c r="D3352" s="9"/>
      <c r="E3352" s="9"/>
      <c r="F3352" s="10" t="s">
        <v>233</v>
      </c>
      <c r="G3352" s="14">
        <v>9612.83</v>
      </c>
      <c r="H3352" s="9"/>
    </row>
    <row r="3353" spans="1:8" ht="48.75" customHeight="1" x14ac:dyDescent="0.25">
      <c r="A3353" s="9" t="s">
        <v>6301</v>
      </c>
      <c r="B3353" s="9" t="s">
        <v>6302</v>
      </c>
      <c r="C3353" s="9"/>
      <c r="D3353" s="9"/>
      <c r="E3353" s="9"/>
      <c r="F3353" s="10" t="s">
        <v>1227</v>
      </c>
      <c r="G3353" s="14">
        <v>1858.79</v>
      </c>
      <c r="H3353" s="9"/>
    </row>
    <row r="3354" spans="1:8" ht="48.75" customHeight="1" x14ac:dyDescent="0.25">
      <c r="A3354" s="9" t="s">
        <v>6303</v>
      </c>
      <c r="B3354" s="9" t="s">
        <v>6304</v>
      </c>
      <c r="C3354" s="9"/>
      <c r="D3354" s="9"/>
      <c r="E3354" s="9"/>
      <c r="F3354" s="10" t="s">
        <v>233</v>
      </c>
      <c r="G3354" s="14">
        <v>1579.93</v>
      </c>
      <c r="H3354" s="9"/>
    </row>
    <row r="3355" spans="1:8" ht="48.75" customHeight="1" x14ac:dyDescent="0.25">
      <c r="A3355" s="9" t="s">
        <v>6305</v>
      </c>
      <c r="B3355" s="9" t="s">
        <v>6306</v>
      </c>
      <c r="C3355" s="9"/>
      <c r="D3355" s="9"/>
      <c r="E3355" s="9"/>
      <c r="F3355" s="10" t="s">
        <v>1227</v>
      </c>
      <c r="G3355" s="14">
        <v>3517.01</v>
      </c>
      <c r="H3355" s="9"/>
    </row>
    <row r="3356" spans="1:8" ht="48.75" customHeight="1" x14ac:dyDescent="0.25">
      <c r="A3356" s="9" t="s">
        <v>6307</v>
      </c>
      <c r="B3356" s="9" t="s">
        <v>6308</v>
      </c>
      <c r="C3356" s="9"/>
      <c r="D3356" s="9"/>
      <c r="E3356" s="9"/>
      <c r="F3356" s="10" t="s">
        <v>233</v>
      </c>
      <c r="G3356" s="14">
        <v>2127.2199999999998</v>
      </c>
      <c r="H3356" s="9"/>
    </row>
    <row r="3357" spans="1:8" ht="48.75" customHeight="1" x14ac:dyDescent="0.25">
      <c r="A3357" s="9" t="s">
        <v>6309</v>
      </c>
      <c r="B3357" s="9" t="s">
        <v>6310</v>
      </c>
      <c r="C3357" s="9"/>
      <c r="D3357" s="9"/>
      <c r="E3357" s="9"/>
      <c r="F3357" s="10" t="s">
        <v>1227</v>
      </c>
      <c r="G3357" s="14">
        <v>5989.28</v>
      </c>
      <c r="H3357" s="9"/>
    </row>
    <row r="3358" spans="1:8" ht="48.75" customHeight="1" x14ac:dyDescent="0.25">
      <c r="A3358" s="9" t="s">
        <v>6311</v>
      </c>
      <c r="B3358" s="9" t="s">
        <v>6312</v>
      </c>
      <c r="C3358" s="9"/>
      <c r="D3358" s="9"/>
      <c r="E3358" s="9"/>
      <c r="F3358" s="10" t="s">
        <v>233</v>
      </c>
      <c r="G3358" s="14">
        <v>2797.4</v>
      </c>
      <c r="H3358" s="9"/>
    </row>
    <row r="3359" spans="1:8" ht="48.75" customHeight="1" x14ac:dyDescent="0.25">
      <c r="A3359" s="9" t="s">
        <v>6313</v>
      </c>
      <c r="B3359" s="9" t="s">
        <v>6314</v>
      </c>
      <c r="C3359" s="9"/>
      <c r="D3359" s="9"/>
      <c r="E3359" s="9"/>
      <c r="F3359" s="10" t="s">
        <v>1227</v>
      </c>
      <c r="G3359" s="14">
        <v>2138.23</v>
      </c>
      <c r="H3359" s="9"/>
    </row>
    <row r="3360" spans="1:8" ht="48.75" customHeight="1" x14ac:dyDescent="0.25">
      <c r="A3360" s="9" t="s">
        <v>6315</v>
      </c>
      <c r="B3360" s="9" t="s">
        <v>6316</v>
      </c>
      <c r="C3360" s="9"/>
      <c r="D3360" s="9"/>
      <c r="E3360" s="9"/>
      <c r="F3360" s="10" t="s">
        <v>233</v>
      </c>
      <c r="G3360" s="14">
        <v>2168.27</v>
      </c>
      <c r="H3360" s="9"/>
    </row>
    <row r="3361" spans="1:8" ht="48.75" customHeight="1" x14ac:dyDescent="0.25">
      <c r="A3361" s="9" t="s">
        <v>6317</v>
      </c>
      <c r="B3361" s="9" t="s">
        <v>6318</v>
      </c>
      <c r="C3361" s="9"/>
      <c r="D3361" s="9"/>
      <c r="E3361" s="9"/>
      <c r="F3361" s="10" t="s">
        <v>1227</v>
      </c>
      <c r="G3361" s="14">
        <v>3946.26</v>
      </c>
      <c r="H3361" s="9"/>
    </row>
    <row r="3362" spans="1:8" ht="48.75" customHeight="1" x14ac:dyDescent="0.25">
      <c r="A3362" s="9" t="s">
        <v>6319</v>
      </c>
      <c r="B3362" s="9" t="s">
        <v>6320</v>
      </c>
      <c r="C3362" s="9"/>
      <c r="D3362" s="9"/>
      <c r="E3362" s="9"/>
      <c r="F3362" s="10" t="s">
        <v>233</v>
      </c>
      <c r="G3362" s="14">
        <v>2740.44</v>
      </c>
      <c r="H3362" s="9"/>
    </row>
    <row r="3363" spans="1:8" ht="48.75" customHeight="1" x14ac:dyDescent="0.25">
      <c r="A3363" s="9" t="s">
        <v>6321</v>
      </c>
      <c r="B3363" s="9" t="s">
        <v>6322</v>
      </c>
      <c r="C3363" s="9"/>
      <c r="D3363" s="9"/>
      <c r="E3363" s="9"/>
      <c r="F3363" s="10" t="s">
        <v>1227</v>
      </c>
      <c r="G3363" s="14">
        <v>6447.62</v>
      </c>
      <c r="H3363" s="9"/>
    </row>
    <row r="3364" spans="1:8" ht="48.75" customHeight="1" x14ac:dyDescent="0.25">
      <c r="A3364" s="9" t="s">
        <v>6323</v>
      </c>
      <c r="B3364" s="9" t="s">
        <v>6324</v>
      </c>
      <c r="C3364" s="9"/>
      <c r="D3364" s="9"/>
      <c r="E3364" s="9"/>
      <c r="F3364" s="10" t="s">
        <v>233</v>
      </c>
      <c r="G3364" s="14">
        <v>3412.69</v>
      </c>
      <c r="H3364" s="9"/>
    </row>
    <row r="3365" spans="1:8" ht="48.75" customHeight="1" x14ac:dyDescent="0.25">
      <c r="A3365" s="9" t="s">
        <v>6325</v>
      </c>
      <c r="B3365" s="9" t="s">
        <v>6326</v>
      </c>
      <c r="C3365" s="9"/>
      <c r="D3365" s="9"/>
      <c r="E3365" s="9"/>
      <c r="F3365" s="10" t="s">
        <v>1227</v>
      </c>
      <c r="G3365" s="14">
        <v>2436.89</v>
      </c>
      <c r="H3365" s="9"/>
    </row>
    <row r="3366" spans="1:8" ht="48.75" customHeight="1" x14ac:dyDescent="0.25">
      <c r="A3366" s="9" t="s">
        <v>6327</v>
      </c>
      <c r="B3366" s="9" t="s">
        <v>6328</v>
      </c>
      <c r="C3366" s="9"/>
      <c r="D3366" s="9"/>
      <c r="E3366" s="9"/>
      <c r="F3366" s="10" t="s">
        <v>233</v>
      </c>
      <c r="G3366" s="14">
        <v>2854.93</v>
      </c>
      <c r="H3366" s="9"/>
    </row>
    <row r="3367" spans="1:8" ht="48.75" customHeight="1" x14ac:dyDescent="0.25">
      <c r="A3367" s="9" t="s">
        <v>6329</v>
      </c>
      <c r="B3367" s="9" t="s">
        <v>6330</v>
      </c>
      <c r="C3367" s="9"/>
      <c r="D3367" s="9"/>
      <c r="E3367" s="9"/>
      <c r="F3367" s="10" t="s">
        <v>1227</v>
      </c>
      <c r="G3367" s="14">
        <v>4393.6499999999996</v>
      </c>
      <c r="H3367" s="9"/>
    </row>
    <row r="3368" spans="1:8" ht="48.75" customHeight="1" x14ac:dyDescent="0.25">
      <c r="A3368" s="9" t="s">
        <v>6331</v>
      </c>
      <c r="B3368" s="9" t="s">
        <v>6332</v>
      </c>
      <c r="C3368" s="9"/>
      <c r="D3368" s="9"/>
      <c r="E3368" s="9"/>
      <c r="F3368" s="10" t="s">
        <v>233</v>
      </c>
      <c r="G3368" s="14">
        <v>3457.83</v>
      </c>
      <c r="H3368" s="9"/>
    </row>
    <row r="3369" spans="1:8" ht="48.75" customHeight="1" x14ac:dyDescent="0.25">
      <c r="A3369" s="9" t="s">
        <v>6333</v>
      </c>
      <c r="B3369" s="9" t="s">
        <v>6334</v>
      </c>
      <c r="C3369" s="9"/>
      <c r="D3369" s="9"/>
      <c r="E3369" s="9"/>
      <c r="F3369" s="10" t="s">
        <v>1227</v>
      </c>
      <c r="G3369" s="14">
        <v>7072.26</v>
      </c>
      <c r="H3369" s="9"/>
    </row>
    <row r="3370" spans="1:8" ht="48.75" customHeight="1" x14ac:dyDescent="0.25">
      <c r="A3370" s="9" t="s">
        <v>6335</v>
      </c>
      <c r="B3370" s="9" t="s">
        <v>6336</v>
      </c>
      <c r="C3370" s="9"/>
      <c r="D3370" s="9"/>
      <c r="E3370" s="9"/>
      <c r="F3370" s="10" t="s">
        <v>233</v>
      </c>
      <c r="G3370" s="14">
        <v>4143.2299999999996</v>
      </c>
      <c r="H3370" s="9"/>
    </row>
    <row r="3371" spans="1:8" ht="48.75" customHeight="1" x14ac:dyDescent="0.25">
      <c r="A3371" s="9" t="s">
        <v>6337</v>
      </c>
      <c r="B3371" s="9" t="s">
        <v>6338</v>
      </c>
      <c r="C3371" s="9"/>
      <c r="D3371" s="9"/>
      <c r="E3371" s="9"/>
      <c r="F3371" s="10" t="s">
        <v>1227</v>
      </c>
      <c r="G3371" s="15">
        <v>10432.290000000001</v>
      </c>
      <c r="H3371" s="9"/>
    </row>
    <row r="3372" spans="1:8" ht="48.75" customHeight="1" x14ac:dyDescent="0.25">
      <c r="A3372" s="9" t="s">
        <v>6339</v>
      </c>
      <c r="B3372" s="9" t="s">
        <v>6340</v>
      </c>
      <c r="C3372" s="9"/>
      <c r="D3372" s="9"/>
      <c r="E3372" s="9"/>
      <c r="F3372" s="10" t="s">
        <v>233</v>
      </c>
      <c r="G3372" s="14">
        <v>4888.6099999999997</v>
      </c>
      <c r="H3372" s="9"/>
    </row>
    <row r="3373" spans="1:8" ht="48.75" customHeight="1" x14ac:dyDescent="0.25">
      <c r="A3373" s="9" t="s">
        <v>6341</v>
      </c>
      <c r="B3373" s="9" t="s">
        <v>6342</v>
      </c>
      <c r="C3373" s="9"/>
      <c r="D3373" s="9"/>
      <c r="E3373" s="9"/>
      <c r="F3373" s="10" t="s">
        <v>1227</v>
      </c>
      <c r="G3373" s="15">
        <v>14797.88</v>
      </c>
      <c r="H3373" s="9"/>
    </row>
    <row r="3374" spans="1:8" ht="48.75" customHeight="1" x14ac:dyDescent="0.25">
      <c r="A3374" s="9" t="s">
        <v>6343</v>
      </c>
      <c r="B3374" s="9" t="s">
        <v>6344</v>
      </c>
      <c r="C3374" s="9"/>
      <c r="D3374" s="9"/>
      <c r="E3374" s="9"/>
      <c r="F3374" s="10" t="s">
        <v>233</v>
      </c>
      <c r="G3374" s="14">
        <v>5751.48</v>
      </c>
      <c r="H3374" s="9"/>
    </row>
    <row r="3375" spans="1:8" ht="48.75" customHeight="1" x14ac:dyDescent="0.25">
      <c r="A3375" s="9" t="s">
        <v>6345</v>
      </c>
      <c r="B3375" s="9" t="s">
        <v>6346</v>
      </c>
      <c r="C3375" s="9"/>
      <c r="D3375" s="9"/>
      <c r="E3375" s="9"/>
      <c r="F3375" s="10" t="s">
        <v>1227</v>
      </c>
      <c r="G3375" s="14">
        <v>7583.78</v>
      </c>
      <c r="H3375" s="9"/>
    </row>
    <row r="3376" spans="1:8" ht="48.75" customHeight="1" x14ac:dyDescent="0.25">
      <c r="A3376" s="9" t="s">
        <v>6347</v>
      </c>
      <c r="B3376" s="9" t="s">
        <v>6348</v>
      </c>
      <c r="C3376" s="9"/>
      <c r="D3376" s="9"/>
      <c r="E3376" s="9"/>
      <c r="F3376" s="10" t="s">
        <v>233</v>
      </c>
      <c r="G3376" s="14">
        <v>4953.3100000000004</v>
      </c>
      <c r="H3376" s="9"/>
    </row>
    <row r="3377" spans="1:8" ht="48.75" customHeight="1" x14ac:dyDescent="0.25">
      <c r="A3377" s="9" t="s">
        <v>6349</v>
      </c>
      <c r="B3377" s="9" t="s">
        <v>6350</v>
      </c>
      <c r="C3377" s="9"/>
      <c r="D3377" s="9"/>
      <c r="E3377" s="9"/>
      <c r="F3377" s="10" t="s">
        <v>1227</v>
      </c>
      <c r="G3377" s="15">
        <v>11259.47</v>
      </c>
      <c r="H3377" s="9"/>
    </row>
    <row r="3378" spans="1:8" ht="48.75" customHeight="1" x14ac:dyDescent="0.25">
      <c r="A3378" s="9" t="s">
        <v>6351</v>
      </c>
      <c r="B3378" s="9" t="s">
        <v>6352</v>
      </c>
      <c r="C3378" s="9"/>
      <c r="D3378" s="9"/>
      <c r="E3378" s="9"/>
      <c r="F3378" s="10" t="s">
        <v>233</v>
      </c>
      <c r="G3378" s="14">
        <v>5767.28</v>
      </c>
      <c r="H3378" s="9"/>
    </row>
    <row r="3379" spans="1:8" ht="48.75" customHeight="1" x14ac:dyDescent="0.25">
      <c r="A3379" s="9" t="s">
        <v>6353</v>
      </c>
      <c r="B3379" s="9" t="s">
        <v>6354</v>
      </c>
      <c r="C3379" s="9"/>
      <c r="D3379" s="9"/>
      <c r="E3379" s="9"/>
      <c r="F3379" s="10" t="s">
        <v>1227</v>
      </c>
      <c r="G3379" s="15">
        <v>15683.01</v>
      </c>
      <c r="H3379" s="9"/>
    </row>
    <row r="3380" spans="1:8" ht="48.75" customHeight="1" x14ac:dyDescent="0.25">
      <c r="A3380" s="9" t="s">
        <v>6355</v>
      </c>
      <c r="B3380" s="9" t="s">
        <v>6356</v>
      </c>
      <c r="C3380" s="9"/>
      <c r="D3380" s="9"/>
      <c r="E3380" s="9"/>
      <c r="F3380" s="10" t="s">
        <v>233</v>
      </c>
      <c r="G3380" s="14">
        <v>6596.97</v>
      </c>
      <c r="H3380" s="9"/>
    </row>
    <row r="3381" spans="1:8" ht="48.75" customHeight="1" x14ac:dyDescent="0.25">
      <c r="A3381" s="9" t="s">
        <v>6357</v>
      </c>
      <c r="B3381" s="9" t="s">
        <v>6358</v>
      </c>
      <c r="C3381" s="9"/>
      <c r="D3381" s="9"/>
      <c r="E3381" s="9"/>
      <c r="F3381" s="10" t="s">
        <v>1227</v>
      </c>
      <c r="G3381" s="14">
        <v>5271.46</v>
      </c>
      <c r="H3381" s="9"/>
    </row>
    <row r="3382" spans="1:8" ht="48.75" customHeight="1" x14ac:dyDescent="0.25">
      <c r="A3382" s="9" t="s">
        <v>6359</v>
      </c>
      <c r="B3382" s="9" t="s">
        <v>6360</v>
      </c>
      <c r="C3382" s="9"/>
      <c r="D3382" s="9"/>
      <c r="E3382" s="9"/>
      <c r="F3382" s="10" t="s">
        <v>233</v>
      </c>
      <c r="G3382" s="14">
        <v>5240.74</v>
      </c>
      <c r="H3382" s="9"/>
    </row>
    <row r="3383" spans="1:8" ht="48.75" customHeight="1" x14ac:dyDescent="0.25">
      <c r="A3383" s="9" t="s">
        <v>6361</v>
      </c>
      <c r="B3383" s="9" t="s">
        <v>6362</v>
      </c>
      <c r="C3383" s="9"/>
      <c r="D3383" s="9"/>
      <c r="E3383" s="9"/>
      <c r="F3383" s="10" t="s">
        <v>1227</v>
      </c>
      <c r="G3383" s="14">
        <v>8283.7900000000009</v>
      </c>
      <c r="H3383" s="9"/>
    </row>
    <row r="3384" spans="1:8" ht="48.75" customHeight="1" x14ac:dyDescent="0.25">
      <c r="A3384" s="9" t="s">
        <v>6363</v>
      </c>
      <c r="B3384" s="9" t="s">
        <v>6364</v>
      </c>
      <c r="C3384" s="9"/>
      <c r="D3384" s="9"/>
      <c r="E3384" s="9"/>
      <c r="F3384" s="10" t="s">
        <v>233</v>
      </c>
      <c r="G3384" s="14">
        <v>5977.8</v>
      </c>
      <c r="H3384" s="9"/>
    </row>
    <row r="3385" spans="1:8" ht="48.75" customHeight="1" x14ac:dyDescent="0.25">
      <c r="A3385" s="9" t="s">
        <v>6365</v>
      </c>
      <c r="B3385" s="9" t="s">
        <v>6366</v>
      </c>
      <c r="C3385" s="9"/>
      <c r="D3385" s="9"/>
      <c r="E3385" s="9"/>
      <c r="F3385" s="10" t="s">
        <v>1227</v>
      </c>
      <c r="G3385" s="15">
        <v>11985.34</v>
      </c>
      <c r="H3385" s="9"/>
    </row>
    <row r="3386" spans="1:8" ht="48.75" customHeight="1" x14ac:dyDescent="0.25">
      <c r="A3386" s="9" t="s">
        <v>6367</v>
      </c>
      <c r="B3386" s="9" t="s">
        <v>6368</v>
      </c>
      <c r="C3386" s="9"/>
      <c r="D3386" s="9"/>
      <c r="E3386" s="9"/>
      <c r="F3386" s="10" t="s">
        <v>233</v>
      </c>
      <c r="G3386" s="14">
        <v>6732.56</v>
      </c>
      <c r="H3386" s="9"/>
    </row>
    <row r="3387" spans="1:8" ht="48.75" customHeight="1" x14ac:dyDescent="0.25">
      <c r="A3387" s="9" t="s">
        <v>6369</v>
      </c>
      <c r="B3387" s="9" t="s">
        <v>6370</v>
      </c>
      <c r="C3387" s="9"/>
      <c r="D3387" s="9"/>
      <c r="E3387" s="9"/>
      <c r="F3387" s="10" t="s">
        <v>1227</v>
      </c>
      <c r="G3387" s="15">
        <v>16554.48</v>
      </c>
      <c r="H3387" s="9"/>
    </row>
    <row r="3388" spans="1:8" ht="48.75" customHeight="1" x14ac:dyDescent="0.25">
      <c r="A3388" s="9" t="s">
        <v>6371</v>
      </c>
      <c r="B3388" s="9" t="s">
        <v>6372</v>
      </c>
      <c r="C3388" s="9"/>
      <c r="D3388" s="9"/>
      <c r="E3388" s="9"/>
      <c r="F3388" s="10" t="s">
        <v>233</v>
      </c>
      <c r="G3388" s="14">
        <v>7587.65</v>
      </c>
      <c r="H3388" s="9"/>
    </row>
    <row r="3389" spans="1:8" ht="48.75" customHeight="1" x14ac:dyDescent="0.25">
      <c r="A3389" s="9" t="s">
        <v>6373</v>
      </c>
      <c r="B3389" s="9" t="s">
        <v>6374</v>
      </c>
      <c r="C3389" s="9"/>
      <c r="D3389" s="9"/>
      <c r="E3389" s="9"/>
      <c r="F3389" s="10" t="s">
        <v>1227</v>
      </c>
      <c r="G3389" s="15">
        <v>22095.75</v>
      </c>
      <c r="H3389" s="9"/>
    </row>
    <row r="3390" spans="1:8" ht="48.75" customHeight="1" x14ac:dyDescent="0.25">
      <c r="A3390" s="9" t="s">
        <v>6375</v>
      </c>
      <c r="B3390" s="9" t="s">
        <v>6376</v>
      </c>
      <c r="C3390" s="9"/>
      <c r="D3390" s="9"/>
      <c r="E3390" s="9"/>
      <c r="F3390" s="10" t="s">
        <v>233</v>
      </c>
      <c r="G3390" s="14">
        <v>8518.16</v>
      </c>
      <c r="H3390" s="9"/>
    </row>
    <row r="3391" spans="1:8" ht="48.75" customHeight="1" x14ac:dyDescent="0.25">
      <c r="A3391" s="9" t="s">
        <v>6377</v>
      </c>
      <c r="B3391" s="9" t="s">
        <v>6378</v>
      </c>
      <c r="C3391" s="9"/>
      <c r="D3391" s="9"/>
      <c r="E3391" s="9"/>
      <c r="F3391" s="10" t="s">
        <v>1227</v>
      </c>
      <c r="G3391" s="15">
        <v>12706.77</v>
      </c>
      <c r="H3391" s="9"/>
    </row>
    <row r="3392" spans="1:8" ht="48.75" customHeight="1" x14ac:dyDescent="0.25">
      <c r="A3392" s="9" t="s">
        <v>6379</v>
      </c>
      <c r="B3392" s="9" t="s">
        <v>6380</v>
      </c>
      <c r="C3392" s="9"/>
      <c r="D3392" s="9"/>
      <c r="E3392" s="9"/>
      <c r="F3392" s="10" t="s">
        <v>233</v>
      </c>
      <c r="G3392" s="14">
        <v>7817.17</v>
      </c>
      <c r="H3392" s="9"/>
    </row>
    <row r="3393" spans="1:8" ht="48.75" customHeight="1" x14ac:dyDescent="0.25">
      <c r="A3393" s="9" t="s">
        <v>6381</v>
      </c>
      <c r="B3393" s="9" t="s">
        <v>6382</v>
      </c>
      <c r="C3393" s="9"/>
      <c r="D3393" s="9"/>
      <c r="E3393" s="9"/>
      <c r="F3393" s="10" t="s">
        <v>1227</v>
      </c>
      <c r="G3393" s="15">
        <v>17481.62</v>
      </c>
      <c r="H3393" s="9"/>
    </row>
    <row r="3394" spans="1:8" ht="48.75" customHeight="1" x14ac:dyDescent="0.25">
      <c r="A3394" s="9" t="s">
        <v>6383</v>
      </c>
      <c r="B3394" s="9" t="s">
        <v>6384</v>
      </c>
      <c r="C3394" s="9"/>
      <c r="D3394" s="9"/>
      <c r="E3394" s="9"/>
      <c r="F3394" s="10" t="s">
        <v>233</v>
      </c>
      <c r="G3394" s="14">
        <v>8671.18</v>
      </c>
      <c r="H3394" s="9"/>
    </row>
    <row r="3395" spans="1:8" ht="48.75" customHeight="1" x14ac:dyDescent="0.25">
      <c r="A3395" s="9" t="s">
        <v>6385</v>
      </c>
      <c r="B3395" s="9" t="s">
        <v>6386</v>
      </c>
      <c r="C3395" s="9"/>
      <c r="D3395" s="9"/>
      <c r="E3395" s="9"/>
      <c r="F3395" s="10" t="s">
        <v>1227</v>
      </c>
      <c r="G3395" s="15">
        <v>23184.61</v>
      </c>
      <c r="H3395" s="9"/>
    </row>
    <row r="3396" spans="1:8" ht="48.75" customHeight="1" x14ac:dyDescent="0.25">
      <c r="A3396" s="9" t="s">
        <v>6387</v>
      </c>
      <c r="B3396" s="9" t="s">
        <v>6388</v>
      </c>
      <c r="C3396" s="9"/>
      <c r="D3396" s="9"/>
      <c r="E3396" s="9"/>
      <c r="F3396" s="10" t="s">
        <v>233</v>
      </c>
      <c r="G3396" s="14">
        <v>9616.4</v>
      </c>
      <c r="H3396" s="9"/>
    </row>
    <row r="3397" spans="1:8" ht="48.75" customHeight="1" x14ac:dyDescent="0.25">
      <c r="A3397" s="9" t="s">
        <v>6389</v>
      </c>
      <c r="B3397" s="9" t="s">
        <v>6390</v>
      </c>
      <c r="C3397" s="9"/>
      <c r="D3397" s="9"/>
      <c r="E3397" s="9"/>
      <c r="F3397" s="10" t="s">
        <v>1227</v>
      </c>
      <c r="G3397" s="15">
        <v>30328.639999999999</v>
      </c>
      <c r="H3397" s="9"/>
    </row>
    <row r="3398" spans="1:8" ht="48.75" customHeight="1" x14ac:dyDescent="0.25">
      <c r="A3398" s="9" t="s">
        <v>6391</v>
      </c>
      <c r="B3398" s="9" t="s">
        <v>6392</v>
      </c>
      <c r="C3398" s="9"/>
      <c r="D3398" s="9"/>
      <c r="E3398" s="9"/>
      <c r="F3398" s="10" t="s">
        <v>233</v>
      </c>
      <c r="G3398" s="15">
        <v>10772.65</v>
      </c>
      <c r="H3398" s="9"/>
    </row>
    <row r="3399" spans="1:8" ht="48.75" customHeight="1" x14ac:dyDescent="0.25">
      <c r="A3399" s="9" t="s">
        <v>6393</v>
      </c>
      <c r="B3399" s="9" t="s">
        <v>6394</v>
      </c>
      <c r="C3399" s="9"/>
      <c r="D3399" s="9"/>
      <c r="E3399" s="9"/>
      <c r="F3399" s="10" t="s">
        <v>1227</v>
      </c>
      <c r="G3399" s="15">
        <v>13682.49</v>
      </c>
      <c r="H3399" s="9"/>
    </row>
    <row r="3400" spans="1:8" ht="36.6" customHeight="1" x14ac:dyDescent="0.25">
      <c r="A3400" s="9" t="s">
        <v>6395</v>
      </c>
      <c r="B3400" s="9" t="s">
        <v>6396</v>
      </c>
      <c r="C3400" s="9"/>
      <c r="D3400" s="9"/>
      <c r="E3400" s="9"/>
      <c r="F3400" s="10" t="s">
        <v>233</v>
      </c>
      <c r="G3400" s="13">
        <v>291.27</v>
      </c>
      <c r="H3400" s="9"/>
    </row>
    <row r="3401" spans="1:8" ht="36.6" customHeight="1" x14ac:dyDescent="0.25">
      <c r="A3401" s="9" t="s">
        <v>6397</v>
      </c>
      <c r="B3401" s="9" t="s">
        <v>6398</v>
      </c>
      <c r="C3401" s="9"/>
      <c r="D3401" s="9"/>
      <c r="E3401" s="9"/>
      <c r="F3401" s="10" t="s">
        <v>233</v>
      </c>
      <c r="G3401" s="13">
        <v>492.64</v>
      </c>
      <c r="H3401" s="9"/>
    </row>
    <row r="3402" spans="1:8" ht="36.6" customHeight="1" x14ac:dyDescent="0.25">
      <c r="A3402" s="9" t="s">
        <v>6399</v>
      </c>
      <c r="B3402" s="9" t="s">
        <v>6400</v>
      </c>
      <c r="C3402" s="9"/>
      <c r="D3402" s="9"/>
      <c r="E3402" s="9"/>
      <c r="F3402" s="10" t="s">
        <v>233</v>
      </c>
      <c r="G3402" s="13">
        <v>817.02</v>
      </c>
      <c r="H3402" s="9"/>
    </row>
    <row r="3403" spans="1:8" ht="36.6" customHeight="1" x14ac:dyDescent="0.25">
      <c r="A3403" s="9" t="s">
        <v>6401</v>
      </c>
      <c r="B3403" s="9" t="s">
        <v>6402</v>
      </c>
      <c r="C3403" s="9"/>
      <c r="D3403" s="9"/>
      <c r="E3403" s="9"/>
      <c r="F3403" s="10" t="s">
        <v>233</v>
      </c>
      <c r="G3403" s="14">
        <v>1161.05</v>
      </c>
      <c r="H3403" s="9"/>
    </row>
    <row r="3404" spans="1:8" ht="36.6" customHeight="1" x14ac:dyDescent="0.25">
      <c r="A3404" s="9" t="s">
        <v>6403</v>
      </c>
      <c r="B3404" s="9" t="s">
        <v>6404</v>
      </c>
      <c r="C3404" s="9"/>
      <c r="D3404" s="9"/>
      <c r="E3404" s="9"/>
      <c r="F3404" s="10" t="s">
        <v>233</v>
      </c>
      <c r="G3404" s="14">
        <v>1567.64</v>
      </c>
      <c r="H3404" s="9"/>
    </row>
    <row r="3405" spans="1:8" ht="36.6" customHeight="1" x14ac:dyDescent="0.25">
      <c r="A3405" s="9" t="s">
        <v>6405</v>
      </c>
      <c r="B3405" s="9" t="s">
        <v>6406</v>
      </c>
      <c r="C3405" s="9"/>
      <c r="D3405" s="9"/>
      <c r="E3405" s="9"/>
      <c r="F3405" s="10" t="s">
        <v>233</v>
      </c>
      <c r="G3405" s="14">
        <v>2399.69</v>
      </c>
      <c r="H3405" s="9"/>
    </row>
    <row r="3406" spans="1:8" ht="36.6" customHeight="1" x14ac:dyDescent="0.25">
      <c r="A3406" s="9" t="s">
        <v>6407</v>
      </c>
      <c r="B3406" s="9" t="s">
        <v>6408</v>
      </c>
      <c r="C3406" s="9"/>
      <c r="D3406" s="9"/>
      <c r="E3406" s="9"/>
      <c r="F3406" s="10" t="s">
        <v>1227</v>
      </c>
      <c r="G3406" s="13">
        <v>465.64</v>
      </c>
      <c r="H3406" s="9"/>
    </row>
    <row r="3407" spans="1:8" ht="36.6" customHeight="1" x14ac:dyDescent="0.25">
      <c r="A3407" s="9" t="s">
        <v>6409</v>
      </c>
      <c r="B3407" s="9" t="s">
        <v>6410</v>
      </c>
      <c r="C3407" s="9"/>
      <c r="D3407" s="9"/>
      <c r="E3407" s="9"/>
      <c r="F3407" s="10" t="s">
        <v>1227</v>
      </c>
      <c r="G3407" s="14">
        <v>1305.04</v>
      </c>
      <c r="H3407" s="9"/>
    </row>
    <row r="3408" spans="1:8" ht="36.6" customHeight="1" x14ac:dyDescent="0.25">
      <c r="A3408" s="9" t="s">
        <v>6411</v>
      </c>
      <c r="B3408" s="9" t="s">
        <v>6412</v>
      </c>
      <c r="C3408" s="9"/>
      <c r="D3408" s="9"/>
      <c r="E3408" s="9"/>
      <c r="F3408" s="10" t="s">
        <v>1227</v>
      </c>
      <c r="G3408" s="14">
        <v>2191.16</v>
      </c>
      <c r="H3408" s="9"/>
    </row>
    <row r="3409" spans="1:8" ht="36.6" customHeight="1" x14ac:dyDescent="0.25">
      <c r="A3409" s="9" t="s">
        <v>6413</v>
      </c>
      <c r="B3409" s="9" t="s">
        <v>6414</v>
      </c>
      <c r="C3409" s="9"/>
      <c r="D3409" s="9"/>
      <c r="E3409" s="9"/>
      <c r="F3409" s="10" t="s">
        <v>1227</v>
      </c>
      <c r="G3409" s="14">
        <v>3396.82</v>
      </c>
      <c r="H3409" s="9"/>
    </row>
    <row r="3410" spans="1:8" ht="36.6" customHeight="1" x14ac:dyDescent="0.25">
      <c r="A3410" s="9" t="s">
        <v>6415</v>
      </c>
      <c r="B3410" s="9" t="s">
        <v>6416</v>
      </c>
      <c r="C3410" s="9"/>
      <c r="D3410" s="9"/>
      <c r="E3410" s="9"/>
      <c r="F3410" s="10" t="s">
        <v>1227</v>
      </c>
      <c r="G3410" s="14">
        <v>4934.38</v>
      </c>
      <c r="H3410" s="9"/>
    </row>
    <row r="3411" spans="1:8" ht="36.6" customHeight="1" x14ac:dyDescent="0.25">
      <c r="A3411" s="9" t="s">
        <v>6417</v>
      </c>
      <c r="B3411" s="9" t="s">
        <v>6418</v>
      </c>
      <c r="C3411" s="9"/>
      <c r="D3411" s="9"/>
      <c r="E3411" s="9"/>
      <c r="F3411" s="10" t="s">
        <v>1227</v>
      </c>
      <c r="G3411" s="14">
        <v>8992</v>
      </c>
      <c r="H3411" s="9"/>
    </row>
    <row r="3412" spans="1:8" ht="36.6" customHeight="1" x14ac:dyDescent="0.25">
      <c r="A3412" s="9" t="s">
        <v>6419</v>
      </c>
      <c r="B3412" s="9" t="s">
        <v>6420</v>
      </c>
      <c r="C3412" s="9"/>
      <c r="D3412" s="9"/>
      <c r="E3412" s="9"/>
      <c r="F3412" s="10" t="s">
        <v>233</v>
      </c>
      <c r="G3412" s="13">
        <v>283.22000000000003</v>
      </c>
      <c r="H3412" s="9"/>
    </row>
    <row r="3413" spans="1:8" ht="36.6" customHeight="1" x14ac:dyDescent="0.25">
      <c r="A3413" s="9" t="s">
        <v>6421</v>
      </c>
      <c r="B3413" s="9" t="s">
        <v>6422</v>
      </c>
      <c r="C3413" s="9"/>
      <c r="D3413" s="9"/>
      <c r="E3413" s="9"/>
      <c r="F3413" s="10" t="s">
        <v>233</v>
      </c>
      <c r="G3413" s="13">
        <v>462.56</v>
      </c>
      <c r="H3413" s="9"/>
    </row>
    <row r="3414" spans="1:8" ht="36.6" customHeight="1" x14ac:dyDescent="0.25">
      <c r="A3414" s="9" t="s">
        <v>6423</v>
      </c>
      <c r="B3414" s="9" t="s">
        <v>6424</v>
      </c>
      <c r="C3414" s="9"/>
      <c r="D3414" s="9"/>
      <c r="E3414" s="9"/>
      <c r="F3414" s="10" t="s">
        <v>233</v>
      </c>
      <c r="G3414" s="13">
        <v>715.26</v>
      </c>
      <c r="H3414" s="9"/>
    </row>
    <row r="3415" spans="1:8" ht="36.6" customHeight="1" x14ac:dyDescent="0.25">
      <c r="A3415" s="9" t="s">
        <v>6425</v>
      </c>
      <c r="B3415" s="9" t="s">
        <v>6426</v>
      </c>
      <c r="C3415" s="9"/>
      <c r="D3415" s="9"/>
      <c r="E3415" s="9"/>
      <c r="F3415" s="10" t="s">
        <v>233</v>
      </c>
      <c r="G3415" s="14">
        <v>1056.44</v>
      </c>
      <c r="H3415" s="9"/>
    </row>
    <row r="3416" spans="1:8" ht="36.6" customHeight="1" x14ac:dyDescent="0.25">
      <c r="A3416" s="9" t="s">
        <v>6427</v>
      </c>
      <c r="B3416" s="9" t="s">
        <v>6428</v>
      </c>
      <c r="C3416" s="9"/>
      <c r="D3416" s="9"/>
      <c r="E3416" s="9"/>
      <c r="F3416" s="10" t="s">
        <v>233</v>
      </c>
      <c r="G3416" s="14">
        <v>1506.36</v>
      </c>
      <c r="H3416" s="9"/>
    </row>
    <row r="3417" spans="1:8" ht="36.6" customHeight="1" x14ac:dyDescent="0.25">
      <c r="A3417" s="9" t="s">
        <v>6429</v>
      </c>
      <c r="B3417" s="9" t="s">
        <v>6430</v>
      </c>
      <c r="C3417" s="9"/>
      <c r="D3417" s="9"/>
      <c r="E3417" s="9"/>
      <c r="F3417" s="10" t="s">
        <v>233</v>
      </c>
      <c r="G3417" s="14">
        <v>2212.8200000000002</v>
      </c>
      <c r="H3417" s="9"/>
    </row>
    <row r="3418" spans="1:8" ht="36.6" customHeight="1" x14ac:dyDescent="0.25">
      <c r="A3418" s="9" t="s">
        <v>6431</v>
      </c>
      <c r="B3418" s="9" t="s">
        <v>6432</v>
      </c>
      <c r="C3418" s="9"/>
      <c r="D3418" s="9"/>
      <c r="E3418" s="9"/>
      <c r="F3418" s="10" t="s">
        <v>233</v>
      </c>
      <c r="G3418" s="13">
        <v>528.4</v>
      </c>
      <c r="H3418" s="9"/>
    </row>
    <row r="3419" spans="1:8" ht="36.6" customHeight="1" x14ac:dyDescent="0.25">
      <c r="A3419" s="9" t="s">
        <v>6433</v>
      </c>
      <c r="B3419" s="9" t="s">
        <v>6434</v>
      </c>
      <c r="C3419" s="9"/>
      <c r="D3419" s="9"/>
      <c r="E3419" s="9"/>
      <c r="F3419" s="10" t="s">
        <v>233</v>
      </c>
      <c r="G3419" s="13">
        <v>851.93</v>
      </c>
      <c r="H3419" s="9"/>
    </row>
    <row r="3420" spans="1:8" ht="36.6" customHeight="1" x14ac:dyDescent="0.25">
      <c r="A3420" s="9" t="s">
        <v>6435</v>
      </c>
      <c r="B3420" s="9" t="s">
        <v>6436</v>
      </c>
      <c r="C3420" s="9"/>
      <c r="D3420" s="9"/>
      <c r="E3420" s="9"/>
      <c r="F3420" s="10" t="s">
        <v>233</v>
      </c>
      <c r="G3420" s="14">
        <v>1217.05</v>
      </c>
      <c r="H3420" s="9"/>
    </row>
    <row r="3421" spans="1:8" ht="36.6" customHeight="1" x14ac:dyDescent="0.25">
      <c r="A3421" s="9" t="s">
        <v>6437</v>
      </c>
      <c r="B3421" s="9" t="s">
        <v>6438</v>
      </c>
      <c r="C3421" s="9"/>
      <c r="D3421" s="9"/>
      <c r="E3421" s="9"/>
      <c r="F3421" s="10" t="s">
        <v>233</v>
      </c>
      <c r="G3421" s="14">
        <v>1653.41</v>
      </c>
      <c r="H3421" s="9"/>
    </row>
    <row r="3422" spans="1:8" ht="36.6" customHeight="1" x14ac:dyDescent="0.25">
      <c r="A3422" s="9" t="s">
        <v>6439</v>
      </c>
      <c r="B3422" s="9" t="s">
        <v>6440</v>
      </c>
      <c r="C3422" s="9"/>
      <c r="D3422" s="9"/>
      <c r="E3422" s="9"/>
      <c r="F3422" s="10" t="s">
        <v>233</v>
      </c>
      <c r="G3422" s="14">
        <v>2466.33</v>
      </c>
      <c r="H3422" s="9"/>
    </row>
    <row r="3423" spans="1:8" ht="48.75" customHeight="1" x14ac:dyDescent="0.25">
      <c r="A3423" s="9" t="s">
        <v>6441</v>
      </c>
      <c r="B3423" s="9" t="s">
        <v>6442</v>
      </c>
      <c r="C3423" s="9"/>
      <c r="D3423" s="9"/>
      <c r="E3423" s="9"/>
      <c r="F3423" s="10" t="s">
        <v>1227</v>
      </c>
      <c r="G3423" s="14">
        <v>5383.74</v>
      </c>
      <c r="H3423" s="9"/>
    </row>
    <row r="3424" spans="1:8" ht="48.75" customHeight="1" x14ac:dyDescent="0.25">
      <c r="A3424" s="9" t="s">
        <v>6443</v>
      </c>
      <c r="B3424" s="9" t="s">
        <v>6444</v>
      </c>
      <c r="C3424" s="9"/>
      <c r="D3424" s="9"/>
      <c r="E3424" s="9"/>
      <c r="F3424" s="10" t="s">
        <v>233</v>
      </c>
      <c r="G3424" s="14">
        <v>9723.66</v>
      </c>
      <c r="H3424" s="9"/>
    </row>
    <row r="3425" spans="1:8" ht="48.75" customHeight="1" x14ac:dyDescent="0.25">
      <c r="A3425" s="9" t="s">
        <v>6445</v>
      </c>
      <c r="B3425" s="9" t="s">
        <v>6446</v>
      </c>
      <c r="C3425" s="9"/>
      <c r="D3425" s="9"/>
      <c r="E3425" s="9"/>
      <c r="F3425" s="10" t="s">
        <v>1227</v>
      </c>
      <c r="G3425" s="15">
        <v>28922.82</v>
      </c>
      <c r="H3425" s="9"/>
    </row>
    <row r="3426" spans="1:8" ht="48.75" customHeight="1" x14ac:dyDescent="0.25">
      <c r="A3426" s="9" t="s">
        <v>6447</v>
      </c>
      <c r="B3426" s="9" t="s">
        <v>6448</v>
      </c>
      <c r="C3426" s="9"/>
      <c r="D3426" s="9"/>
      <c r="E3426" s="9"/>
      <c r="F3426" s="10" t="s">
        <v>233</v>
      </c>
      <c r="G3426" s="15">
        <v>26824.5</v>
      </c>
      <c r="H3426" s="9"/>
    </row>
    <row r="3427" spans="1:8" ht="48.75" customHeight="1" x14ac:dyDescent="0.25">
      <c r="A3427" s="9" t="s">
        <v>6449</v>
      </c>
      <c r="B3427" s="9" t="s">
        <v>6450</v>
      </c>
      <c r="C3427" s="9"/>
      <c r="D3427" s="9"/>
      <c r="E3427" s="9"/>
      <c r="F3427" s="10" t="s">
        <v>1227</v>
      </c>
      <c r="G3427" s="14">
        <v>7072.26</v>
      </c>
      <c r="H3427" s="9"/>
    </row>
    <row r="3428" spans="1:8" ht="48.75" customHeight="1" x14ac:dyDescent="0.25">
      <c r="A3428" s="9" t="s">
        <v>6451</v>
      </c>
      <c r="B3428" s="9" t="s">
        <v>6452</v>
      </c>
      <c r="C3428" s="9"/>
      <c r="D3428" s="9"/>
      <c r="E3428" s="9"/>
      <c r="F3428" s="10" t="s">
        <v>233</v>
      </c>
      <c r="G3428" s="14">
        <v>9141.3700000000008</v>
      </c>
      <c r="H3428" s="9"/>
    </row>
    <row r="3429" spans="1:8" ht="48.75" customHeight="1" x14ac:dyDescent="0.25">
      <c r="A3429" s="9" t="s">
        <v>6453</v>
      </c>
      <c r="B3429" s="9" t="s">
        <v>6454</v>
      </c>
      <c r="C3429" s="9"/>
      <c r="D3429" s="9"/>
      <c r="E3429" s="9"/>
      <c r="F3429" s="10" t="s">
        <v>1227</v>
      </c>
      <c r="G3429" s="14">
        <v>4869.75</v>
      </c>
      <c r="H3429" s="9"/>
    </row>
    <row r="3430" spans="1:8" ht="48.75" customHeight="1" x14ac:dyDescent="0.25">
      <c r="A3430" s="9" t="s">
        <v>6455</v>
      </c>
      <c r="B3430" s="9" t="s">
        <v>6456</v>
      </c>
      <c r="C3430" s="9"/>
      <c r="D3430" s="9"/>
      <c r="E3430" s="9"/>
      <c r="F3430" s="10" t="s">
        <v>233</v>
      </c>
      <c r="G3430" s="15">
        <v>10059.65</v>
      </c>
      <c r="H3430" s="9"/>
    </row>
    <row r="3431" spans="1:8" ht="48.75" customHeight="1" x14ac:dyDescent="0.25">
      <c r="A3431" s="9" t="s">
        <v>6457</v>
      </c>
      <c r="B3431" s="9" t="s">
        <v>6458</v>
      </c>
      <c r="C3431" s="9"/>
      <c r="D3431" s="9"/>
      <c r="E3431" s="9"/>
      <c r="F3431" s="10" t="s">
        <v>1227</v>
      </c>
      <c r="G3431" s="15">
        <v>11259.47</v>
      </c>
      <c r="H3431" s="9"/>
    </row>
    <row r="3432" spans="1:8" ht="48.75" customHeight="1" x14ac:dyDescent="0.25">
      <c r="A3432" s="9" t="s">
        <v>6459</v>
      </c>
      <c r="B3432" s="9" t="s">
        <v>6460</v>
      </c>
      <c r="C3432" s="9"/>
      <c r="D3432" s="9"/>
      <c r="E3432" s="9"/>
      <c r="F3432" s="10" t="s">
        <v>233</v>
      </c>
      <c r="G3432" s="15">
        <v>12687.92</v>
      </c>
      <c r="H3432" s="9"/>
    </row>
    <row r="3433" spans="1:8" ht="48.75" customHeight="1" x14ac:dyDescent="0.25">
      <c r="A3433" s="9" t="s">
        <v>6461</v>
      </c>
      <c r="B3433" s="9" t="s">
        <v>6462</v>
      </c>
      <c r="C3433" s="9"/>
      <c r="D3433" s="9"/>
      <c r="E3433" s="9"/>
      <c r="F3433" s="10" t="s">
        <v>1227</v>
      </c>
      <c r="G3433" s="15">
        <v>11985.34</v>
      </c>
      <c r="H3433" s="9"/>
    </row>
    <row r="3434" spans="1:8" ht="48.75" customHeight="1" x14ac:dyDescent="0.25">
      <c r="A3434" s="9" t="s">
        <v>6463</v>
      </c>
      <c r="B3434" s="9" t="s">
        <v>6464</v>
      </c>
      <c r="C3434" s="9"/>
      <c r="D3434" s="9"/>
      <c r="E3434" s="9"/>
      <c r="F3434" s="10" t="s">
        <v>233</v>
      </c>
      <c r="G3434" s="15">
        <v>15073.14</v>
      </c>
      <c r="H3434" s="9"/>
    </row>
    <row r="3435" spans="1:8" ht="48.75" customHeight="1" x14ac:dyDescent="0.25">
      <c r="A3435" s="9" t="s">
        <v>6465</v>
      </c>
      <c r="B3435" s="9" t="s">
        <v>6466</v>
      </c>
      <c r="C3435" s="9"/>
      <c r="D3435" s="9"/>
      <c r="E3435" s="9"/>
      <c r="F3435" s="10" t="s">
        <v>1227</v>
      </c>
      <c r="G3435" s="15">
        <v>16554.48</v>
      </c>
      <c r="H3435" s="9"/>
    </row>
    <row r="3436" spans="1:8" ht="48.75" customHeight="1" x14ac:dyDescent="0.25">
      <c r="A3436" s="9" t="s">
        <v>6467</v>
      </c>
      <c r="B3436" s="9" t="s">
        <v>6468</v>
      </c>
      <c r="C3436" s="9"/>
      <c r="D3436" s="9"/>
      <c r="E3436" s="9"/>
      <c r="F3436" s="10" t="s">
        <v>233</v>
      </c>
      <c r="G3436" s="15">
        <v>16526.22</v>
      </c>
      <c r="H3436" s="9"/>
    </row>
    <row r="3437" spans="1:8" ht="48.75" customHeight="1" x14ac:dyDescent="0.25">
      <c r="A3437" s="9" t="s">
        <v>6469</v>
      </c>
      <c r="B3437" s="9" t="s">
        <v>6470</v>
      </c>
      <c r="C3437" s="9"/>
      <c r="D3437" s="9"/>
      <c r="E3437" s="9"/>
      <c r="F3437" s="10" t="s">
        <v>1227</v>
      </c>
      <c r="G3437" s="15">
        <v>22095.75</v>
      </c>
      <c r="H3437" s="9"/>
    </row>
    <row r="3438" spans="1:8" ht="48.75" customHeight="1" x14ac:dyDescent="0.25">
      <c r="A3438" s="9" t="s">
        <v>6471</v>
      </c>
      <c r="B3438" s="9" t="s">
        <v>6472</v>
      </c>
      <c r="C3438" s="9"/>
      <c r="D3438" s="9"/>
      <c r="E3438" s="9"/>
      <c r="F3438" s="10" t="s">
        <v>233</v>
      </c>
      <c r="G3438" s="15">
        <v>18183.43</v>
      </c>
      <c r="H3438" s="9"/>
    </row>
    <row r="3439" spans="1:8" ht="48.75" customHeight="1" x14ac:dyDescent="0.25">
      <c r="A3439" s="9" t="s">
        <v>6473</v>
      </c>
      <c r="B3439" s="9" t="s">
        <v>6474</v>
      </c>
      <c r="C3439" s="9"/>
      <c r="D3439" s="9"/>
      <c r="E3439" s="9"/>
      <c r="F3439" s="10" t="s">
        <v>233</v>
      </c>
      <c r="G3439" s="15">
        <v>13760.83</v>
      </c>
      <c r="H3439" s="9"/>
    </row>
    <row r="3440" spans="1:8" ht="48.75" customHeight="1" x14ac:dyDescent="0.25">
      <c r="A3440" s="9" t="s">
        <v>6475</v>
      </c>
      <c r="B3440" s="9" t="s">
        <v>6476</v>
      </c>
      <c r="C3440" s="9"/>
      <c r="D3440" s="9"/>
      <c r="E3440" s="9"/>
      <c r="F3440" s="10" t="s">
        <v>1227</v>
      </c>
      <c r="G3440" s="15">
        <v>23184.61</v>
      </c>
      <c r="H3440" s="9"/>
    </row>
    <row r="3441" spans="1:8" ht="48.75" customHeight="1" x14ac:dyDescent="0.25">
      <c r="A3441" s="9" t="s">
        <v>6477</v>
      </c>
      <c r="B3441" s="9" t="s">
        <v>6478</v>
      </c>
      <c r="C3441" s="9"/>
      <c r="D3441" s="9"/>
      <c r="E3441" s="9"/>
      <c r="F3441" s="10" t="s">
        <v>233</v>
      </c>
      <c r="G3441" s="15">
        <v>20838.580000000002</v>
      </c>
      <c r="H3441" s="9"/>
    </row>
    <row r="3442" spans="1:8" ht="48.75" customHeight="1" x14ac:dyDescent="0.25">
      <c r="A3442" s="9" t="s">
        <v>6479</v>
      </c>
      <c r="B3442" s="9" t="s">
        <v>6480</v>
      </c>
      <c r="C3442" s="9"/>
      <c r="D3442" s="9"/>
      <c r="E3442" s="9"/>
      <c r="F3442" s="10" t="s">
        <v>233</v>
      </c>
      <c r="G3442" s="15">
        <v>26116.52</v>
      </c>
      <c r="H3442" s="9"/>
    </row>
    <row r="3443" spans="1:8" ht="48.75" customHeight="1" x14ac:dyDescent="0.25">
      <c r="A3443" s="9" t="s">
        <v>6481</v>
      </c>
      <c r="B3443" s="9" t="s">
        <v>6482</v>
      </c>
      <c r="C3443" s="9"/>
      <c r="D3443" s="9"/>
      <c r="E3443" s="9"/>
      <c r="F3443" s="10" t="s">
        <v>1227</v>
      </c>
      <c r="G3443" s="15">
        <v>30784.639999999999</v>
      </c>
      <c r="H3443" s="9"/>
    </row>
    <row r="3444" spans="1:8" ht="48.75" customHeight="1" x14ac:dyDescent="0.25">
      <c r="A3444" s="9" t="s">
        <v>6483</v>
      </c>
      <c r="B3444" s="9" t="s">
        <v>6484</v>
      </c>
      <c r="C3444" s="9"/>
      <c r="D3444" s="9"/>
      <c r="E3444" s="9"/>
      <c r="F3444" s="10" t="s">
        <v>1227</v>
      </c>
      <c r="G3444" s="14">
        <v>8283.7900000000009</v>
      </c>
      <c r="H3444" s="9"/>
    </row>
    <row r="3445" spans="1:8" ht="48.75" customHeight="1" x14ac:dyDescent="0.25">
      <c r="A3445" s="9" t="s">
        <v>6485</v>
      </c>
      <c r="B3445" s="9" t="s">
        <v>6486</v>
      </c>
      <c r="C3445" s="9"/>
      <c r="D3445" s="9"/>
      <c r="E3445" s="9"/>
      <c r="F3445" s="10" t="s">
        <v>1227</v>
      </c>
      <c r="G3445" s="15">
        <v>16373.06</v>
      </c>
      <c r="H3445" s="9"/>
    </row>
    <row r="3446" spans="1:8" ht="48.75" customHeight="1" x14ac:dyDescent="0.25">
      <c r="A3446" s="9" t="s">
        <v>6487</v>
      </c>
      <c r="B3446" s="9" t="s">
        <v>6488</v>
      </c>
      <c r="C3446" s="9"/>
      <c r="D3446" s="9"/>
      <c r="E3446" s="9"/>
      <c r="F3446" s="10" t="s">
        <v>233</v>
      </c>
      <c r="G3446" s="15">
        <v>23112.53</v>
      </c>
      <c r="H3446" s="9"/>
    </row>
    <row r="3447" spans="1:8" ht="36.6" customHeight="1" x14ac:dyDescent="0.25">
      <c r="A3447" s="9" t="s">
        <v>6489</v>
      </c>
      <c r="B3447" s="9" t="s">
        <v>6490</v>
      </c>
      <c r="C3447" s="9"/>
      <c r="D3447" s="9"/>
      <c r="E3447" s="9"/>
      <c r="F3447" s="10" t="s">
        <v>233</v>
      </c>
      <c r="G3447" s="14">
        <v>1362.99</v>
      </c>
      <c r="H3447" s="9"/>
    </row>
    <row r="3448" spans="1:8" ht="36.6" customHeight="1" x14ac:dyDescent="0.25">
      <c r="A3448" s="9" t="s">
        <v>6491</v>
      </c>
      <c r="B3448" s="9" t="s">
        <v>6492</v>
      </c>
      <c r="C3448" s="9"/>
      <c r="D3448" s="9"/>
      <c r="E3448" s="9"/>
      <c r="F3448" s="10" t="s">
        <v>233</v>
      </c>
      <c r="G3448" s="14">
        <v>2301.5700000000002</v>
      </c>
      <c r="H3448" s="9"/>
    </row>
    <row r="3449" spans="1:8" ht="36.6" customHeight="1" x14ac:dyDescent="0.25">
      <c r="A3449" s="9" t="s">
        <v>6493</v>
      </c>
      <c r="B3449" s="9" t="s">
        <v>6494</v>
      </c>
      <c r="C3449" s="9"/>
      <c r="D3449" s="9"/>
      <c r="E3449" s="9"/>
      <c r="F3449" s="10" t="s">
        <v>233</v>
      </c>
      <c r="G3449" s="14">
        <v>3292.23</v>
      </c>
      <c r="H3449" s="9"/>
    </row>
    <row r="3450" spans="1:8" ht="36.6" customHeight="1" x14ac:dyDescent="0.25">
      <c r="A3450" s="9" t="s">
        <v>6495</v>
      </c>
      <c r="B3450" s="9" t="s">
        <v>6496</v>
      </c>
      <c r="C3450" s="9"/>
      <c r="D3450" s="9"/>
      <c r="E3450" s="9"/>
      <c r="F3450" s="10" t="s">
        <v>233</v>
      </c>
      <c r="G3450" s="14">
        <v>4473.3900000000003</v>
      </c>
      <c r="H3450" s="9"/>
    </row>
    <row r="3451" spans="1:8" ht="36.6" customHeight="1" x14ac:dyDescent="0.25">
      <c r="A3451" s="9" t="s">
        <v>6497</v>
      </c>
      <c r="B3451" s="9" t="s">
        <v>6498</v>
      </c>
      <c r="C3451" s="9"/>
      <c r="D3451" s="9"/>
      <c r="E3451" s="9"/>
      <c r="F3451" s="10" t="s">
        <v>233</v>
      </c>
      <c r="G3451" s="14">
        <v>6910.46</v>
      </c>
      <c r="H3451" s="9"/>
    </row>
    <row r="3452" spans="1:8" ht="36.6" customHeight="1" x14ac:dyDescent="0.25">
      <c r="A3452" s="9" t="s">
        <v>6499</v>
      </c>
      <c r="B3452" s="9" t="s">
        <v>6500</v>
      </c>
      <c r="C3452" s="9"/>
      <c r="D3452" s="9"/>
      <c r="E3452" s="9"/>
      <c r="F3452" s="10" t="s">
        <v>1227</v>
      </c>
      <c r="G3452" s="14">
        <v>2517.85</v>
      </c>
      <c r="H3452" s="9"/>
    </row>
    <row r="3453" spans="1:8" ht="36.6" customHeight="1" x14ac:dyDescent="0.25">
      <c r="A3453" s="9" t="s">
        <v>6501</v>
      </c>
      <c r="B3453" s="9" t="s">
        <v>6502</v>
      </c>
      <c r="C3453" s="9"/>
      <c r="D3453" s="9"/>
      <c r="E3453" s="9"/>
      <c r="F3453" s="10" t="s">
        <v>1227</v>
      </c>
      <c r="G3453" s="14">
        <v>4059.26</v>
      </c>
      <c r="H3453" s="9"/>
    </row>
    <row r="3454" spans="1:8" ht="36.6" customHeight="1" x14ac:dyDescent="0.25">
      <c r="A3454" s="9" t="s">
        <v>6503</v>
      </c>
      <c r="B3454" s="9" t="s">
        <v>6504</v>
      </c>
      <c r="C3454" s="9"/>
      <c r="D3454" s="9"/>
      <c r="E3454" s="9"/>
      <c r="F3454" s="10" t="s">
        <v>1227</v>
      </c>
      <c r="G3454" s="14">
        <v>6090.6</v>
      </c>
      <c r="H3454" s="9"/>
    </row>
    <row r="3455" spans="1:8" ht="36.6" customHeight="1" x14ac:dyDescent="0.25">
      <c r="A3455" s="9" t="s">
        <v>6505</v>
      </c>
      <c r="B3455" s="9" t="s">
        <v>6506</v>
      </c>
      <c r="C3455" s="9"/>
      <c r="D3455" s="9"/>
      <c r="E3455" s="9"/>
      <c r="F3455" s="10" t="s">
        <v>1227</v>
      </c>
      <c r="G3455" s="14">
        <v>8885.24</v>
      </c>
      <c r="H3455" s="9"/>
    </row>
    <row r="3456" spans="1:8" ht="36.6" customHeight="1" x14ac:dyDescent="0.25">
      <c r="A3456" s="9" t="s">
        <v>6507</v>
      </c>
      <c r="B3456" s="9" t="s">
        <v>6508</v>
      </c>
      <c r="C3456" s="9"/>
      <c r="D3456" s="9"/>
      <c r="E3456" s="9"/>
      <c r="F3456" s="10" t="s">
        <v>1227</v>
      </c>
      <c r="G3456" s="15">
        <v>15653.41</v>
      </c>
      <c r="H3456" s="9"/>
    </row>
    <row r="3457" spans="1:8" ht="36.6" customHeight="1" x14ac:dyDescent="0.25">
      <c r="A3457" s="9" t="s">
        <v>6509</v>
      </c>
      <c r="B3457" s="9" t="s">
        <v>6510</v>
      </c>
      <c r="C3457" s="9"/>
      <c r="D3457" s="9"/>
      <c r="E3457" s="9"/>
      <c r="F3457" s="10" t="s">
        <v>233</v>
      </c>
      <c r="G3457" s="14">
        <v>1272.75</v>
      </c>
      <c r="H3457" s="9"/>
    </row>
    <row r="3458" spans="1:8" ht="36.6" customHeight="1" x14ac:dyDescent="0.25">
      <c r="A3458" s="9" t="s">
        <v>6511</v>
      </c>
      <c r="B3458" s="9" t="s">
        <v>6512</v>
      </c>
      <c r="C3458" s="9"/>
      <c r="D3458" s="9"/>
      <c r="E3458" s="9"/>
      <c r="F3458" s="10" t="s">
        <v>233</v>
      </c>
      <c r="G3458" s="14">
        <v>1996.29</v>
      </c>
      <c r="H3458" s="9"/>
    </row>
    <row r="3459" spans="1:8" ht="36.6" customHeight="1" x14ac:dyDescent="0.25">
      <c r="A3459" s="9" t="s">
        <v>6513</v>
      </c>
      <c r="B3459" s="9" t="s">
        <v>6514</v>
      </c>
      <c r="C3459" s="9"/>
      <c r="D3459" s="9"/>
      <c r="E3459" s="9"/>
      <c r="F3459" s="10" t="s">
        <v>233</v>
      </c>
      <c r="G3459" s="14">
        <v>2978.4</v>
      </c>
      <c r="H3459" s="9"/>
    </row>
    <row r="3460" spans="1:8" ht="36.6" customHeight="1" x14ac:dyDescent="0.25">
      <c r="A3460" s="9" t="s">
        <v>6515</v>
      </c>
      <c r="B3460" s="9" t="s">
        <v>6516</v>
      </c>
      <c r="C3460" s="9"/>
      <c r="D3460" s="9"/>
      <c r="E3460" s="9"/>
      <c r="F3460" s="10" t="s">
        <v>233</v>
      </c>
      <c r="G3460" s="14">
        <v>4289.17</v>
      </c>
      <c r="H3460" s="9"/>
    </row>
    <row r="3461" spans="1:8" ht="36.6" customHeight="1" x14ac:dyDescent="0.25">
      <c r="A3461" s="9" t="s">
        <v>6517</v>
      </c>
      <c r="B3461" s="9" t="s">
        <v>6518</v>
      </c>
      <c r="C3461" s="9"/>
      <c r="D3461" s="9"/>
      <c r="E3461" s="9"/>
      <c r="F3461" s="10" t="s">
        <v>233</v>
      </c>
      <c r="G3461" s="14">
        <v>6349.85</v>
      </c>
      <c r="H3461" s="9"/>
    </row>
    <row r="3462" spans="1:8" ht="36.6" customHeight="1" x14ac:dyDescent="0.25">
      <c r="A3462" s="9" t="s">
        <v>6519</v>
      </c>
      <c r="B3462" s="9" t="s">
        <v>6520</v>
      </c>
      <c r="C3462" s="9"/>
      <c r="D3462" s="9"/>
      <c r="E3462" s="9"/>
      <c r="F3462" s="10" t="s">
        <v>233</v>
      </c>
      <c r="G3462" s="14">
        <v>2406.3000000000002</v>
      </c>
      <c r="H3462" s="9"/>
    </row>
    <row r="3463" spans="1:8" ht="36.6" customHeight="1" x14ac:dyDescent="0.25">
      <c r="A3463" s="9" t="s">
        <v>6521</v>
      </c>
      <c r="B3463" s="9" t="s">
        <v>6522</v>
      </c>
      <c r="C3463" s="9"/>
      <c r="D3463" s="9"/>
      <c r="E3463" s="9"/>
      <c r="F3463" s="10" t="s">
        <v>233</v>
      </c>
      <c r="G3463" s="14">
        <v>3460.23</v>
      </c>
      <c r="H3463" s="9"/>
    </row>
    <row r="3464" spans="1:8" ht="36.6" customHeight="1" x14ac:dyDescent="0.25">
      <c r="A3464" s="9" t="s">
        <v>6523</v>
      </c>
      <c r="B3464" s="9" t="s">
        <v>6524</v>
      </c>
      <c r="C3464" s="9"/>
      <c r="D3464" s="9"/>
      <c r="E3464" s="9"/>
      <c r="F3464" s="10" t="s">
        <v>233</v>
      </c>
      <c r="G3464" s="14">
        <v>4730.7</v>
      </c>
      <c r="H3464" s="9"/>
    </row>
    <row r="3465" spans="1:8" ht="36.6" customHeight="1" x14ac:dyDescent="0.25">
      <c r="A3465" s="9" t="s">
        <v>6525</v>
      </c>
      <c r="B3465" s="9" t="s">
        <v>6526</v>
      </c>
      <c r="C3465" s="9"/>
      <c r="D3465" s="9"/>
      <c r="E3465" s="9"/>
      <c r="F3465" s="10" t="s">
        <v>233</v>
      </c>
      <c r="G3465" s="14">
        <v>7110.38</v>
      </c>
      <c r="H3465" s="9"/>
    </row>
    <row r="3466" spans="1:8" ht="24.4" customHeight="1" x14ac:dyDescent="0.25">
      <c r="A3466" s="9" t="s">
        <v>6527</v>
      </c>
      <c r="B3466" s="9" t="s">
        <v>6528</v>
      </c>
      <c r="C3466" s="9"/>
      <c r="D3466" s="9"/>
      <c r="E3466" s="9"/>
      <c r="F3466" s="10" t="s">
        <v>315</v>
      </c>
      <c r="G3466" s="12">
        <v>88.97</v>
      </c>
      <c r="H3466" s="9"/>
    </row>
    <row r="3467" spans="1:8" ht="36.6" customHeight="1" x14ac:dyDescent="0.25">
      <c r="A3467" s="9" t="s">
        <v>6529</v>
      </c>
      <c r="B3467" s="9" t="s">
        <v>6530</v>
      </c>
      <c r="C3467" s="9"/>
      <c r="D3467" s="9"/>
      <c r="E3467" s="9"/>
      <c r="F3467" s="10" t="s">
        <v>315</v>
      </c>
      <c r="G3467" s="13">
        <v>139.86000000000001</v>
      </c>
      <c r="H3467" s="9"/>
    </row>
    <row r="3468" spans="1:8" ht="36.6" customHeight="1" x14ac:dyDescent="0.25">
      <c r="A3468" s="9" t="s">
        <v>6531</v>
      </c>
      <c r="B3468" s="9" t="s">
        <v>6532</v>
      </c>
      <c r="C3468" s="9"/>
      <c r="D3468" s="9"/>
      <c r="E3468" s="9"/>
      <c r="F3468" s="10" t="s">
        <v>233</v>
      </c>
      <c r="G3468" s="11">
        <v>8.2899999999999991</v>
      </c>
      <c r="H3468" s="9"/>
    </row>
    <row r="3469" spans="1:8" ht="36.6" customHeight="1" x14ac:dyDescent="0.25">
      <c r="A3469" s="9" t="s">
        <v>6533</v>
      </c>
      <c r="B3469" s="9" t="s">
        <v>6534</v>
      </c>
      <c r="C3469" s="9"/>
      <c r="D3469" s="9"/>
      <c r="E3469" s="9"/>
      <c r="F3469" s="10" t="s">
        <v>315</v>
      </c>
      <c r="G3469" s="13">
        <v>154.19999999999999</v>
      </c>
      <c r="H3469" s="9"/>
    </row>
    <row r="3470" spans="1:8" ht="36.6" customHeight="1" x14ac:dyDescent="0.25">
      <c r="A3470" s="9" t="s">
        <v>6535</v>
      </c>
      <c r="B3470" s="9" t="s">
        <v>6536</v>
      </c>
      <c r="C3470" s="9"/>
      <c r="D3470" s="9"/>
      <c r="E3470" s="9"/>
      <c r="F3470" s="10" t="s">
        <v>315</v>
      </c>
      <c r="G3470" s="13">
        <v>134.52000000000001</v>
      </c>
      <c r="H3470" s="9"/>
    </row>
    <row r="3471" spans="1:8" ht="36.6" customHeight="1" x14ac:dyDescent="0.25">
      <c r="A3471" s="9" t="s">
        <v>6537</v>
      </c>
      <c r="B3471" s="9" t="s">
        <v>6538</v>
      </c>
      <c r="C3471" s="9"/>
      <c r="D3471" s="9"/>
      <c r="E3471" s="9"/>
      <c r="F3471" s="10" t="s">
        <v>233</v>
      </c>
      <c r="G3471" s="12">
        <v>16.22</v>
      </c>
      <c r="H3471" s="9"/>
    </row>
    <row r="3472" spans="1:8" ht="36.6" customHeight="1" x14ac:dyDescent="0.25">
      <c r="A3472" s="9" t="s">
        <v>6539</v>
      </c>
      <c r="B3472" s="9" t="s">
        <v>6540</v>
      </c>
      <c r="C3472" s="9"/>
      <c r="D3472" s="9"/>
      <c r="E3472" s="9"/>
      <c r="F3472" s="10" t="s">
        <v>233</v>
      </c>
      <c r="G3472" s="12">
        <v>18.7</v>
      </c>
      <c r="H3472" s="9"/>
    </row>
    <row r="3473" spans="1:8" ht="48.75" customHeight="1" x14ac:dyDescent="0.25">
      <c r="A3473" s="9" t="s">
        <v>6541</v>
      </c>
      <c r="B3473" s="9" t="s">
        <v>6542</v>
      </c>
      <c r="C3473" s="9"/>
      <c r="D3473" s="9"/>
      <c r="E3473" s="9"/>
      <c r="F3473" s="10" t="s">
        <v>233</v>
      </c>
      <c r="G3473" s="12">
        <v>95.5</v>
      </c>
      <c r="H3473" s="9"/>
    </row>
    <row r="3474" spans="1:8" ht="48.75" customHeight="1" x14ac:dyDescent="0.25">
      <c r="A3474" s="9" t="s">
        <v>6543</v>
      </c>
      <c r="B3474" s="9" t="s">
        <v>6544</v>
      </c>
      <c r="C3474" s="9"/>
      <c r="D3474" s="9"/>
      <c r="E3474" s="9"/>
      <c r="F3474" s="10" t="s">
        <v>233</v>
      </c>
      <c r="G3474" s="13">
        <v>111.83</v>
      </c>
      <c r="H3474" s="9"/>
    </row>
    <row r="3475" spans="1:8" ht="48.75" customHeight="1" x14ac:dyDescent="0.25">
      <c r="A3475" s="9" t="s">
        <v>6545</v>
      </c>
      <c r="B3475" s="9" t="s">
        <v>6546</v>
      </c>
      <c r="C3475" s="9"/>
      <c r="D3475" s="9"/>
      <c r="E3475" s="9"/>
      <c r="F3475" s="10" t="s">
        <v>233</v>
      </c>
      <c r="G3475" s="13">
        <v>122.97</v>
      </c>
      <c r="H3475" s="9"/>
    </row>
    <row r="3476" spans="1:8" ht="48.75" customHeight="1" x14ac:dyDescent="0.25">
      <c r="A3476" s="9" t="s">
        <v>6547</v>
      </c>
      <c r="B3476" s="9" t="s">
        <v>6548</v>
      </c>
      <c r="C3476" s="9"/>
      <c r="D3476" s="9"/>
      <c r="E3476" s="9"/>
      <c r="F3476" s="10" t="s">
        <v>233</v>
      </c>
      <c r="G3476" s="13">
        <v>173.12</v>
      </c>
      <c r="H3476" s="9"/>
    </row>
    <row r="3477" spans="1:8" ht="36.6" customHeight="1" x14ac:dyDescent="0.25">
      <c r="A3477" s="9" t="s">
        <v>6549</v>
      </c>
      <c r="B3477" s="9" t="s">
        <v>6550</v>
      </c>
      <c r="C3477" s="9"/>
      <c r="D3477" s="9"/>
      <c r="E3477" s="9"/>
      <c r="F3477" s="10" t="s">
        <v>233</v>
      </c>
      <c r="G3477" s="12">
        <v>84.34</v>
      </c>
      <c r="H3477" s="9"/>
    </row>
    <row r="3478" spans="1:8" ht="36.6" customHeight="1" x14ac:dyDescent="0.25">
      <c r="A3478" s="9" t="s">
        <v>6551</v>
      </c>
      <c r="B3478" s="9" t="s">
        <v>6552</v>
      </c>
      <c r="C3478" s="9"/>
      <c r="D3478" s="9"/>
      <c r="E3478" s="9"/>
      <c r="F3478" s="10" t="s">
        <v>233</v>
      </c>
      <c r="G3478" s="12">
        <v>48.16</v>
      </c>
      <c r="H3478" s="9"/>
    </row>
    <row r="3479" spans="1:8" ht="24.4" customHeight="1" x14ac:dyDescent="0.25">
      <c r="A3479" s="9" t="s">
        <v>6553</v>
      </c>
      <c r="B3479" s="9" t="s">
        <v>6554</v>
      </c>
      <c r="C3479" s="9"/>
      <c r="D3479" s="9"/>
      <c r="E3479" s="9"/>
      <c r="F3479" s="10" t="s">
        <v>315</v>
      </c>
      <c r="G3479" s="13">
        <v>125.8</v>
      </c>
      <c r="H3479" s="9"/>
    </row>
    <row r="3480" spans="1:8" ht="24.4" customHeight="1" x14ac:dyDescent="0.25">
      <c r="A3480" s="9" t="s">
        <v>6555</v>
      </c>
      <c r="B3480" s="9" t="s">
        <v>6556</v>
      </c>
      <c r="C3480" s="9"/>
      <c r="D3480" s="9"/>
      <c r="E3480" s="9"/>
      <c r="F3480" s="10" t="s">
        <v>315</v>
      </c>
      <c r="G3480" s="13">
        <v>167.14</v>
      </c>
      <c r="H3480" s="9"/>
    </row>
    <row r="3481" spans="1:8" ht="24.4" customHeight="1" x14ac:dyDescent="0.25">
      <c r="A3481" s="9" t="s">
        <v>6557</v>
      </c>
      <c r="B3481" s="9" t="s">
        <v>6558</v>
      </c>
      <c r="C3481" s="9"/>
      <c r="D3481" s="9"/>
      <c r="E3481" s="9"/>
      <c r="F3481" s="10" t="s">
        <v>315</v>
      </c>
      <c r="G3481" s="13">
        <v>198</v>
      </c>
      <c r="H3481" s="9"/>
    </row>
    <row r="3482" spans="1:8" ht="36.6" customHeight="1" x14ac:dyDescent="0.25">
      <c r="A3482" s="9" t="s">
        <v>6559</v>
      </c>
      <c r="B3482" s="9" t="s">
        <v>6560</v>
      </c>
      <c r="C3482" s="9"/>
      <c r="D3482" s="9"/>
      <c r="E3482" s="9"/>
      <c r="F3482" s="10" t="s">
        <v>1227</v>
      </c>
      <c r="G3482" s="14">
        <v>1359.08</v>
      </c>
      <c r="H3482" s="9"/>
    </row>
    <row r="3483" spans="1:8" ht="36.6" customHeight="1" x14ac:dyDescent="0.25">
      <c r="A3483" s="9" t="s">
        <v>6561</v>
      </c>
      <c r="B3483" s="9" t="s">
        <v>6562</v>
      </c>
      <c r="C3483" s="9"/>
      <c r="D3483" s="9"/>
      <c r="E3483" s="9"/>
      <c r="F3483" s="10" t="s">
        <v>1227</v>
      </c>
      <c r="G3483" s="13">
        <v>663.78</v>
      </c>
      <c r="H3483" s="9"/>
    </row>
    <row r="3484" spans="1:8" ht="36.6" customHeight="1" x14ac:dyDescent="0.25">
      <c r="A3484" s="9" t="s">
        <v>6563</v>
      </c>
      <c r="B3484" s="9" t="s">
        <v>6564</v>
      </c>
      <c r="C3484" s="9"/>
      <c r="D3484" s="9"/>
      <c r="E3484" s="9"/>
      <c r="F3484" s="10" t="s">
        <v>1227</v>
      </c>
      <c r="G3484" s="13">
        <v>716.36</v>
      </c>
      <c r="H3484" s="9"/>
    </row>
    <row r="3485" spans="1:8" ht="36.6" customHeight="1" x14ac:dyDescent="0.25">
      <c r="A3485" s="9" t="s">
        <v>6565</v>
      </c>
      <c r="B3485" s="9" t="s">
        <v>6566</v>
      </c>
      <c r="C3485" s="9"/>
      <c r="D3485" s="9"/>
      <c r="E3485" s="9"/>
      <c r="F3485" s="10" t="s">
        <v>1227</v>
      </c>
      <c r="G3485" s="13">
        <v>867.68</v>
      </c>
      <c r="H3485" s="9"/>
    </row>
    <row r="3486" spans="1:8" ht="36.6" customHeight="1" x14ac:dyDescent="0.25">
      <c r="A3486" s="9" t="s">
        <v>6567</v>
      </c>
      <c r="B3486" s="9" t="s">
        <v>6568</v>
      </c>
      <c r="C3486" s="9"/>
      <c r="D3486" s="9"/>
      <c r="E3486" s="9"/>
      <c r="F3486" s="10" t="s">
        <v>1227</v>
      </c>
      <c r="G3486" s="14">
        <v>1870.72</v>
      </c>
      <c r="H3486" s="9"/>
    </row>
    <row r="3487" spans="1:8" ht="24.4" customHeight="1" x14ac:dyDescent="0.25">
      <c r="A3487" s="9" t="s">
        <v>6569</v>
      </c>
      <c r="B3487" s="9" t="s">
        <v>6570</v>
      </c>
      <c r="C3487" s="9"/>
      <c r="D3487" s="9"/>
      <c r="E3487" s="9"/>
      <c r="F3487" s="10" t="s">
        <v>233</v>
      </c>
      <c r="G3487" s="13">
        <v>452.96</v>
      </c>
      <c r="H3487" s="9"/>
    </row>
    <row r="3488" spans="1:8" ht="24.4" customHeight="1" x14ac:dyDescent="0.25">
      <c r="A3488" s="9" t="s">
        <v>6571</v>
      </c>
      <c r="B3488" s="9" t="s">
        <v>6572</v>
      </c>
      <c r="C3488" s="9"/>
      <c r="D3488" s="9"/>
      <c r="E3488" s="9"/>
      <c r="F3488" s="10" t="s">
        <v>202</v>
      </c>
      <c r="G3488" s="11">
        <v>6.98</v>
      </c>
      <c r="H3488" s="9"/>
    </row>
    <row r="3489" spans="1:8" ht="24.4" customHeight="1" x14ac:dyDescent="0.25">
      <c r="A3489" s="9" t="s">
        <v>6573</v>
      </c>
      <c r="B3489" s="9" t="s">
        <v>6574</v>
      </c>
      <c r="C3489" s="9"/>
      <c r="D3489" s="9"/>
      <c r="E3489" s="9"/>
      <c r="F3489" s="10" t="s">
        <v>202</v>
      </c>
      <c r="G3489" s="11">
        <v>4.4000000000000004</v>
      </c>
      <c r="H3489" s="9"/>
    </row>
    <row r="3490" spans="1:8" ht="24.4" customHeight="1" x14ac:dyDescent="0.25">
      <c r="A3490" s="9" t="s">
        <v>6575</v>
      </c>
      <c r="B3490" s="9" t="s">
        <v>6576</v>
      </c>
      <c r="C3490" s="9"/>
      <c r="D3490" s="9"/>
      <c r="E3490" s="9"/>
      <c r="F3490" s="10" t="s">
        <v>202</v>
      </c>
      <c r="G3490" s="11">
        <v>6.98</v>
      </c>
      <c r="H3490" s="9"/>
    </row>
    <row r="3491" spans="1:8" ht="24.4" customHeight="1" x14ac:dyDescent="0.25">
      <c r="A3491" s="9" t="s">
        <v>6577</v>
      </c>
      <c r="B3491" s="9" t="s">
        <v>6578</v>
      </c>
      <c r="C3491" s="9"/>
      <c r="D3491" s="9"/>
      <c r="E3491" s="9"/>
      <c r="F3491" s="10" t="s">
        <v>202</v>
      </c>
      <c r="G3491" s="12">
        <v>14.48</v>
      </c>
      <c r="H3491" s="9"/>
    </row>
    <row r="3492" spans="1:8" ht="24.4" customHeight="1" x14ac:dyDescent="0.25">
      <c r="A3492" s="9" t="s">
        <v>6579</v>
      </c>
      <c r="B3492" s="9" t="s">
        <v>6580</v>
      </c>
      <c r="C3492" s="9"/>
      <c r="D3492" s="9"/>
      <c r="E3492" s="9"/>
      <c r="F3492" s="10" t="s">
        <v>202</v>
      </c>
      <c r="G3492" s="12">
        <v>10.07</v>
      </c>
      <c r="H3492" s="9"/>
    </row>
    <row r="3493" spans="1:8" ht="24.4" customHeight="1" x14ac:dyDescent="0.25">
      <c r="A3493" s="9" t="s">
        <v>6581</v>
      </c>
      <c r="B3493" s="9" t="s">
        <v>6582</v>
      </c>
      <c r="C3493" s="9"/>
      <c r="D3493" s="9"/>
      <c r="E3493" s="9"/>
      <c r="F3493" s="10" t="s">
        <v>202</v>
      </c>
      <c r="G3493" s="11">
        <v>3.87</v>
      </c>
      <c r="H3493" s="9"/>
    </row>
    <row r="3494" spans="1:8" ht="24.4" customHeight="1" x14ac:dyDescent="0.25">
      <c r="A3494" s="9" t="s">
        <v>6583</v>
      </c>
      <c r="B3494" s="9" t="s">
        <v>6584</v>
      </c>
      <c r="C3494" s="9"/>
      <c r="D3494" s="9"/>
      <c r="E3494" s="9"/>
      <c r="F3494" s="10" t="s">
        <v>202</v>
      </c>
      <c r="G3494" s="11">
        <v>6.79</v>
      </c>
      <c r="H3494" s="9"/>
    </row>
    <row r="3495" spans="1:8" ht="24.4" customHeight="1" x14ac:dyDescent="0.25">
      <c r="A3495" s="9" t="s">
        <v>6585</v>
      </c>
      <c r="B3495" s="9" t="s">
        <v>6586</v>
      </c>
      <c r="C3495" s="9"/>
      <c r="D3495" s="9"/>
      <c r="E3495" s="9"/>
      <c r="F3495" s="10" t="s">
        <v>202</v>
      </c>
      <c r="G3495" s="11">
        <v>7.59</v>
      </c>
      <c r="H3495" s="9"/>
    </row>
    <row r="3496" spans="1:8" ht="24.4" customHeight="1" x14ac:dyDescent="0.25">
      <c r="A3496" s="9" t="s">
        <v>6587</v>
      </c>
      <c r="B3496" s="9" t="s">
        <v>6588</v>
      </c>
      <c r="C3496" s="9"/>
      <c r="D3496" s="9"/>
      <c r="E3496" s="9"/>
      <c r="F3496" s="10" t="s">
        <v>233</v>
      </c>
      <c r="G3496" s="12">
        <v>56.18</v>
      </c>
      <c r="H3496" s="9"/>
    </row>
    <row r="3497" spans="1:8" ht="24.4" customHeight="1" x14ac:dyDescent="0.25">
      <c r="A3497" s="9" t="s">
        <v>6589</v>
      </c>
      <c r="B3497" s="9" t="s">
        <v>6590</v>
      </c>
      <c r="C3497" s="9"/>
      <c r="D3497" s="9"/>
      <c r="E3497" s="9"/>
      <c r="F3497" s="10" t="s">
        <v>233</v>
      </c>
      <c r="G3497" s="12">
        <v>55.7</v>
      </c>
      <c r="H3497" s="9"/>
    </row>
    <row r="3498" spans="1:8" ht="36.6" customHeight="1" x14ac:dyDescent="0.25">
      <c r="A3498" s="9" t="s">
        <v>6591</v>
      </c>
      <c r="B3498" s="9" t="s">
        <v>6592</v>
      </c>
      <c r="C3498" s="9"/>
      <c r="D3498" s="9"/>
      <c r="E3498" s="9"/>
      <c r="F3498" s="10" t="s">
        <v>1227</v>
      </c>
      <c r="G3498" s="14">
        <v>8319.34</v>
      </c>
      <c r="H3498" s="9"/>
    </row>
    <row r="3499" spans="1:8" ht="48.75" customHeight="1" x14ac:dyDescent="0.25">
      <c r="A3499" s="9" t="s">
        <v>6593</v>
      </c>
      <c r="B3499" s="9" t="s">
        <v>6594</v>
      </c>
      <c r="C3499" s="9"/>
      <c r="D3499" s="9"/>
      <c r="E3499" s="9"/>
      <c r="F3499" s="10" t="s">
        <v>233</v>
      </c>
      <c r="G3499" s="14">
        <v>4604.41</v>
      </c>
      <c r="H3499" s="9"/>
    </row>
    <row r="3500" spans="1:8" ht="36.6" customHeight="1" x14ac:dyDescent="0.25">
      <c r="A3500" s="9" t="s">
        <v>6595</v>
      </c>
      <c r="B3500" s="9" t="s">
        <v>6596</v>
      </c>
      <c r="C3500" s="9"/>
      <c r="D3500" s="9"/>
      <c r="E3500" s="9"/>
      <c r="F3500" s="10" t="s">
        <v>1227</v>
      </c>
      <c r="G3500" s="15">
        <v>12572.97</v>
      </c>
      <c r="H3500" s="9"/>
    </row>
    <row r="3501" spans="1:8" ht="48.75" customHeight="1" x14ac:dyDescent="0.25">
      <c r="A3501" s="9" t="s">
        <v>6597</v>
      </c>
      <c r="B3501" s="9" t="s">
        <v>6598</v>
      </c>
      <c r="C3501" s="9"/>
      <c r="D3501" s="9"/>
      <c r="E3501" s="9"/>
      <c r="F3501" s="10" t="s">
        <v>233</v>
      </c>
      <c r="G3501" s="14">
        <v>6939.31</v>
      </c>
      <c r="H3501" s="9"/>
    </row>
    <row r="3502" spans="1:8" ht="36.6" customHeight="1" x14ac:dyDescent="0.25">
      <c r="A3502" s="9" t="s">
        <v>6599</v>
      </c>
      <c r="B3502" s="9" t="s">
        <v>6600</v>
      </c>
      <c r="C3502" s="9"/>
      <c r="D3502" s="9"/>
      <c r="E3502" s="9"/>
      <c r="F3502" s="10" t="s">
        <v>1227</v>
      </c>
      <c r="G3502" s="14">
        <v>1622.78</v>
      </c>
      <c r="H3502" s="9"/>
    </row>
    <row r="3503" spans="1:8" ht="36.6" customHeight="1" x14ac:dyDescent="0.25">
      <c r="A3503" s="9" t="s">
        <v>6601</v>
      </c>
      <c r="B3503" s="9" t="s">
        <v>6602</v>
      </c>
      <c r="C3503" s="9"/>
      <c r="D3503" s="9"/>
      <c r="E3503" s="9"/>
      <c r="F3503" s="10" t="s">
        <v>1227</v>
      </c>
      <c r="G3503" s="14">
        <v>2264.2600000000002</v>
      </c>
      <c r="H3503" s="9"/>
    </row>
    <row r="3504" spans="1:8" ht="12.2" customHeight="1" x14ac:dyDescent="0.25">
      <c r="A3504" s="9" t="s">
        <v>6603</v>
      </c>
      <c r="B3504" s="9" t="s">
        <v>6604</v>
      </c>
      <c r="C3504" s="9"/>
      <c r="D3504" s="9"/>
      <c r="E3504" s="9"/>
      <c r="F3504" s="10" t="s">
        <v>1227</v>
      </c>
      <c r="G3504" s="13">
        <v>343.02</v>
      </c>
      <c r="H3504" s="9"/>
    </row>
    <row r="3505" spans="1:8" ht="12.2" customHeight="1" x14ac:dyDescent="0.25">
      <c r="A3505" s="9" t="s">
        <v>6605</v>
      </c>
      <c r="B3505" s="9" t="s">
        <v>6606</v>
      </c>
      <c r="C3505" s="9"/>
      <c r="D3505" s="9"/>
      <c r="E3505" s="9"/>
      <c r="F3505" s="10" t="s">
        <v>233</v>
      </c>
      <c r="G3505" s="13">
        <v>150.5</v>
      </c>
      <c r="H3505" s="9"/>
    </row>
    <row r="3506" spans="1:8" ht="12.2" customHeight="1" x14ac:dyDescent="0.25">
      <c r="A3506" s="9" t="s">
        <v>6607</v>
      </c>
      <c r="B3506" s="9" t="s">
        <v>6608</v>
      </c>
      <c r="C3506" s="9"/>
      <c r="D3506" s="9"/>
      <c r="E3506" s="9"/>
      <c r="F3506" s="10" t="s">
        <v>1227</v>
      </c>
      <c r="G3506" s="13">
        <v>541.69000000000005</v>
      </c>
      <c r="H3506" s="9"/>
    </row>
    <row r="3507" spans="1:8" ht="12.2" customHeight="1" x14ac:dyDescent="0.25">
      <c r="A3507" s="9" t="s">
        <v>6609</v>
      </c>
      <c r="B3507" s="9" t="s">
        <v>6610</v>
      </c>
      <c r="C3507" s="9"/>
      <c r="D3507" s="9"/>
      <c r="E3507" s="9"/>
      <c r="F3507" s="10" t="s">
        <v>233</v>
      </c>
      <c r="G3507" s="13">
        <v>239.29</v>
      </c>
      <c r="H3507" s="9"/>
    </row>
    <row r="3508" spans="1:8" ht="12.2" customHeight="1" x14ac:dyDescent="0.25">
      <c r="A3508" s="9" t="s">
        <v>6611</v>
      </c>
      <c r="B3508" s="9" t="s">
        <v>6612</v>
      </c>
      <c r="C3508" s="9"/>
      <c r="D3508" s="9"/>
      <c r="E3508" s="9"/>
      <c r="F3508" s="10" t="s">
        <v>1227</v>
      </c>
      <c r="G3508" s="13">
        <v>801.98</v>
      </c>
      <c r="H3508" s="9"/>
    </row>
    <row r="3509" spans="1:8" ht="12.2" customHeight="1" x14ac:dyDescent="0.25">
      <c r="A3509" s="9" t="s">
        <v>6613</v>
      </c>
      <c r="B3509" s="9" t="s">
        <v>6614</v>
      </c>
      <c r="C3509" s="9"/>
      <c r="D3509" s="9"/>
      <c r="E3509" s="9"/>
      <c r="F3509" s="10" t="s">
        <v>233</v>
      </c>
      <c r="G3509" s="13">
        <v>348.65</v>
      </c>
      <c r="H3509" s="9"/>
    </row>
    <row r="3510" spans="1:8" ht="12.2" customHeight="1" x14ac:dyDescent="0.25">
      <c r="A3510" s="9" t="s">
        <v>6615</v>
      </c>
      <c r="B3510" s="9" t="s">
        <v>6616</v>
      </c>
      <c r="C3510" s="9"/>
      <c r="D3510" s="9"/>
      <c r="E3510" s="9"/>
      <c r="F3510" s="10" t="s">
        <v>1227</v>
      </c>
      <c r="G3510" s="14">
        <v>1189.76</v>
      </c>
      <c r="H3510" s="9"/>
    </row>
    <row r="3511" spans="1:8" ht="12.2" customHeight="1" x14ac:dyDescent="0.25">
      <c r="A3511" s="9" t="s">
        <v>6617</v>
      </c>
      <c r="B3511" s="9" t="s">
        <v>6618</v>
      </c>
      <c r="C3511" s="9"/>
      <c r="D3511" s="9"/>
      <c r="E3511" s="9"/>
      <c r="F3511" s="10" t="s">
        <v>233</v>
      </c>
      <c r="G3511" s="13">
        <v>465.17</v>
      </c>
      <c r="H3511" s="9"/>
    </row>
    <row r="3512" spans="1:8" ht="12.2" customHeight="1" x14ac:dyDescent="0.25">
      <c r="A3512" s="9" t="s">
        <v>6619</v>
      </c>
      <c r="B3512" s="9" t="s">
        <v>6620</v>
      </c>
      <c r="C3512" s="9"/>
      <c r="D3512" s="9"/>
      <c r="E3512" s="9"/>
      <c r="F3512" s="10" t="s">
        <v>1227</v>
      </c>
      <c r="G3512" s="14">
        <v>2199.83</v>
      </c>
      <c r="H3512" s="9"/>
    </row>
    <row r="3513" spans="1:8" ht="12.2" customHeight="1" x14ac:dyDescent="0.25">
      <c r="A3513" s="9" t="s">
        <v>6621</v>
      </c>
      <c r="B3513" s="9" t="s">
        <v>6622</v>
      </c>
      <c r="C3513" s="9"/>
      <c r="D3513" s="9"/>
      <c r="E3513" s="9"/>
      <c r="F3513" s="10" t="s">
        <v>233</v>
      </c>
      <c r="G3513" s="13">
        <v>642.85</v>
      </c>
      <c r="H3513" s="9"/>
    </row>
    <row r="3514" spans="1:8" ht="12.2" customHeight="1" x14ac:dyDescent="0.25">
      <c r="A3514" s="9" t="s">
        <v>6623</v>
      </c>
      <c r="B3514" s="9" t="s">
        <v>6624</v>
      </c>
      <c r="C3514" s="9"/>
      <c r="D3514" s="9"/>
      <c r="E3514" s="9"/>
      <c r="F3514" s="10" t="s">
        <v>1227</v>
      </c>
      <c r="G3514" s="13">
        <v>128.30000000000001</v>
      </c>
      <c r="H3514" s="9"/>
    </row>
    <row r="3515" spans="1:8" ht="12.2" customHeight="1" x14ac:dyDescent="0.25">
      <c r="A3515" s="9" t="s">
        <v>6625</v>
      </c>
      <c r="B3515" s="9" t="s">
        <v>6626</v>
      </c>
      <c r="C3515" s="9"/>
      <c r="D3515" s="9"/>
      <c r="E3515" s="9"/>
      <c r="F3515" s="10" t="s">
        <v>233</v>
      </c>
      <c r="G3515" s="12">
        <v>46.91</v>
      </c>
      <c r="H3515" s="9"/>
    </row>
    <row r="3516" spans="1:8" ht="12.2" customHeight="1" x14ac:dyDescent="0.25">
      <c r="A3516" s="9" t="s">
        <v>6627</v>
      </c>
      <c r="B3516" s="9" t="s">
        <v>6628</v>
      </c>
      <c r="C3516" s="9"/>
      <c r="D3516" s="9"/>
      <c r="E3516" s="9"/>
      <c r="F3516" s="10" t="s">
        <v>1227</v>
      </c>
      <c r="G3516" s="13">
        <v>235.84</v>
      </c>
      <c r="H3516" s="9"/>
    </row>
    <row r="3517" spans="1:8" ht="12.2" customHeight="1" x14ac:dyDescent="0.25">
      <c r="A3517" s="9" t="s">
        <v>6629</v>
      </c>
      <c r="B3517" s="9" t="s">
        <v>6630</v>
      </c>
      <c r="C3517" s="9"/>
      <c r="D3517" s="9"/>
      <c r="E3517" s="9"/>
      <c r="F3517" s="10" t="s">
        <v>233</v>
      </c>
      <c r="G3517" s="12">
        <v>85.46</v>
      </c>
      <c r="H3517" s="9"/>
    </row>
    <row r="3518" spans="1:8" ht="12.2" customHeight="1" x14ac:dyDescent="0.25">
      <c r="A3518" s="9" t="s">
        <v>6631</v>
      </c>
      <c r="B3518" s="9" t="s">
        <v>6632</v>
      </c>
      <c r="C3518" s="9"/>
      <c r="D3518" s="9"/>
      <c r="E3518" s="9"/>
      <c r="F3518" s="10" t="s">
        <v>1227</v>
      </c>
      <c r="G3518" s="13">
        <v>381.14</v>
      </c>
      <c r="H3518" s="9"/>
    </row>
    <row r="3519" spans="1:8" ht="12.2" customHeight="1" x14ac:dyDescent="0.25">
      <c r="A3519" s="9" t="s">
        <v>6633</v>
      </c>
      <c r="B3519" s="9" t="s">
        <v>6634</v>
      </c>
      <c r="C3519" s="9"/>
      <c r="D3519" s="9"/>
      <c r="E3519" s="9"/>
      <c r="F3519" s="10" t="s">
        <v>233</v>
      </c>
      <c r="G3519" s="13">
        <v>135.74</v>
      </c>
      <c r="H3519" s="9"/>
    </row>
    <row r="3520" spans="1:8" ht="12.2" customHeight="1" x14ac:dyDescent="0.25">
      <c r="A3520" s="9" t="s">
        <v>6635</v>
      </c>
      <c r="B3520" s="9" t="s">
        <v>6636</v>
      </c>
      <c r="C3520" s="9"/>
      <c r="D3520" s="9"/>
      <c r="E3520" s="9"/>
      <c r="F3520" s="10" t="s">
        <v>1227</v>
      </c>
      <c r="G3520" s="13">
        <v>579.98</v>
      </c>
      <c r="H3520" s="9"/>
    </row>
    <row r="3521" spans="1:8" ht="12.2" customHeight="1" x14ac:dyDescent="0.25">
      <c r="A3521" s="9" t="s">
        <v>6637</v>
      </c>
      <c r="B3521" s="9" t="s">
        <v>6638</v>
      </c>
      <c r="C3521" s="9"/>
      <c r="D3521" s="9"/>
      <c r="E3521" s="9"/>
      <c r="F3521" s="10" t="s">
        <v>233</v>
      </c>
      <c r="G3521" s="13">
        <v>193.61</v>
      </c>
      <c r="H3521" s="9"/>
    </row>
    <row r="3522" spans="1:8" ht="12.2" customHeight="1" x14ac:dyDescent="0.25">
      <c r="A3522" s="9" t="s">
        <v>6639</v>
      </c>
      <c r="B3522" s="9" t="s">
        <v>6640</v>
      </c>
      <c r="C3522" s="9"/>
      <c r="D3522" s="9"/>
      <c r="E3522" s="9"/>
      <c r="F3522" s="10" t="s">
        <v>1227</v>
      </c>
      <c r="G3522" s="13">
        <v>850.16</v>
      </c>
      <c r="H3522" s="9"/>
    </row>
    <row r="3523" spans="1:8" ht="12.2" customHeight="1" x14ac:dyDescent="0.25">
      <c r="A3523" s="9" t="s">
        <v>6641</v>
      </c>
      <c r="B3523" s="9" t="s">
        <v>6642</v>
      </c>
      <c r="C3523" s="9"/>
      <c r="D3523" s="9"/>
      <c r="E3523" s="9"/>
      <c r="F3523" s="10" t="s">
        <v>233</v>
      </c>
      <c r="G3523" s="13">
        <v>258.52999999999997</v>
      </c>
      <c r="H3523" s="9"/>
    </row>
    <row r="3524" spans="1:8" ht="12.2" customHeight="1" x14ac:dyDescent="0.25">
      <c r="A3524" s="9" t="s">
        <v>6643</v>
      </c>
      <c r="B3524" s="9" t="s">
        <v>6644</v>
      </c>
      <c r="C3524" s="9"/>
      <c r="D3524" s="9"/>
      <c r="E3524" s="9"/>
      <c r="F3524" s="10" t="s">
        <v>1227</v>
      </c>
      <c r="G3524" s="14">
        <v>1589.22</v>
      </c>
      <c r="H3524" s="9"/>
    </row>
    <row r="3525" spans="1:8" ht="12.2" customHeight="1" x14ac:dyDescent="0.25">
      <c r="A3525" s="9" t="s">
        <v>6645</v>
      </c>
      <c r="B3525" s="9" t="s">
        <v>6646</v>
      </c>
      <c r="C3525" s="9"/>
      <c r="D3525" s="9"/>
      <c r="E3525" s="9"/>
      <c r="F3525" s="10" t="s">
        <v>233</v>
      </c>
      <c r="G3525" s="13">
        <v>354.27</v>
      </c>
      <c r="H3525" s="9"/>
    </row>
    <row r="3526" spans="1:8" ht="12.2" customHeight="1" x14ac:dyDescent="0.25">
      <c r="A3526" s="9" t="s">
        <v>6647</v>
      </c>
      <c r="B3526" s="9" t="s">
        <v>6648</v>
      </c>
      <c r="C3526" s="9"/>
      <c r="D3526" s="9"/>
      <c r="E3526" s="9"/>
      <c r="F3526" s="10" t="s">
        <v>1227</v>
      </c>
      <c r="G3526" s="13">
        <v>438.37</v>
      </c>
      <c r="H3526" s="9"/>
    </row>
    <row r="3527" spans="1:8" ht="12.2" customHeight="1" x14ac:dyDescent="0.25">
      <c r="A3527" s="9" t="s">
        <v>6649</v>
      </c>
      <c r="B3527" s="9" t="s">
        <v>6650</v>
      </c>
      <c r="C3527" s="9"/>
      <c r="D3527" s="9"/>
      <c r="E3527" s="9"/>
      <c r="F3527" s="10" t="s">
        <v>233</v>
      </c>
      <c r="G3527" s="13">
        <v>225.69</v>
      </c>
      <c r="H3527" s="9"/>
    </row>
    <row r="3528" spans="1:8" ht="12.2" customHeight="1" x14ac:dyDescent="0.25">
      <c r="A3528" s="9" t="s">
        <v>6651</v>
      </c>
      <c r="B3528" s="9" t="s">
        <v>6652</v>
      </c>
      <c r="C3528" s="9"/>
      <c r="D3528" s="9"/>
      <c r="E3528" s="9"/>
      <c r="F3528" s="10" t="s">
        <v>1227</v>
      </c>
      <c r="G3528" s="13">
        <v>689.42</v>
      </c>
      <c r="H3528" s="9"/>
    </row>
    <row r="3529" spans="1:8" ht="12.2" customHeight="1" x14ac:dyDescent="0.25">
      <c r="A3529" s="9" t="s">
        <v>6653</v>
      </c>
      <c r="B3529" s="9" t="s">
        <v>6654</v>
      </c>
      <c r="C3529" s="9"/>
      <c r="D3529" s="9"/>
      <c r="E3529" s="9"/>
      <c r="F3529" s="10" t="s">
        <v>233</v>
      </c>
      <c r="G3529" s="13">
        <v>358.59</v>
      </c>
      <c r="H3529" s="9"/>
    </row>
    <row r="3530" spans="1:8" ht="12.2" customHeight="1" x14ac:dyDescent="0.25">
      <c r="A3530" s="9" t="s">
        <v>6655</v>
      </c>
      <c r="B3530" s="9" t="s">
        <v>6656</v>
      </c>
      <c r="C3530" s="9"/>
      <c r="D3530" s="9"/>
      <c r="E3530" s="9"/>
      <c r="F3530" s="10" t="s">
        <v>1227</v>
      </c>
      <c r="G3530" s="14">
        <v>1023.98</v>
      </c>
      <c r="H3530" s="9"/>
    </row>
    <row r="3531" spans="1:8" ht="12.2" customHeight="1" x14ac:dyDescent="0.25">
      <c r="A3531" s="9" t="s">
        <v>6657</v>
      </c>
      <c r="B3531" s="9" t="s">
        <v>6658</v>
      </c>
      <c r="C3531" s="9"/>
      <c r="D3531" s="9"/>
      <c r="E3531" s="9"/>
      <c r="F3531" s="10" t="s">
        <v>233</v>
      </c>
      <c r="G3531" s="13">
        <v>522.91</v>
      </c>
      <c r="H3531" s="9"/>
    </row>
    <row r="3532" spans="1:8" ht="12.2" customHeight="1" x14ac:dyDescent="0.25">
      <c r="A3532" s="9" t="s">
        <v>6659</v>
      </c>
      <c r="B3532" s="9" t="s">
        <v>6660</v>
      </c>
      <c r="C3532" s="9"/>
      <c r="D3532" s="9"/>
      <c r="E3532" s="9"/>
      <c r="F3532" s="10" t="s">
        <v>1227</v>
      </c>
      <c r="G3532" s="14">
        <v>1529.37</v>
      </c>
      <c r="H3532" s="9"/>
    </row>
    <row r="3533" spans="1:8" ht="12.2" customHeight="1" x14ac:dyDescent="0.25">
      <c r="A3533" s="9" t="s">
        <v>6661</v>
      </c>
      <c r="B3533" s="9" t="s">
        <v>6662</v>
      </c>
      <c r="C3533" s="9"/>
      <c r="D3533" s="9"/>
      <c r="E3533" s="9"/>
      <c r="F3533" s="10" t="s">
        <v>233</v>
      </c>
      <c r="G3533" s="13">
        <v>699.56</v>
      </c>
      <c r="H3533" s="9"/>
    </row>
    <row r="3534" spans="1:8" ht="12.2" customHeight="1" x14ac:dyDescent="0.25">
      <c r="A3534" s="9" t="s">
        <v>6663</v>
      </c>
      <c r="B3534" s="9" t="s">
        <v>6664</v>
      </c>
      <c r="C3534" s="9"/>
      <c r="D3534" s="9"/>
      <c r="E3534" s="9"/>
      <c r="F3534" s="10" t="s">
        <v>1227</v>
      </c>
      <c r="G3534" s="14">
        <v>2817.42</v>
      </c>
      <c r="H3534" s="9"/>
    </row>
    <row r="3535" spans="1:8" ht="12.2" customHeight="1" x14ac:dyDescent="0.25">
      <c r="A3535" s="9" t="s">
        <v>6665</v>
      </c>
      <c r="B3535" s="9" t="s">
        <v>6666</v>
      </c>
      <c r="C3535" s="9"/>
      <c r="D3535" s="9"/>
      <c r="E3535" s="9"/>
      <c r="F3535" s="10" t="s">
        <v>233</v>
      </c>
      <c r="G3535" s="13">
        <v>965.35</v>
      </c>
      <c r="H3535" s="9"/>
    </row>
    <row r="3536" spans="1:8" ht="36.6" customHeight="1" x14ac:dyDescent="0.25">
      <c r="A3536" s="9" t="s">
        <v>6667</v>
      </c>
      <c r="B3536" s="9" t="s">
        <v>6668</v>
      </c>
      <c r="C3536" s="9"/>
      <c r="D3536" s="9"/>
      <c r="E3536" s="9"/>
      <c r="F3536" s="10" t="s">
        <v>233</v>
      </c>
      <c r="G3536" s="12">
        <v>58.68</v>
      </c>
      <c r="H3536" s="9"/>
    </row>
    <row r="3537" spans="1:8" ht="36.6" customHeight="1" x14ac:dyDescent="0.25">
      <c r="A3537" s="9" t="s">
        <v>6669</v>
      </c>
      <c r="B3537" s="9" t="s">
        <v>6670</v>
      </c>
      <c r="C3537" s="9"/>
      <c r="D3537" s="9"/>
      <c r="E3537" s="9"/>
      <c r="F3537" s="10" t="s">
        <v>233</v>
      </c>
      <c r="G3537" s="12">
        <v>65.42</v>
      </c>
      <c r="H3537" s="9"/>
    </row>
    <row r="3538" spans="1:8" ht="36.6" customHeight="1" x14ac:dyDescent="0.25">
      <c r="A3538" s="9" t="s">
        <v>6671</v>
      </c>
      <c r="B3538" s="9" t="s">
        <v>6672</v>
      </c>
      <c r="C3538" s="9"/>
      <c r="D3538" s="9"/>
      <c r="E3538" s="9"/>
      <c r="F3538" s="10" t="s">
        <v>233</v>
      </c>
      <c r="G3538" s="12">
        <v>74.7</v>
      </c>
      <c r="H3538" s="9"/>
    </row>
    <row r="3539" spans="1:8" ht="36.6" customHeight="1" x14ac:dyDescent="0.25">
      <c r="A3539" s="9" t="s">
        <v>6673</v>
      </c>
      <c r="B3539" s="9" t="s">
        <v>6674</v>
      </c>
      <c r="C3539" s="9"/>
      <c r="D3539" s="9"/>
      <c r="E3539" s="9"/>
      <c r="F3539" s="10" t="s">
        <v>233</v>
      </c>
      <c r="G3539" s="12">
        <v>82.68</v>
      </c>
      <c r="H3539" s="9"/>
    </row>
    <row r="3540" spans="1:8" ht="36.6" customHeight="1" x14ac:dyDescent="0.25">
      <c r="A3540" s="9" t="s">
        <v>6675</v>
      </c>
      <c r="B3540" s="9" t="s">
        <v>6676</v>
      </c>
      <c r="C3540" s="9"/>
      <c r="D3540" s="9"/>
      <c r="E3540" s="9"/>
      <c r="F3540" s="10" t="s">
        <v>233</v>
      </c>
      <c r="G3540" s="12">
        <v>91.96</v>
      </c>
      <c r="H3540" s="9"/>
    </row>
    <row r="3541" spans="1:8" ht="36.6" customHeight="1" x14ac:dyDescent="0.25">
      <c r="A3541" s="9" t="s">
        <v>6677</v>
      </c>
      <c r="B3541" s="9" t="s">
        <v>6678</v>
      </c>
      <c r="C3541" s="9"/>
      <c r="D3541" s="9"/>
      <c r="E3541" s="9"/>
      <c r="F3541" s="10" t="s">
        <v>233</v>
      </c>
      <c r="G3541" s="12">
        <v>41.54</v>
      </c>
      <c r="H3541" s="9"/>
    </row>
    <row r="3542" spans="1:8" ht="36.6" customHeight="1" x14ac:dyDescent="0.25">
      <c r="A3542" s="9" t="s">
        <v>6679</v>
      </c>
      <c r="B3542" s="9" t="s">
        <v>6680</v>
      </c>
      <c r="C3542" s="9"/>
      <c r="D3542" s="9"/>
      <c r="E3542" s="9"/>
      <c r="F3542" s="10" t="s">
        <v>233</v>
      </c>
      <c r="G3542" s="12">
        <v>48.81</v>
      </c>
      <c r="H3542" s="9"/>
    </row>
    <row r="3543" spans="1:8" ht="36.6" customHeight="1" x14ac:dyDescent="0.25">
      <c r="A3543" s="9" t="s">
        <v>6681</v>
      </c>
      <c r="B3543" s="9" t="s">
        <v>6682</v>
      </c>
      <c r="C3543" s="9"/>
      <c r="D3543" s="9"/>
      <c r="E3543" s="9"/>
      <c r="F3543" s="10" t="s">
        <v>233</v>
      </c>
      <c r="G3543" s="12">
        <v>56.9</v>
      </c>
      <c r="H3543" s="9"/>
    </row>
    <row r="3544" spans="1:8" ht="36.6" customHeight="1" x14ac:dyDescent="0.25">
      <c r="A3544" s="9" t="s">
        <v>6683</v>
      </c>
      <c r="B3544" s="9" t="s">
        <v>6684</v>
      </c>
      <c r="C3544" s="9"/>
      <c r="D3544" s="9"/>
      <c r="E3544" s="9"/>
      <c r="F3544" s="10" t="s">
        <v>233</v>
      </c>
      <c r="G3544" s="12">
        <v>47.09</v>
      </c>
      <c r="H3544" s="9"/>
    </row>
    <row r="3545" spans="1:8" ht="36.6" customHeight="1" x14ac:dyDescent="0.25">
      <c r="A3545" s="9" t="s">
        <v>6685</v>
      </c>
      <c r="B3545" s="9" t="s">
        <v>6686</v>
      </c>
      <c r="C3545" s="9"/>
      <c r="D3545" s="9"/>
      <c r="E3545" s="9"/>
      <c r="F3545" s="10" t="s">
        <v>233</v>
      </c>
      <c r="G3545" s="12">
        <v>55.13</v>
      </c>
      <c r="H3545" s="9"/>
    </row>
    <row r="3546" spans="1:8" ht="36.6" customHeight="1" x14ac:dyDescent="0.25">
      <c r="A3546" s="9" t="s">
        <v>6687</v>
      </c>
      <c r="B3546" s="9" t="s">
        <v>6688</v>
      </c>
      <c r="C3546" s="9"/>
      <c r="D3546" s="9"/>
      <c r="E3546" s="9"/>
      <c r="F3546" s="10" t="s">
        <v>233</v>
      </c>
      <c r="G3546" s="12">
        <v>60.04</v>
      </c>
      <c r="H3546" s="9"/>
    </row>
    <row r="3547" spans="1:8" ht="36.6" customHeight="1" x14ac:dyDescent="0.25">
      <c r="A3547" s="9" t="s">
        <v>6689</v>
      </c>
      <c r="B3547" s="9" t="s">
        <v>6690</v>
      </c>
      <c r="C3547" s="9"/>
      <c r="D3547" s="9"/>
      <c r="E3547" s="9"/>
      <c r="F3547" s="10" t="s">
        <v>233</v>
      </c>
      <c r="G3547" s="12">
        <v>69.489999999999995</v>
      </c>
      <c r="H3547" s="9"/>
    </row>
    <row r="3548" spans="1:8" ht="36.6" customHeight="1" x14ac:dyDescent="0.25">
      <c r="A3548" s="9" t="s">
        <v>6691</v>
      </c>
      <c r="B3548" s="9" t="s">
        <v>6692</v>
      </c>
      <c r="C3548" s="9"/>
      <c r="D3548" s="9"/>
      <c r="E3548" s="9"/>
      <c r="F3548" s="10" t="s">
        <v>233</v>
      </c>
      <c r="G3548" s="12">
        <v>51.76</v>
      </c>
      <c r="H3548" s="9"/>
    </row>
    <row r="3549" spans="1:8" ht="36.6" customHeight="1" x14ac:dyDescent="0.25">
      <c r="A3549" s="9" t="s">
        <v>6693</v>
      </c>
      <c r="B3549" s="9" t="s">
        <v>6694</v>
      </c>
      <c r="C3549" s="9"/>
      <c r="D3549" s="9"/>
      <c r="E3549" s="9"/>
      <c r="F3549" s="10" t="s">
        <v>233</v>
      </c>
      <c r="G3549" s="12">
        <v>58.15</v>
      </c>
      <c r="H3549" s="9"/>
    </row>
    <row r="3550" spans="1:8" ht="36.6" customHeight="1" x14ac:dyDescent="0.25">
      <c r="A3550" s="9" t="s">
        <v>6695</v>
      </c>
      <c r="B3550" s="9" t="s">
        <v>6696</v>
      </c>
      <c r="C3550" s="9"/>
      <c r="D3550" s="9"/>
      <c r="E3550" s="9"/>
      <c r="F3550" s="10" t="s">
        <v>233</v>
      </c>
      <c r="G3550" s="12">
        <v>65.010000000000005</v>
      </c>
      <c r="H3550" s="9"/>
    </row>
    <row r="3551" spans="1:8" ht="36.6" customHeight="1" x14ac:dyDescent="0.25">
      <c r="A3551" s="9" t="s">
        <v>6697</v>
      </c>
      <c r="B3551" s="9" t="s">
        <v>6698</v>
      </c>
      <c r="C3551" s="9"/>
      <c r="D3551" s="9"/>
      <c r="E3551" s="9"/>
      <c r="F3551" s="10" t="s">
        <v>233</v>
      </c>
      <c r="G3551" s="12">
        <v>73.28</v>
      </c>
      <c r="H3551" s="9"/>
    </row>
    <row r="3552" spans="1:8" ht="36.6" customHeight="1" x14ac:dyDescent="0.25">
      <c r="A3552" s="9" t="s">
        <v>6699</v>
      </c>
      <c r="B3552" s="9" t="s">
        <v>6700</v>
      </c>
      <c r="C3552" s="9"/>
      <c r="D3552" s="9"/>
      <c r="E3552" s="9"/>
      <c r="F3552" s="10" t="s">
        <v>233</v>
      </c>
      <c r="G3552" s="12">
        <v>81.92</v>
      </c>
      <c r="H3552" s="9"/>
    </row>
    <row r="3553" spans="1:8" ht="36.6" customHeight="1" x14ac:dyDescent="0.25">
      <c r="A3553" s="9" t="s">
        <v>6701</v>
      </c>
      <c r="B3553" s="9" t="s">
        <v>6702</v>
      </c>
      <c r="C3553" s="9"/>
      <c r="D3553" s="9"/>
      <c r="E3553" s="9"/>
      <c r="F3553" s="10" t="s">
        <v>233</v>
      </c>
      <c r="G3553" s="12">
        <v>56.43</v>
      </c>
      <c r="H3553" s="9"/>
    </row>
    <row r="3554" spans="1:8" ht="36.6" customHeight="1" x14ac:dyDescent="0.25">
      <c r="A3554" s="9" t="s">
        <v>6703</v>
      </c>
      <c r="B3554" s="9" t="s">
        <v>6704</v>
      </c>
      <c r="C3554" s="9"/>
      <c r="D3554" s="9"/>
      <c r="E3554" s="9"/>
      <c r="F3554" s="10" t="s">
        <v>233</v>
      </c>
      <c r="G3554" s="12">
        <v>61.81</v>
      </c>
      <c r="H3554" s="9"/>
    </row>
    <row r="3555" spans="1:8" ht="36.6" customHeight="1" x14ac:dyDescent="0.25">
      <c r="A3555" s="9" t="s">
        <v>6705</v>
      </c>
      <c r="B3555" s="9" t="s">
        <v>6706</v>
      </c>
      <c r="C3555" s="9"/>
      <c r="D3555" s="9"/>
      <c r="E3555" s="9"/>
      <c r="F3555" s="10" t="s">
        <v>233</v>
      </c>
      <c r="G3555" s="12">
        <v>70.02</v>
      </c>
      <c r="H3555" s="9"/>
    </row>
    <row r="3556" spans="1:8" ht="36.6" customHeight="1" x14ac:dyDescent="0.25">
      <c r="A3556" s="9" t="s">
        <v>6707</v>
      </c>
      <c r="B3556" s="9" t="s">
        <v>6708</v>
      </c>
      <c r="C3556" s="9"/>
      <c r="D3556" s="9"/>
      <c r="E3556" s="9"/>
      <c r="F3556" s="10" t="s">
        <v>233</v>
      </c>
      <c r="G3556" s="12">
        <v>77.89</v>
      </c>
      <c r="H3556" s="9"/>
    </row>
    <row r="3557" spans="1:8" ht="36.6" customHeight="1" x14ac:dyDescent="0.25">
      <c r="A3557" s="9" t="s">
        <v>6709</v>
      </c>
      <c r="B3557" s="9" t="s">
        <v>6710</v>
      </c>
      <c r="C3557" s="9"/>
      <c r="D3557" s="9"/>
      <c r="E3557" s="9"/>
      <c r="F3557" s="10" t="s">
        <v>233</v>
      </c>
      <c r="G3557" s="12">
        <v>86.52</v>
      </c>
      <c r="H3557" s="9"/>
    </row>
    <row r="3558" spans="1:8" ht="36.6" customHeight="1" x14ac:dyDescent="0.25">
      <c r="A3558" s="9" t="s">
        <v>6711</v>
      </c>
      <c r="B3558" s="9" t="s">
        <v>6712</v>
      </c>
      <c r="C3558" s="9"/>
      <c r="D3558" s="9"/>
      <c r="E3558" s="9"/>
      <c r="F3558" s="10" t="s">
        <v>233</v>
      </c>
      <c r="G3558" s="12">
        <v>69.91</v>
      </c>
      <c r="H3558" s="9"/>
    </row>
    <row r="3559" spans="1:8" ht="36.6" customHeight="1" x14ac:dyDescent="0.25">
      <c r="A3559" s="9" t="s">
        <v>6713</v>
      </c>
      <c r="B3559" s="9" t="s">
        <v>6714</v>
      </c>
      <c r="C3559" s="9"/>
      <c r="D3559" s="9"/>
      <c r="E3559" s="9"/>
      <c r="F3559" s="10" t="s">
        <v>233</v>
      </c>
      <c r="G3559" s="12">
        <v>73.27</v>
      </c>
      <c r="H3559" s="9"/>
    </row>
    <row r="3560" spans="1:8" ht="36.6" customHeight="1" x14ac:dyDescent="0.25">
      <c r="A3560" s="9" t="s">
        <v>6715</v>
      </c>
      <c r="B3560" s="9" t="s">
        <v>6716</v>
      </c>
      <c r="C3560" s="9"/>
      <c r="D3560" s="9"/>
      <c r="E3560" s="9"/>
      <c r="F3560" s="10" t="s">
        <v>233</v>
      </c>
      <c r="G3560" s="12">
        <v>76.47</v>
      </c>
      <c r="H3560" s="9"/>
    </row>
    <row r="3561" spans="1:8" ht="36.6" customHeight="1" x14ac:dyDescent="0.25">
      <c r="A3561" s="9" t="s">
        <v>6717</v>
      </c>
      <c r="B3561" s="9" t="s">
        <v>6718</v>
      </c>
      <c r="C3561" s="9"/>
      <c r="D3561" s="9"/>
      <c r="E3561" s="9"/>
      <c r="F3561" s="10" t="s">
        <v>233</v>
      </c>
      <c r="G3561" s="12">
        <v>80.31</v>
      </c>
      <c r="H3561" s="9"/>
    </row>
    <row r="3562" spans="1:8" ht="36.6" customHeight="1" x14ac:dyDescent="0.25">
      <c r="A3562" s="9" t="s">
        <v>6719</v>
      </c>
      <c r="B3562" s="9" t="s">
        <v>6720</v>
      </c>
      <c r="C3562" s="9"/>
      <c r="D3562" s="9"/>
      <c r="E3562" s="9"/>
      <c r="F3562" s="10" t="s">
        <v>233</v>
      </c>
      <c r="G3562" s="12">
        <v>83.75</v>
      </c>
      <c r="H3562" s="9"/>
    </row>
    <row r="3563" spans="1:8" ht="36.6" customHeight="1" x14ac:dyDescent="0.25">
      <c r="A3563" s="9" t="s">
        <v>6721</v>
      </c>
      <c r="B3563" s="9" t="s">
        <v>6722</v>
      </c>
      <c r="C3563" s="9"/>
      <c r="D3563" s="9"/>
      <c r="E3563" s="9"/>
      <c r="F3563" s="10" t="s">
        <v>233</v>
      </c>
      <c r="G3563" s="12">
        <v>42.36</v>
      </c>
      <c r="H3563" s="9"/>
    </row>
    <row r="3564" spans="1:8" ht="36.6" customHeight="1" x14ac:dyDescent="0.25">
      <c r="A3564" s="9" t="s">
        <v>6723</v>
      </c>
      <c r="B3564" s="9" t="s">
        <v>6724</v>
      </c>
      <c r="C3564" s="9"/>
      <c r="D3564" s="9"/>
      <c r="E3564" s="9"/>
      <c r="F3564" s="10" t="s">
        <v>233</v>
      </c>
      <c r="G3564" s="12">
        <v>45.61</v>
      </c>
      <c r="H3564" s="9"/>
    </row>
    <row r="3565" spans="1:8" ht="36.6" customHeight="1" x14ac:dyDescent="0.25">
      <c r="A3565" s="9" t="s">
        <v>6725</v>
      </c>
      <c r="B3565" s="9" t="s">
        <v>6726</v>
      </c>
      <c r="C3565" s="9"/>
      <c r="D3565" s="9"/>
      <c r="E3565" s="9"/>
      <c r="F3565" s="10" t="s">
        <v>233</v>
      </c>
      <c r="G3565" s="12">
        <v>47.97</v>
      </c>
      <c r="H3565" s="9"/>
    </row>
    <row r="3566" spans="1:8" ht="36.6" customHeight="1" x14ac:dyDescent="0.25">
      <c r="A3566" s="9" t="s">
        <v>6727</v>
      </c>
      <c r="B3566" s="9" t="s">
        <v>6728</v>
      </c>
      <c r="C3566" s="9"/>
      <c r="D3566" s="9"/>
      <c r="E3566" s="9"/>
      <c r="F3566" s="10" t="s">
        <v>233</v>
      </c>
      <c r="G3566" s="12">
        <v>50.76</v>
      </c>
      <c r="H3566" s="9"/>
    </row>
    <row r="3567" spans="1:8" ht="36.6" customHeight="1" x14ac:dyDescent="0.25">
      <c r="A3567" s="9" t="s">
        <v>6729</v>
      </c>
      <c r="B3567" s="9" t="s">
        <v>6730</v>
      </c>
      <c r="C3567" s="9"/>
      <c r="D3567" s="9"/>
      <c r="E3567" s="9"/>
      <c r="F3567" s="10" t="s">
        <v>233</v>
      </c>
      <c r="G3567" s="12">
        <v>54.12</v>
      </c>
      <c r="H3567" s="9"/>
    </row>
    <row r="3568" spans="1:8" ht="36.6" customHeight="1" x14ac:dyDescent="0.25">
      <c r="A3568" s="9" t="s">
        <v>6731</v>
      </c>
      <c r="B3568" s="9" t="s">
        <v>6732</v>
      </c>
      <c r="C3568" s="9"/>
      <c r="D3568" s="9"/>
      <c r="E3568" s="9"/>
      <c r="F3568" s="10" t="s">
        <v>233</v>
      </c>
      <c r="G3568" s="12">
        <v>53.53</v>
      </c>
      <c r="H3568" s="9"/>
    </row>
    <row r="3569" spans="1:8" ht="36.6" customHeight="1" x14ac:dyDescent="0.25">
      <c r="A3569" s="9" t="s">
        <v>6733</v>
      </c>
      <c r="B3569" s="9" t="s">
        <v>6734</v>
      </c>
      <c r="C3569" s="9"/>
      <c r="D3569" s="9"/>
      <c r="E3569" s="9"/>
      <c r="F3569" s="10" t="s">
        <v>233</v>
      </c>
      <c r="G3569" s="12">
        <v>55.84</v>
      </c>
      <c r="H3569" s="9"/>
    </row>
    <row r="3570" spans="1:8" ht="36.6" customHeight="1" x14ac:dyDescent="0.25">
      <c r="A3570" s="9" t="s">
        <v>6735</v>
      </c>
      <c r="B3570" s="9" t="s">
        <v>6736</v>
      </c>
      <c r="C3570" s="9"/>
      <c r="D3570" s="9"/>
      <c r="E3570" s="9"/>
      <c r="F3570" s="10" t="s">
        <v>233</v>
      </c>
      <c r="G3570" s="12">
        <v>60.04</v>
      </c>
      <c r="H3570" s="9"/>
    </row>
    <row r="3571" spans="1:8" ht="36.6" customHeight="1" x14ac:dyDescent="0.25">
      <c r="A3571" s="9" t="s">
        <v>6737</v>
      </c>
      <c r="B3571" s="9" t="s">
        <v>6738</v>
      </c>
      <c r="C3571" s="9"/>
      <c r="D3571" s="9"/>
      <c r="E3571" s="9"/>
      <c r="F3571" s="10" t="s">
        <v>233</v>
      </c>
      <c r="G3571" s="12">
        <v>63.59</v>
      </c>
      <c r="H3571" s="9"/>
    </row>
    <row r="3572" spans="1:8" ht="36.6" customHeight="1" x14ac:dyDescent="0.25">
      <c r="A3572" s="9" t="s">
        <v>6739</v>
      </c>
      <c r="B3572" s="9" t="s">
        <v>6740</v>
      </c>
      <c r="C3572" s="9"/>
      <c r="D3572" s="9"/>
      <c r="E3572" s="9"/>
      <c r="F3572" s="10" t="s">
        <v>233</v>
      </c>
      <c r="G3572" s="12">
        <v>59.32</v>
      </c>
      <c r="H3572" s="9"/>
    </row>
    <row r="3573" spans="1:8" ht="36.6" customHeight="1" x14ac:dyDescent="0.25">
      <c r="A3573" s="9" t="s">
        <v>6741</v>
      </c>
      <c r="B3573" s="9" t="s">
        <v>6742</v>
      </c>
      <c r="C3573" s="9"/>
      <c r="D3573" s="9"/>
      <c r="E3573" s="9"/>
      <c r="F3573" s="10" t="s">
        <v>233</v>
      </c>
      <c r="G3573" s="12">
        <v>60.45</v>
      </c>
      <c r="H3573" s="9"/>
    </row>
    <row r="3574" spans="1:8" ht="36.6" customHeight="1" x14ac:dyDescent="0.25">
      <c r="A3574" s="9" t="s">
        <v>6743</v>
      </c>
      <c r="B3574" s="9" t="s">
        <v>6744</v>
      </c>
      <c r="C3574" s="9"/>
      <c r="D3574" s="9"/>
      <c r="E3574" s="9"/>
      <c r="F3574" s="10" t="s">
        <v>233</v>
      </c>
      <c r="G3574" s="12">
        <v>64.650000000000006</v>
      </c>
      <c r="H3574" s="9"/>
    </row>
    <row r="3575" spans="1:8" ht="36.6" customHeight="1" x14ac:dyDescent="0.25">
      <c r="A3575" s="9" t="s">
        <v>6745</v>
      </c>
      <c r="B3575" s="9" t="s">
        <v>6746</v>
      </c>
      <c r="C3575" s="9"/>
      <c r="D3575" s="9"/>
      <c r="E3575" s="9"/>
      <c r="F3575" s="10" t="s">
        <v>233</v>
      </c>
      <c r="G3575" s="12">
        <v>68.97</v>
      </c>
      <c r="H3575" s="9"/>
    </row>
    <row r="3576" spans="1:8" ht="36.6" customHeight="1" x14ac:dyDescent="0.25">
      <c r="A3576" s="9" t="s">
        <v>6747</v>
      </c>
      <c r="B3576" s="9" t="s">
        <v>6748</v>
      </c>
      <c r="C3576" s="9"/>
      <c r="D3576" s="9"/>
      <c r="E3576" s="9"/>
      <c r="F3576" s="10" t="s">
        <v>233</v>
      </c>
      <c r="G3576" s="12">
        <v>72.45</v>
      </c>
      <c r="H3576" s="9"/>
    </row>
    <row r="3577" spans="1:8" ht="36.6" customHeight="1" x14ac:dyDescent="0.25">
      <c r="A3577" s="9" t="s">
        <v>6749</v>
      </c>
      <c r="B3577" s="9" t="s">
        <v>6750</v>
      </c>
      <c r="C3577" s="9"/>
      <c r="D3577" s="9"/>
      <c r="E3577" s="9"/>
      <c r="F3577" s="10" t="s">
        <v>233</v>
      </c>
      <c r="G3577" s="12">
        <v>64.290000000000006</v>
      </c>
      <c r="H3577" s="9"/>
    </row>
    <row r="3578" spans="1:8" ht="36.6" customHeight="1" x14ac:dyDescent="0.25">
      <c r="A3578" s="9" t="s">
        <v>6751</v>
      </c>
      <c r="B3578" s="9" t="s">
        <v>6752</v>
      </c>
      <c r="C3578" s="9"/>
      <c r="D3578" s="9"/>
      <c r="E3578" s="9"/>
      <c r="F3578" s="10" t="s">
        <v>233</v>
      </c>
      <c r="G3578" s="12">
        <v>66.77</v>
      </c>
      <c r="H3578" s="9"/>
    </row>
    <row r="3579" spans="1:8" ht="36.6" customHeight="1" x14ac:dyDescent="0.25">
      <c r="A3579" s="9" t="s">
        <v>6753</v>
      </c>
      <c r="B3579" s="9" t="s">
        <v>6754</v>
      </c>
      <c r="C3579" s="9"/>
      <c r="D3579" s="9"/>
      <c r="E3579" s="9"/>
      <c r="F3579" s="10" t="s">
        <v>233</v>
      </c>
      <c r="G3579" s="12">
        <v>70.62</v>
      </c>
      <c r="H3579" s="9"/>
    </row>
    <row r="3580" spans="1:8" ht="36.6" customHeight="1" x14ac:dyDescent="0.25">
      <c r="A3580" s="9" t="s">
        <v>6755</v>
      </c>
      <c r="B3580" s="9" t="s">
        <v>6756</v>
      </c>
      <c r="C3580" s="9"/>
      <c r="D3580" s="9"/>
      <c r="E3580" s="9"/>
      <c r="F3580" s="10" t="s">
        <v>233</v>
      </c>
      <c r="G3580" s="12">
        <v>74.34</v>
      </c>
      <c r="H3580" s="9"/>
    </row>
    <row r="3581" spans="1:8" ht="36.6" customHeight="1" x14ac:dyDescent="0.25">
      <c r="A3581" s="9" t="s">
        <v>6757</v>
      </c>
      <c r="B3581" s="9" t="s">
        <v>6758</v>
      </c>
      <c r="C3581" s="9"/>
      <c r="D3581" s="9"/>
      <c r="E3581" s="9"/>
      <c r="F3581" s="10" t="s">
        <v>233</v>
      </c>
      <c r="G3581" s="12">
        <v>78.19</v>
      </c>
      <c r="H3581" s="9"/>
    </row>
    <row r="3582" spans="1:8" ht="36.6" customHeight="1" x14ac:dyDescent="0.25">
      <c r="A3582" s="9" t="s">
        <v>6759</v>
      </c>
      <c r="B3582" s="9" t="s">
        <v>6760</v>
      </c>
      <c r="C3582" s="9"/>
      <c r="D3582" s="9"/>
      <c r="E3582" s="9"/>
      <c r="F3582" s="10" t="s">
        <v>233</v>
      </c>
      <c r="G3582" s="12">
        <v>16.11</v>
      </c>
      <c r="H3582" s="9"/>
    </row>
    <row r="3583" spans="1:8" ht="36.6" customHeight="1" x14ac:dyDescent="0.25">
      <c r="A3583" s="9" t="s">
        <v>6761</v>
      </c>
      <c r="B3583" s="9" t="s">
        <v>6762</v>
      </c>
      <c r="C3583" s="9"/>
      <c r="D3583" s="9"/>
      <c r="E3583" s="9"/>
      <c r="F3583" s="10" t="s">
        <v>233</v>
      </c>
      <c r="G3583" s="12">
        <v>18.22</v>
      </c>
      <c r="H3583" s="9"/>
    </row>
    <row r="3584" spans="1:8" ht="36.6" customHeight="1" x14ac:dyDescent="0.25">
      <c r="A3584" s="9" t="s">
        <v>6763</v>
      </c>
      <c r="B3584" s="9" t="s">
        <v>6764</v>
      </c>
      <c r="C3584" s="9"/>
      <c r="D3584" s="9"/>
      <c r="E3584" s="9"/>
      <c r="F3584" s="10" t="s">
        <v>233</v>
      </c>
      <c r="G3584" s="12">
        <v>20.21</v>
      </c>
      <c r="H3584" s="9"/>
    </row>
    <row r="3585" spans="1:8" ht="36.6" customHeight="1" x14ac:dyDescent="0.25">
      <c r="A3585" s="9" t="s">
        <v>6765</v>
      </c>
      <c r="B3585" s="9" t="s">
        <v>6766</v>
      </c>
      <c r="C3585" s="9"/>
      <c r="D3585" s="9"/>
      <c r="E3585" s="9"/>
      <c r="F3585" s="10" t="s">
        <v>233</v>
      </c>
      <c r="G3585" s="12">
        <v>22.19</v>
      </c>
      <c r="H3585" s="9"/>
    </row>
    <row r="3586" spans="1:8" ht="36.6" customHeight="1" x14ac:dyDescent="0.25">
      <c r="A3586" s="9" t="s">
        <v>6767</v>
      </c>
      <c r="B3586" s="9" t="s">
        <v>6768</v>
      </c>
      <c r="C3586" s="9"/>
      <c r="D3586" s="9"/>
      <c r="E3586" s="9"/>
      <c r="F3586" s="10" t="s">
        <v>233</v>
      </c>
      <c r="G3586" s="11">
        <v>8.68</v>
      </c>
      <c r="H3586" s="9"/>
    </row>
    <row r="3587" spans="1:8" ht="36.6" customHeight="1" x14ac:dyDescent="0.25">
      <c r="A3587" s="9" t="s">
        <v>6769</v>
      </c>
      <c r="B3587" s="9" t="s">
        <v>6770</v>
      </c>
      <c r="C3587" s="9"/>
      <c r="D3587" s="9"/>
      <c r="E3587" s="9"/>
      <c r="F3587" s="10" t="s">
        <v>233</v>
      </c>
      <c r="G3587" s="12">
        <v>10.08</v>
      </c>
      <c r="H3587" s="9"/>
    </row>
    <row r="3588" spans="1:8" ht="36.6" customHeight="1" x14ac:dyDescent="0.25">
      <c r="A3588" s="9" t="s">
        <v>6771</v>
      </c>
      <c r="B3588" s="9" t="s">
        <v>6772</v>
      </c>
      <c r="C3588" s="9"/>
      <c r="D3588" s="9"/>
      <c r="E3588" s="9"/>
      <c r="F3588" s="10" t="s">
        <v>233</v>
      </c>
      <c r="G3588" s="12">
        <v>10.37</v>
      </c>
      <c r="H3588" s="9"/>
    </row>
    <row r="3589" spans="1:8" ht="36.6" customHeight="1" x14ac:dyDescent="0.25">
      <c r="A3589" s="9" t="s">
        <v>6773</v>
      </c>
      <c r="B3589" s="9" t="s">
        <v>6774</v>
      </c>
      <c r="C3589" s="9"/>
      <c r="D3589" s="9"/>
      <c r="E3589" s="9"/>
      <c r="F3589" s="10" t="s">
        <v>233</v>
      </c>
      <c r="G3589" s="12">
        <v>11.63</v>
      </c>
      <c r="H3589" s="9"/>
    </row>
    <row r="3590" spans="1:8" ht="36.6" customHeight="1" x14ac:dyDescent="0.25">
      <c r="A3590" s="9" t="s">
        <v>6775</v>
      </c>
      <c r="B3590" s="9" t="s">
        <v>6776</v>
      </c>
      <c r="C3590" s="9"/>
      <c r="D3590" s="9"/>
      <c r="E3590" s="9"/>
      <c r="F3590" s="10" t="s">
        <v>233</v>
      </c>
      <c r="G3590" s="12">
        <v>12.9</v>
      </c>
      <c r="H3590" s="9"/>
    </row>
    <row r="3591" spans="1:8" ht="36.6" customHeight="1" x14ac:dyDescent="0.25">
      <c r="A3591" s="9" t="s">
        <v>6777</v>
      </c>
      <c r="B3591" s="9" t="s">
        <v>6778</v>
      </c>
      <c r="C3591" s="9"/>
      <c r="D3591" s="9"/>
      <c r="E3591" s="9"/>
      <c r="F3591" s="10" t="s">
        <v>233</v>
      </c>
      <c r="G3591" s="12">
        <v>11.93</v>
      </c>
      <c r="H3591" s="9"/>
    </row>
    <row r="3592" spans="1:8" ht="36.6" customHeight="1" x14ac:dyDescent="0.25">
      <c r="A3592" s="9" t="s">
        <v>6779</v>
      </c>
      <c r="B3592" s="9" t="s">
        <v>6780</v>
      </c>
      <c r="C3592" s="9"/>
      <c r="D3592" s="9"/>
      <c r="E3592" s="9"/>
      <c r="F3592" s="10" t="s">
        <v>233</v>
      </c>
      <c r="G3592" s="12">
        <v>13.38</v>
      </c>
      <c r="H3592" s="9"/>
    </row>
    <row r="3593" spans="1:8" ht="36.6" customHeight="1" x14ac:dyDescent="0.25">
      <c r="A3593" s="9" t="s">
        <v>6781</v>
      </c>
      <c r="B3593" s="9" t="s">
        <v>6782</v>
      </c>
      <c r="C3593" s="9"/>
      <c r="D3593" s="9"/>
      <c r="E3593" s="9"/>
      <c r="F3593" s="10" t="s">
        <v>233</v>
      </c>
      <c r="G3593" s="12">
        <v>15.01</v>
      </c>
      <c r="H3593" s="9"/>
    </row>
    <row r="3594" spans="1:8" ht="36.6" customHeight="1" x14ac:dyDescent="0.25">
      <c r="A3594" s="9" t="s">
        <v>6783</v>
      </c>
      <c r="B3594" s="9" t="s">
        <v>6784</v>
      </c>
      <c r="C3594" s="9"/>
      <c r="D3594" s="9"/>
      <c r="E3594" s="9"/>
      <c r="F3594" s="10" t="s">
        <v>233</v>
      </c>
      <c r="G3594" s="12">
        <v>13.24</v>
      </c>
      <c r="H3594" s="9"/>
    </row>
    <row r="3595" spans="1:8" ht="36.6" customHeight="1" x14ac:dyDescent="0.25">
      <c r="A3595" s="9" t="s">
        <v>6785</v>
      </c>
      <c r="B3595" s="9" t="s">
        <v>6786</v>
      </c>
      <c r="C3595" s="9"/>
      <c r="D3595" s="9"/>
      <c r="E3595" s="9"/>
      <c r="F3595" s="10" t="s">
        <v>233</v>
      </c>
      <c r="G3595" s="12">
        <v>14.93</v>
      </c>
      <c r="H3595" s="9"/>
    </row>
    <row r="3596" spans="1:8" ht="36.6" customHeight="1" x14ac:dyDescent="0.25">
      <c r="A3596" s="9" t="s">
        <v>6787</v>
      </c>
      <c r="B3596" s="9" t="s">
        <v>6788</v>
      </c>
      <c r="C3596" s="9"/>
      <c r="D3596" s="9"/>
      <c r="E3596" s="9"/>
      <c r="F3596" s="10" t="s">
        <v>233</v>
      </c>
      <c r="G3596" s="12">
        <v>16.62</v>
      </c>
      <c r="H3596" s="9"/>
    </row>
    <row r="3597" spans="1:8" ht="36.6" customHeight="1" x14ac:dyDescent="0.25">
      <c r="A3597" s="9" t="s">
        <v>6789</v>
      </c>
      <c r="B3597" s="9" t="s">
        <v>6790</v>
      </c>
      <c r="C3597" s="9"/>
      <c r="D3597" s="9"/>
      <c r="E3597" s="9"/>
      <c r="F3597" s="10" t="s">
        <v>233</v>
      </c>
      <c r="G3597" s="12">
        <v>18.440000000000001</v>
      </c>
      <c r="H3597" s="9"/>
    </row>
    <row r="3598" spans="1:8" ht="36.6" customHeight="1" x14ac:dyDescent="0.25">
      <c r="A3598" s="9" t="s">
        <v>6791</v>
      </c>
      <c r="B3598" s="9" t="s">
        <v>6792</v>
      </c>
      <c r="C3598" s="9"/>
      <c r="D3598" s="9"/>
      <c r="E3598" s="9"/>
      <c r="F3598" s="10" t="s">
        <v>233</v>
      </c>
      <c r="G3598" s="12">
        <v>14.67</v>
      </c>
      <c r="H3598" s="9"/>
    </row>
    <row r="3599" spans="1:8" ht="36.6" customHeight="1" x14ac:dyDescent="0.25">
      <c r="A3599" s="9" t="s">
        <v>6793</v>
      </c>
      <c r="B3599" s="9" t="s">
        <v>6794</v>
      </c>
      <c r="C3599" s="9"/>
      <c r="D3599" s="9"/>
      <c r="E3599" s="9"/>
      <c r="F3599" s="10" t="s">
        <v>233</v>
      </c>
      <c r="G3599" s="12">
        <v>16.79</v>
      </c>
      <c r="H3599" s="9"/>
    </row>
    <row r="3600" spans="1:8" ht="36.6" customHeight="1" x14ac:dyDescent="0.25">
      <c r="A3600" s="9" t="s">
        <v>6795</v>
      </c>
      <c r="B3600" s="9" t="s">
        <v>6796</v>
      </c>
      <c r="C3600" s="9"/>
      <c r="D3600" s="9"/>
      <c r="E3600" s="9"/>
      <c r="F3600" s="10" t="s">
        <v>233</v>
      </c>
      <c r="G3600" s="12">
        <v>18.47</v>
      </c>
      <c r="H3600" s="9"/>
    </row>
    <row r="3601" spans="1:8" ht="36.6" customHeight="1" x14ac:dyDescent="0.25">
      <c r="A3601" s="9" t="s">
        <v>6797</v>
      </c>
      <c r="B3601" s="9" t="s">
        <v>6798</v>
      </c>
      <c r="C3601" s="9"/>
      <c r="D3601" s="9"/>
      <c r="E3601" s="9"/>
      <c r="F3601" s="10" t="s">
        <v>233</v>
      </c>
      <c r="G3601" s="12">
        <v>20.079999999999998</v>
      </c>
      <c r="H3601" s="9"/>
    </row>
    <row r="3602" spans="1:8" ht="24.4" customHeight="1" x14ac:dyDescent="0.25">
      <c r="A3602" s="9" t="s">
        <v>6799</v>
      </c>
      <c r="B3602" s="9" t="s">
        <v>6800</v>
      </c>
      <c r="C3602" s="9"/>
      <c r="D3602" s="9"/>
      <c r="E3602" s="9"/>
      <c r="F3602" s="10" t="s">
        <v>233</v>
      </c>
      <c r="G3602" s="11">
        <v>2.95</v>
      </c>
      <c r="H3602" s="9"/>
    </row>
    <row r="3603" spans="1:8" ht="24.4" customHeight="1" x14ac:dyDescent="0.25">
      <c r="A3603" s="9" t="s">
        <v>6801</v>
      </c>
      <c r="B3603" s="9" t="s">
        <v>6802</v>
      </c>
      <c r="C3603" s="9"/>
      <c r="D3603" s="9"/>
      <c r="E3603" s="9"/>
      <c r="F3603" s="10" t="s">
        <v>233</v>
      </c>
      <c r="G3603" s="11">
        <v>4.43</v>
      </c>
      <c r="H3603" s="9"/>
    </row>
    <row r="3604" spans="1:8" ht="24.4" customHeight="1" x14ac:dyDescent="0.25">
      <c r="A3604" s="9" t="s">
        <v>6803</v>
      </c>
      <c r="B3604" s="9" t="s">
        <v>6804</v>
      </c>
      <c r="C3604" s="9"/>
      <c r="D3604" s="9"/>
      <c r="E3604" s="9"/>
      <c r="F3604" s="10" t="s">
        <v>233</v>
      </c>
      <c r="G3604" s="11">
        <v>5.91</v>
      </c>
      <c r="H3604" s="9"/>
    </row>
    <row r="3605" spans="1:8" ht="24.4" customHeight="1" x14ac:dyDescent="0.25">
      <c r="A3605" s="9" t="s">
        <v>6805</v>
      </c>
      <c r="B3605" s="9" t="s">
        <v>6806</v>
      </c>
      <c r="C3605" s="9"/>
      <c r="D3605" s="9"/>
      <c r="E3605" s="9"/>
      <c r="F3605" s="10" t="s">
        <v>233</v>
      </c>
      <c r="G3605" s="11">
        <v>7.38</v>
      </c>
      <c r="H3605" s="9"/>
    </row>
    <row r="3606" spans="1:8" ht="24.4" customHeight="1" x14ac:dyDescent="0.25">
      <c r="A3606" s="9" t="s">
        <v>6807</v>
      </c>
      <c r="B3606" s="9" t="s">
        <v>6808</v>
      </c>
      <c r="C3606" s="9"/>
      <c r="D3606" s="9"/>
      <c r="E3606" s="9"/>
      <c r="F3606" s="10" t="s">
        <v>233</v>
      </c>
      <c r="G3606" s="11">
        <v>1.47</v>
      </c>
      <c r="H3606" s="9"/>
    </row>
    <row r="3607" spans="1:8" ht="24.4" customHeight="1" x14ac:dyDescent="0.25">
      <c r="A3607" s="9" t="s">
        <v>6809</v>
      </c>
      <c r="B3607" s="9" t="s">
        <v>6810</v>
      </c>
      <c r="C3607" s="9"/>
      <c r="D3607" s="9"/>
      <c r="E3607" s="9"/>
      <c r="F3607" s="10" t="s">
        <v>233</v>
      </c>
      <c r="G3607" s="11">
        <v>2.2400000000000002</v>
      </c>
      <c r="H3607" s="9"/>
    </row>
    <row r="3608" spans="1:8" ht="24.4" customHeight="1" x14ac:dyDescent="0.25">
      <c r="A3608" s="9" t="s">
        <v>6811</v>
      </c>
      <c r="B3608" s="9" t="s">
        <v>6812</v>
      </c>
      <c r="C3608" s="9"/>
      <c r="D3608" s="9"/>
      <c r="E3608" s="9"/>
      <c r="F3608" s="10" t="s">
        <v>233</v>
      </c>
      <c r="G3608" s="11">
        <v>1.77</v>
      </c>
      <c r="H3608" s="9"/>
    </row>
    <row r="3609" spans="1:8" ht="24.4" customHeight="1" x14ac:dyDescent="0.25">
      <c r="A3609" s="9" t="s">
        <v>6813</v>
      </c>
      <c r="B3609" s="9" t="s">
        <v>6814</v>
      </c>
      <c r="C3609" s="9"/>
      <c r="D3609" s="9"/>
      <c r="E3609" s="9"/>
      <c r="F3609" s="10" t="s">
        <v>233</v>
      </c>
      <c r="G3609" s="11">
        <v>2.65</v>
      </c>
      <c r="H3609" s="9"/>
    </row>
    <row r="3610" spans="1:8" ht="24.4" customHeight="1" x14ac:dyDescent="0.25">
      <c r="A3610" s="9" t="s">
        <v>6815</v>
      </c>
      <c r="B3610" s="9" t="s">
        <v>6816</v>
      </c>
      <c r="C3610" s="9"/>
      <c r="D3610" s="9"/>
      <c r="E3610" s="9"/>
      <c r="F3610" s="10" t="s">
        <v>233</v>
      </c>
      <c r="G3610" s="11">
        <v>3.54</v>
      </c>
      <c r="H3610" s="9"/>
    </row>
    <row r="3611" spans="1:8" ht="24.4" customHeight="1" x14ac:dyDescent="0.25">
      <c r="A3611" s="9" t="s">
        <v>6817</v>
      </c>
      <c r="B3611" s="9" t="s">
        <v>6818</v>
      </c>
      <c r="C3611" s="9"/>
      <c r="D3611" s="9"/>
      <c r="E3611" s="9"/>
      <c r="F3611" s="10" t="s">
        <v>233</v>
      </c>
      <c r="G3611" s="11">
        <v>2.06</v>
      </c>
      <c r="H3611" s="9"/>
    </row>
    <row r="3612" spans="1:8" ht="24.4" customHeight="1" x14ac:dyDescent="0.25">
      <c r="A3612" s="9" t="s">
        <v>6819</v>
      </c>
      <c r="B3612" s="9" t="s">
        <v>6820</v>
      </c>
      <c r="C3612" s="9"/>
      <c r="D3612" s="9"/>
      <c r="E3612" s="9"/>
      <c r="F3612" s="10" t="s">
        <v>233</v>
      </c>
      <c r="G3612" s="11">
        <v>3.13</v>
      </c>
      <c r="H3612" s="9"/>
    </row>
    <row r="3613" spans="1:8" ht="24.4" customHeight="1" x14ac:dyDescent="0.25">
      <c r="A3613" s="9" t="s">
        <v>6821</v>
      </c>
      <c r="B3613" s="9" t="s">
        <v>6822</v>
      </c>
      <c r="C3613" s="9"/>
      <c r="D3613" s="9"/>
      <c r="E3613" s="9"/>
      <c r="F3613" s="10" t="s">
        <v>233</v>
      </c>
      <c r="G3613" s="11">
        <v>4.13</v>
      </c>
      <c r="H3613" s="9"/>
    </row>
    <row r="3614" spans="1:8" ht="24.4" customHeight="1" x14ac:dyDescent="0.25">
      <c r="A3614" s="9" t="s">
        <v>6823</v>
      </c>
      <c r="B3614" s="9" t="s">
        <v>6824</v>
      </c>
      <c r="C3614" s="9"/>
      <c r="D3614" s="9"/>
      <c r="E3614" s="9"/>
      <c r="F3614" s="10" t="s">
        <v>233</v>
      </c>
      <c r="G3614" s="11">
        <v>2.36</v>
      </c>
      <c r="H3614" s="9"/>
    </row>
    <row r="3615" spans="1:8" ht="24.4" customHeight="1" x14ac:dyDescent="0.25">
      <c r="A3615" s="9" t="s">
        <v>6825</v>
      </c>
      <c r="B3615" s="9" t="s">
        <v>6826</v>
      </c>
      <c r="C3615" s="9"/>
      <c r="D3615" s="9"/>
      <c r="E3615" s="9"/>
      <c r="F3615" s="10" t="s">
        <v>233</v>
      </c>
      <c r="G3615" s="11">
        <v>3.54</v>
      </c>
      <c r="H3615" s="9"/>
    </row>
    <row r="3616" spans="1:8" ht="24.4" customHeight="1" x14ac:dyDescent="0.25">
      <c r="A3616" s="9" t="s">
        <v>6827</v>
      </c>
      <c r="B3616" s="9" t="s">
        <v>6828</v>
      </c>
      <c r="C3616" s="9"/>
      <c r="D3616" s="9"/>
      <c r="E3616" s="9"/>
      <c r="F3616" s="10" t="s">
        <v>233</v>
      </c>
      <c r="G3616" s="11">
        <v>4.72</v>
      </c>
      <c r="H3616" s="9"/>
    </row>
    <row r="3617" spans="1:8" ht="24.4" customHeight="1" x14ac:dyDescent="0.25">
      <c r="A3617" s="9" t="s">
        <v>6829</v>
      </c>
      <c r="B3617" s="9" t="s">
        <v>6830</v>
      </c>
      <c r="C3617" s="9"/>
      <c r="D3617" s="9"/>
      <c r="E3617" s="9"/>
      <c r="F3617" s="10" t="s">
        <v>233</v>
      </c>
      <c r="G3617" s="11">
        <v>5.91</v>
      </c>
      <c r="H3617" s="9"/>
    </row>
    <row r="3618" spans="1:8" ht="24.4" customHeight="1" x14ac:dyDescent="0.25">
      <c r="A3618" s="9" t="s">
        <v>6831</v>
      </c>
      <c r="B3618" s="9" t="s">
        <v>6832</v>
      </c>
      <c r="C3618" s="9"/>
      <c r="D3618" s="9"/>
      <c r="E3618" s="9"/>
      <c r="F3618" s="10" t="s">
        <v>233</v>
      </c>
      <c r="G3618" s="11">
        <v>2.65</v>
      </c>
      <c r="H3618" s="9"/>
    </row>
    <row r="3619" spans="1:8" ht="24.4" customHeight="1" x14ac:dyDescent="0.25">
      <c r="A3619" s="9" t="s">
        <v>6833</v>
      </c>
      <c r="B3619" s="9" t="s">
        <v>6834</v>
      </c>
      <c r="C3619" s="9"/>
      <c r="D3619" s="9"/>
      <c r="E3619" s="9"/>
      <c r="F3619" s="10" t="s">
        <v>233</v>
      </c>
      <c r="G3619" s="11">
        <v>4.01</v>
      </c>
      <c r="H3619" s="9"/>
    </row>
    <row r="3620" spans="1:8" ht="24.4" customHeight="1" x14ac:dyDescent="0.25">
      <c r="A3620" s="9" t="s">
        <v>6835</v>
      </c>
      <c r="B3620" s="9" t="s">
        <v>6836</v>
      </c>
      <c r="C3620" s="9"/>
      <c r="D3620" s="9"/>
      <c r="E3620" s="9"/>
      <c r="F3620" s="10" t="s">
        <v>233</v>
      </c>
      <c r="G3620" s="11">
        <v>5.31</v>
      </c>
      <c r="H3620" s="9"/>
    </row>
    <row r="3621" spans="1:8" ht="24.4" customHeight="1" x14ac:dyDescent="0.25">
      <c r="A3621" s="9" t="s">
        <v>6837</v>
      </c>
      <c r="B3621" s="9" t="s">
        <v>6838</v>
      </c>
      <c r="C3621" s="9"/>
      <c r="D3621" s="9"/>
      <c r="E3621" s="9"/>
      <c r="F3621" s="10" t="s">
        <v>233</v>
      </c>
      <c r="G3621" s="11">
        <v>6.67</v>
      </c>
      <c r="H3621" s="9"/>
    </row>
    <row r="3622" spans="1:8" ht="24.4" customHeight="1" x14ac:dyDescent="0.25">
      <c r="A3622" s="9" t="s">
        <v>6839</v>
      </c>
      <c r="B3622" s="9" t="s">
        <v>6840</v>
      </c>
      <c r="C3622" s="9"/>
      <c r="D3622" s="9"/>
      <c r="E3622" s="9"/>
      <c r="F3622" s="10" t="s">
        <v>1227</v>
      </c>
      <c r="G3622" s="12">
        <v>39.06</v>
      </c>
      <c r="H3622" s="9"/>
    </row>
    <row r="3623" spans="1:8" ht="24.4" customHeight="1" x14ac:dyDescent="0.25">
      <c r="A3623" s="9" t="s">
        <v>6841</v>
      </c>
      <c r="B3623" s="9" t="s">
        <v>6842</v>
      </c>
      <c r="C3623" s="9"/>
      <c r="D3623" s="9"/>
      <c r="E3623" s="9"/>
      <c r="F3623" s="10" t="s">
        <v>1227</v>
      </c>
      <c r="G3623" s="13">
        <v>203.6</v>
      </c>
      <c r="H3623" s="9"/>
    </row>
    <row r="3624" spans="1:8" ht="24.4" customHeight="1" x14ac:dyDescent="0.25">
      <c r="A3624" s="9" t="s">
        <v>6843</v>
      </c>
      <c r="B3624" s="9" t="s">
        <v>6844</v>
      </c>
      <c r="C3624" s="9"/>
      <c r="D3624" s="9"/>
      <c r="E3624" s="9"/>
      <c r="F3624" s="10" t="s">
        <v>1227</v>
      </c>
      <c r="G3624" s="13">
        <v>115.55</v>
      </c>
      <c r="H3624" s="9"/>
    </row>
    <row r="3625" spans="1:8" ht="24.4" customHeight="1" x14ac:dyDescent="0.25">
      <c r="A3625" s="9" t="s">
        <v>6845</v>
      </c>
      <c r="B3625" s="9" t="s">
        <v>6846</v>
      </c>
      <c r="C3625" s="9"/>
      <c r="D3625" s="9"/>
      <c r="E3625" s="9"/>
      <c r="F3625" s="10" t="s">
        <v>233</v>
      </c>
      <c r="G3625" s="12">
        <v>29.68</v>
      </c>
      <c r="H3625" s="9"/>
    </row>
    <row r="3626" spans="1:8" ht="24.4" customHeight="1" x14ac:dyDescent="0.25">
      <c r="A3626" s="9" t="s">
        <v>6847</v>
      </c>
      <c r="B3626" s="9" t="s">
        <v>6848</v>
      </c>
      <c r="C3626" s="9"/>
      <c r="D3626" s="9"/>
      <c r="E3626" s="9"/>
      <c r="F3626" s="10" t="s">
        <v>233</v>
      </c>
      <c r="G3626" s="12">
        <v>31.91</v>
      </c>
      <c r="H3626" s="9"/>
    </row>
    <row r="3627" spans="1:8" ht="24.4" customHeight="1" x14ac:dyDescent="0.25">
      <c r="A3627" s="9" t="s">
        <v>6849</v>
      </c>
      <c r="B3627" s="9" t="s">
        <v>6850</v>
      </c>
      <c r="C3627" s="9"/>
      <c r="D3627" s="9"/>
      <c r="E3627" s="9"/>
      <c r="F3627" s="10" t="s">
        <v>233</v>
      </c>
      <c r="G3627" s="12">
        <v>28.96</v>
      </c>
      <c r="H3627" s="9"/>
    </row>
    <row r="3628" spans="1:8" ht="24.4" customHeight="1" x14ac:dyDescent="0.25">
      <c r="A3628" s="9" t="s">
        <v>6851</v>
      </c>
      <c r="B3628" s="9" t="s">
        <v>6852</v>
      </c>
      <c r="C3628" s="9"/>
      <c r="D3628" s="9"/>
      <c r="E3628" s="9"/>
      <c r="F3628" s="10" t="s">
        <v>233</v>
      </c>
      <c r="G3628" s="12">
        <v>30.44</v>
      </c>
      <c r="H3628" s="9"/>
    </row>
    <row r="3629" spans="1:8" ht="24.4" customHeight="1" x14ac:dyDescent="0.25">
      <c r="A3629" s="9" t="s">
        <v>6853</v>
      </c>
      <c r="B3629" s="9" t="s">
        <v>6854</v>
      </c>
      <c r="C3629" s="9"/>
      <c r="D3629" s="9"/>
      <c r="E3629" s="9"/>
      <c r="F3629" s="10" t="s">
        <v>233</v>
      </c>
      <c r="G3629" s="12">
        <v>33.75</v>
      </c>
      <c r="H3629" s="9"/>
    </row>
    <row r="3630" spans="1:8" ht="24.4" customHeight="1" x14ac:dyDescent="0.25">
      <c r="A3630" s="9" t="s">
        <v>6855</v>
      </c>
      <c r="B3630" s="9" t="s">
        <v>6856</v>
      </c>
      <c r="C3630" s="9"/>
      <c r="D3630" s="9"/>
      <c r="E3630" s="9"/>
      <c r="F3630" s="10" t="s">
        <v>233</v>
      </c>
      <c r="G3630" s="12">
        <v>30.79</v>
      </c>
      <c r="H3630" s="9"/>
    </row>
    <row r="3631" spans="1:8" ht="24.4" customHeight="1" x14ac:dyDescent="0.25">
      <c r="A3631" s="9" t="s">
        <v>6857</v>
      </c>
      <c r="B3631" s="9" t="s">
        <v>6858</v>
      </c>
      <c r="C3631" s="9"/>
      <c r="D3631" s="9"/>
      <c r="E3631" s="9"/>
      <c r="F3631" s="10" t="s">
        <v>233</v>
      </c>
      <c r="G3631" s="12">
        <v>32.270000000000003</v>
      </c>
      <c r="H3631" s="9"/>
    </row>
    <row r="3632" spans="1:8" ht="24.4" customHeight="1" x14ac:dyDescent="0.25">
      <c r="A3632" s="9" t="s">
        <v>6859</v>
      </c>
      <c r="B3632" s="9" t="s">
        <v>6860</v>
      </c>
      <c r="C3632" s="9"/>
      <c r="D3632" s="9"/>
      <c r="E3632" s="9"/>
      <c r="F3632" s="10" t="s">
        <v>233</v>
      </c>
      <c r="G3632" s="12">
        <v>35.58</v>
      </c>
      <c r="H3632" s="9"/>
    </row>
    <row r="3633" spans="1:8" ht="24.4" customHeight="1" x14ac:dyDescent="0.25">
      <c r="A3633" s="9" t="s">
        <v>6861</v>
      </c>
      <c r="B3633" s="9" t="s">
        <v>6862</v>
      </c>
      <c r="C3633" s="9"/>
      <c r="D3633" s="9"/>
      <c r="E3633" s="9"/>
      <c r="F3633" s="10" t="s">
        <v>233</v>
      </c>
      <c r="G3633" s="12">
        <v>34.1</v>
      </c>
      <c r="H3633" s="9"/>
    </row>
    <row r="3634" spans="1:8" ht="24.4" customHeight="1" x14ac:dyDescent="0.25">
      <c r="A3634" s="9" t="s">
        <v>6863</v>
      </c>
      <c r="B3634" s="9" t="s">
        <v>6864</v>
      </c>
      <c r="C3634" s="9"/>
      <c r="D3634" s="9"/>
      <c r="E3634" s="9"/>
      <c r="F3634" s="10" t="s">
        <v>233</v>
      </c>
      <c r="G3634" s="12">
        <v>19.32</v>
      </c>
      <c r="H3634" s="9"/>
    </row>
    <row r="3635" spans="1:8" ht="24.4" customHeight="1" x14ac:dyDescent="0.25">
      <c r="A3635" s="9" t="s">
        <v>6865</v>
      </c>
      <c r="B3635" s="9" t="s">
        <v>6866</v>
      </c>
      <c r="C3635" s="9"/>
      <c r="D3635" s="9"/>
      <c r="E3635" s="9"/>
      <c r="F3635" s="10" t="s">
        <v>233</v>
      </c>
      <c r="G3635" s="12">
        <v>20.8</v>
      </c>
      <c r="H3635" s="9"/>
    </row>
    <row r="3636" spans="1:8" ht="24.4" customHeight="1" x14ac:dyDescent="0.25">
      <c r="A3636" s="9" t="s">
        <v>6867</v>
      </c>
      <c r="B3636" s="9" t="s">
        <v>6868</v>
      </c>
      <c r="C3636" s="9"/>
      <c r="D3636" s="9"/>
      <c r="E3636" s="9"/>
      <c r="F3636" s="10" t="s">
        <v>233</v>
      </c>
      <c r="G3636" s="12">
        <v>22.28</v>
      </c>
      <c r="H3636" s="9"/>
    </row>
    <row r="3637" spans="1:8" ht="24.4" customHeight="1" x14ac:dyDescent="0.25">
      <c r="A3637" s="9" t="s">
        <v>6869</v>
      </c>
      <c r="B3637" s="9" t="s">
        <v>6870</v>
      </c>
      <c r="C3637" s="9"/>
      <c r="D3637" s="9"/>
      <c r="E3637" s="9"/>
      <c r="F3637" s="10" t="s">
        <v>233</v>
      </c>
      <c r="G3637" s="12">
        <v>22.52</v>
      </c>
      <c r="H3637" s="9"/>
    </row>
    <row r="3638" spans="1:8" ht="24.4" customHeight="1" x14ac:dyDescent="0.25">
      <c r="A3638" s="9" t="s">
        <v>6871</v>
      </c>
      <c r="B3638" s="9" t="s">
        <v>6872</v>
      </c>
      <c r="C3638" s="9"/>
      <c r="D3638" s="9"/>
      <c r="E3638" s="9"/>
      <c r="F3638" s="10" t="s">
        <v>233</v>
      </c>
      <c r="G3638" s="12">
        <v>23.99</v>
      </c>
      <c r="H3638" s="9"/>
    </row>
    <row r="3639" spans="1:8" ht="24.4" customHeight="1" x14ac:dyDescent="0.25">
      <c r="A3639" s="9" t="s">
        <v>6873</v>
      </c>
      <c r="B3639" s="9" t="s">
        <v>6874</v>
      </c>
      <c r="C3639" s="9"/>
      <c r="D3639" s="9"/>
      <c r="E3639" s="9"/>
      <c r="F3639" s="10" t="s">
        <v>233</v>
      </c>
      <c r="G3639" s="12">
        <v>25.47</v>
      </c>
      <c r="H3639" s="9"/>
    </row>
    <row r="3640" spans="1:8" ht="24.4" customHeight="1" x14ac:dyDescent="0.25">
      <c r="A3640" s="9" t="s">
        <v>6875</v>
      </c>
      <c r="B3640" s="9" t="s">
        <v>6876</v>
      </c>
      <c r="C3640" s="9"/>
      <c r="D3640" s="9"/>
      <c r="E3640" s="9"/>
      <c r="F3640" s="10" t="s">
        <v>233</v>
      </c>
      <c r="G3640" s="12">
        <v>25.71</v>
      </c>
      <c r="H3640" s="9"/>
    </row>
    <row r="3641" spans="1:8" ht="24.4" customHeight="1" x14ac:dyDescent="0.25">
      <c r="A3641" s="9" t="s">
        <v>6877</v>
      </c>
      <c r="B3641" s="9" t="s">
        <v>6878</v>
      </c>
      <c r="C3641" s="9"/>
      <c r="D3641" s="9"/>
      <c r="E3641" s="9"/>
      <c r="F3641" s="10" t="s">
        <v>233</v>
      </c>
      <c r="G3641" s="12">
        <v>27.19</v>
      </c>
      <c r="H3641" s="9"/>
    </row>
    <row r="3642" spans="1:8" ht="24.4" customHeight="1" x14ac:dyDescent="0.25">
      <c r="A3642" s="9" t="s">
        <v>6879</v>
      </c>
      <c r="B3642" s="9" t="s">
        <v>6880</v>
      </c>
      <c r="C3642" s="9"/>
      <c r="D3642" s="9"/>
      <c r="E3642" s="9"/>
      <c r="F3642" s="10" t="s">
        <v>233</v>
      </c>
      <c r="G3642" s="12">
        <v>28.66</v>
      </c>
      <c r="H3642" s="9"/>
    </row>
    <row r="3643" spans="1:8" ht="24.4" customHeight="1" x14ac:dyDescent="0.25">
      <c r="A3643" s="9" t="s">
        <v>6881</v>
      </c>
      <c r="B3643" s="9" t="s">
        <v>6882</v>
      </c>
      <c r="C3643" s="9"/>
      <c r="D3643" s="9"/>
      <c r="E3643" s="9"/>
      <c r="F3643" s="10" t="s">
        <v>233</v>
      </c>
      <c r="G3643" s="12">
        <v>57.86</v>
      </c>
      <c r="H3643" s="9"/>
    </row>
    <row r="3644" spans="1:8" ht="24.4" customHeight="1" x14ac:dyDescent="0.25">
      <c r="A3644" s="9" t="s">
        <v>6883</v>
      </c>
      <c r="B3644" s="9" t="s">
        <v>6884</v>
      </c>
      <c r="C3644" s="9"/>
      <c r="D3644" s="9"/>
      <c r="E3644" s="9"/>
      <c r="F3644" s="10" t="s">
        <v>233</v>
      </c>
      <c r="G3644" s="12">
        <v>52.76</v>
      </c>
      <c r="H3644" s="9"/>
    </row>
    <row r="3645" spans="1:8" ht="24.4" customHeight="1" x14ac:dyDescent="0.25">
      <c r="A3645" s="9" t="s">
        <v>6885</v>
      </c>
      <c r="B3645" s="9" t="s">
        <v>6886</v>
      </c>
      <c r="C3645" s="9"/>
      <c r="D3645" s="9"/>
      <c r="E3645" s="9"/>
      <c r="F3645" s="10" t="s">
        <v>233</v>
      </c>
      <c r="G3645" s="12">
        <v>55.12</v>
      </c>
      <c r="H3645" s="9"/>
    </row>
    <row r="3646" spans="1:8" ht="24.4" customHeight="1" x14ac:dyDescent="0.25">
      <c r="A3646" s="9" t="s">
        <v>6887</v>
      </c>
      <c r="B3646" s="9" t="s">
        <v>6888</v>
      </c>
      <c r="C3646" s="9"/>
      <c r="D3646" s="9"/>
      <c r="E3646" s="9"/>
      <c r="F3646" s="10" t="s">
        <v>233</v>
      </c>
      <c r="G3646" s="12">
        <v>59.82</v>
      </c>
      <c r="H3646" s="9"/>
    </row>
    <row r="3647" spans="1:8" ht="24.4" customHeight="1" x14ac:dyDescent="0.25">
      <c r="A3647" s="9" t="s">
        <v>6889</v>
      </c>
      <c r="B3647" s="9" t="s">
        <v>6890</v>
      </c>
      <c r="C3647" s="9"/>
      <c r="D3647" s="9"/>
      <c r="E3647" s="9"/>
      <c r="F3647" s="10" t="s">
        <v>233</v>
      </c>
      <c r="G3647" s="12">
        <v>55.09</v>
      </c>
      <c r="H3647" s="9"/>
    </row>
    <row r="3648" spans="1:8" ht="24.4" customHeight="1" x14ac:dyDescent="0.25">
      <c r="A3648" s="9" t="s">
        <v>6891</v>
      </c>
      <c r="B3648" s="9" t="s">
        <v>6892</v>
      </c>
      <c r="C3648" s="9"/>
      <c r="D3648" s="9"/>
      <c r="E3648" s="9"/>
      <c r="F3648" s="10" t="s">
        <v>233</v>
      </c>
      <c r="G3648" s="12">
        <v>57.33</v>
      </c>
      <c r="H3648" s="9"/>
    </row>
    <row r="3649" spans="1:8" ht="24.4" customHeight="1" x14ac:dyDescent="0.25">
      <c r="A3649" s="9" t="s">
        <v>6893</v>
      </c>
      <c r="B3649" s="9" t="s">
        <v>6894</v>
      </c>
      <c r="C3649" s="9"/>
      <c r="D3649" s="9"/>
      <c r="E3649" s="9"/>
      <c r="F3649" s="10" t="s">
        <v>233</v>
      </c>
      <c r="G3649" s="12">
        <v>62.16</v>
      </c>
      <c r="H3649" s="9"/>
    </row>
    <row r="3650" spans="1:8" ht="24.4" customHeight="1" x14ac:dyDescent="0.25">
      <c r="A3650" s="9" t="s">
        <v>6895</v>
      </c>
      <c r="B3650" s="9" t="s">
        <v>6896</v>
      </c>
      <c r="C3650" s="9"/>
      <c r="D3650" s="9"/>
      <c r="E3650" s="9"/>
      <c r="F3650" s="10" t="s">
        <v>233</v>
      </c>
      <c r="G3650" s="12">
        <v>59.92</v>
      </c>
      <c r="H3650" s="9"/>
    </row>
    <row r="3651" spans="1:8" ht="24.4" customHeight="1" x14ac:dyDescent="0.25">
      <c r="A3651" s="9" t="s">
        <v>6897</v>
      </c>
      <c r="B3651" s="9" t="s">
        <v>6898</v>
      </c>
      <c r="C3651" s="9"/>
      <c r="D3651" s="9"/>
      <c r="E3651" s="9"/>
      <c r="F3651" s="10" t="s">
        <v>233</v>
      </c>
      <c r="G3651" s="12">
        <v>39.32</v>
      </c>
      <c r="H3651" s="9"/>
    </row>
    <row r="3652" spans="1:8" ht="24.4" customHeight="1" x14ac:dyDescent="0.25">
      <c r="A3652" s="9" t="s">
        <v>6899</v>
      </c>
      <c r="B3652" s="9" t="s">
        <v>6900</v>
      </c>
      <c r="C3652" s="9"/>
      <c r="D3652" s="9"/>
      <c r="E3652" s="9"/>
      <c r="F3652" s="10" t="s">
        <v>233</v>
      </c>
      <c r="G3652" s="12">
        <v>41.56</v>
      </c>
      <c r="H3652" s="9"/>
    </row>
    <row r="3653" spans="1:8" ht="24.4" customHeight="1" x14ac:dyDescent="0.25">
      <c r="A3653" s="9" t="s">
        <v>6901</v>
      </c>
      <c r="B3653" s="9" t="s">
        <v>6902</v>
      </c>
      <c r="C3653" s="9"/>
      <c r="D3653" s="9"/>
      <c r="E3653" s="9"/>
      <c r="F3653" s="10" t="s">
        <v>233</v>
      </c>
      <c r="G3653" s="12">
        <v>44.3</v>
      </c>
      <c r="H3653" s="9"/>
    </row>
    <row r="3654" spans="1:8" ht="24.4" customHeight="1" x14ac:dyDescent="0.25">
      <c r="A3654" s="9" t="s">
        <v>6903</v>
      </c>
      <c r="B3654" s="9" t="s">
        <v>6904</v>
      </c>
      <c r="C3654" s="9"/>
      <c r="D3654" s="9"/>
      <c r="E3654" s="9"/>
      <c r="F3654" s="10" t="s">
        <v>233</v>
      </c>
      <c r="G3654" s="12">
        <v>43.78</v>
      </c>
      <c r="H3654" s="9"/>
    </row>
    <row r="3655" spans="1:8" ht="24.4" customHeight="1" x14ac:dyDescent="0.25">
      <c r="A3655" s="9" t="s">
        <v>6905</v>
      </c>
      <c r="B3655" s="9" t="s">
        <v>6906</v>
      </c>
      <c r="C3655" s="9"/>
      <c r="D3655" s="9"/>
      <c r="E3655" s="9"/>
      <c r="F3655" s="10" t="s">
        <v>233</v>
      </c>
      <c r="G3655" s="12">
        <v>46.27</v>
      </c>
      <c r="H3655" s="9"/>
    </row>
    <row r="3656" spans="1:8" ht="24.4" customHeight="1" x14ac:dyDescent="0.25">
      <c r="A3656" s="9" t="s">
        <v>6907</v>
      </c>
      <c r="B3656" s="9" t="s">
        <v>6908</v>
      </c>
      <c r="C3656" s="9"/>
      <c r="D3656" s="9"/>
      <c r="E3656" s="9"/>
      <c r="F3656" s="10" t="s">
        <v>233</v>
      </c>
      <c r="G3656" s="12">
        <v>49.01</v>
      </c>
      <c r="H3656" s="9"/>
    </row>
    <row r="3657" spans="1:8" ht="24.4" customHeight="1" x14ac:dyDescent="0.25">
      <c r="A3657" s="9" t="s">
        <v>6909</v>
      </c>
      <c r="B3657" s="9" t="s">
        <v>6910</v>
      </c>
      <c r="C3657" s="9"/>
      <c r="D3657" s="9"/>
      <c r="E3657" s="9"/>
      <c r="F3657" s="10" t="s">
        <v>233</v>
      </c>
      <c r="G3657" s="12">
        <v>48.24</v>
      </c>
      <c r="H3657" s="9"/>
    </row>
    <row r="3658" spans="1:8" ht="24.4" customHeight="1" x14ac:dyDescent="0.25">
      <c r="A3658" s="9" t="s">
        <v>6911</v>
      </c>
      <c r="B3658" s="9" t="s">
        <v>6912</v>
      </c>
      <c r="C3658" s="9"/>
      <c r="D3658" s="9"/>
      <c r="E3658" s="9"/>
      <c r="F3658" s="10" t="s">
        <v>233</v>
      </c>
      <c r="G3658" s="12">
        <v>50.73</v>
      </c>
      <c r="H3658" s="9"/>
    </row>
    <row r="3659" spans="1:8" ht="24.4" customHeight="1" x14ac:dyDescent="0.25">
      <c r="A3659" s="9" t="s">
        <v>6913</v>
      </c>
      <c r="B3659" s="9" t="s">
        <v>6914</v>
      </c>
      <c r="C3659" s="9"/>
      <c r="D3659" s="9"/>
      <c r="E3659" s="9"/>
      <c r="F3659" s="10" t="s">
        <v>233</v>
      </c>
      <c r="G3659" s="12">
        <v>53.34</v>
      </c>
      <c r="H3659" s="9"/>
    </row>
    <row r="3660" spans="1:8" ht="24.4" customHeight="1" x14ac:dyDescent="0.25">
      <c r="A3660" s="9" t="s">
        <v>6915</v>
      </c>
      <c r="B3660" s="9" t="s">
        <v>6916</v>
      </c>
      <c r="C3660" s="9"/>
      <c r="D3660" s="9"/>
      <c r="E3660" s="9"/>
      <c r="F3660" s="10" t="s">
        <v>233</v>
      </c>
      <c r="G3660" s="13">
        <v>142.91</v>
      </c>
      <c r="H3660" s="9"/>
    </row>
    <row r="3661" spans="1:8" ht="24.4" customHeight="1" x14ac:dyDescent="0.25">
      <c r="A3661" s="9" t="s">
        <v>6917</v>
      </c>
      <c r="B3661" s="9" t="s">
        <v>6918</v>
      </c>
      <c r="C3661" s="9"/>
      <c r="D3661" s="9"/>
      <c r="E3661" s="9"/>
      <c r="F3661" s="10" t="s">
        <v>233</v>
      </c>
      <c r="G3661" s="13">
        <v>130.74</v>
      </c>
      <c r="H3661" s="9"/>
    </row>
    <row r="3662" spans="1:8" ht="24.4" customHeight="1" x14ac:dyDescent="0.25">
      <c r="A3662" s="9" t="s">
        <v>6919</v>
      </c>
      <c r="B3662" s="9" t="s">
        <v>6920</v>
      </c>
      <c r="C3662" s="9"/>
      <c r="D3662" s="9"/>
      <c r="E3662" s="9"/>
      <c r="F3662" s="10" t="s">
        <v>233</v>
      </c>
      <c r="G3662" s="13">
        <v>136.83000000000001</v>
      </c>
      <c r="H3662" s="9"/>
    </row>
    <row r="3663" spans="1:8" ht="24.4" customHeight="1" x14ac:dyDescent="0.25">
      <c r="A3663" s="9" t="s">
        <v>6921</v>
      </c>
      <c r="B3663" s="9" t="s">
        <v>6922</v>
      </c>
      <c r="C3663" s="9"/>
      <c r="D3663" s="9"/>
      <c r="E3663" s="9"/>
      <c r="F3663" s="10" t="s">
        <v>233</v>
      </c>
      <c r="G3663" s="13">
        <v>144.1</v>
      </c>
      <c r="H3663" s="9"/>
    </row>
    <row r="3664" spans="1:8" ht="24.4" customHeight="1" x14ac:dyDescent="0.25">
      <c r="A3664" s="9" t="s">
        <v>6923</v>
      </c>
      <c r="B3664" s="9" t="s">
        <v>6924</v>
      </c>
      <c r="C3664" s="9"/>
      <c r="D3664" s="9"/>
      <c r="E3664" s="9"/>
      <c r="F3664" s="10" t="s">
        <v>233</v>
      </c>
      <c r="G3664" s="13">
        <v>134.54</v>
      </c>
      <c r="H3664" s="9"/>
    </row>
    <row r="3665" spans="1:8" ht="24.4" customHeight="1" x14ac:dyDescent="0.25">
      <c r="A3665" s="9" t="s">
        <v>6925</v>
      </c>
      <c r="B3665" s="9" t="s">
        <v>6926</v>
      </c>
      <c r="C3665" s="9"/>
      <c r="D3665" s="9"/>
      <c r="E3665" s="9"/>
      <c r="F3665" s="10" t="s">
        <v>233</v>
      </c>
      <c r="G3665" s="13">
        <v>138.66</v>
      </c>
      <c r="H3665" s="9"/>
    </row>
    <row r="3666" spans="1:8" ht="24.4" customHeight="1" x14ac:dyDescent="0.25">
      <c r="A3666" s="9" t="s">
        <v>6927</v>
      </c>
      <c r="B3666" s="9" t="s">
        <v>6928</v>
      </c>
      <c r="C3666" s="9"/>
      <c r="D3666" s="9"/>
      <c r="E3666" s="9"/>
      <c r="F3666" s="10" t="s">
        <v>233</v>
      </c>
      <c r="G3666" s="13">
        <v>148.57</v>
      </c>
      <c r="H3666" s="9"/>
    </row>
    <row r="3667" spans="1:8" ht="24.4" customHeight="1" x14ac:dyDescent="0.25">
      <c r="A3667" s="9" t="s">
        <v>6929</v>
      </c>
      <c r="B3667" s="9" t="s">
        <v>6930</v>
      </c>
      <c r="C3667" s="9"/>
      <c r="D3667" s="9"/>
      <c r="E3667" s="9"/>
      <c r="F3667" s="10" t="s">
        <v>233</v>
      </c>
      <c r="G3667" s="13">
        <v>143.13</v>
      </c>
      <c r="H3667" s="9"/>
    </row>
    <row r="3668" spans="1:8" ht="24.4" customHeight="1" x14ac:dyDescent="0.25">
      <c r="A3668" s="9" t="s">
        <v>6931</v>
      </c>
      <c r="B3668" s="9" t="s">
        <v>6932</v>
      </c>
      <c r="C3668" s="9"/>
      <c r="D3668" s="9"/>
      <c r="E3668" s="9"/>
      <c r="F3668" s="10" t="s">
        <v>233</v>
      </c>
      <c r="G3668" s="13">
        <v>107.24</v>
      </c>
      <c r="H3668" s="9"/>
    </row>
    <row r="3669" spans="1:8" ht="24.4" customHeight="1" x14ac:dyDescent="0.25">
      <c r="A3669" s="9" t="s">
        <v>6933</v>
      </c>
      <c r="B3669" s="9" t="s">
        <v>6934</v>
      </c>
      <c r="C3669" s="9"/>
      <c r="D3669" s="9"/>
      <c r="E3669" s="9"/>
      <c r="F3669" s="10" t="s">
        <v>233</v>
      </c>
      <c r="G3669" s="13">
        <v>112.68</v>
      </c>
      <c r="H3669" s="9"/>
    </row>
    <row r="3670" spans="1:8" ht="24.4" customHeight="1" x14ac:dyDescent="0.25">
      <c r="A3670" s="9" t="s">
        <v>6935</v>
      </c>
      <c r="B3670" s="9" t="s">
        <v>6936</v>
      </c>
      <c r="C3670" s="9"/>
      <c r="D3670" s="9"/>
      <c r="E3670" s="9"/>
      <c r="F3670" s="10" t="s">
        <v>233</v>
      </c>
      <c r="G3670" s="13">
        <v>118.78</v>
      </c>
      <c r="H3670" s="9"/>
    </row>
    <row r="3671" spans="1:8" ht="24.4" customHeight="1" x14ac:dyDescent="0.25">
      <c r="A3671" s="9" t="s">
        <v>6937</v>
      </c>
      <c r="B3671" s="9" t="s">
        <v>6938</v>
      </c>
      <c r="C3671" s="9"/>
      <c r="D3671" s="9"/>
      <c r="E3671" s="9"/>
      <c r="F3671" s="10" t="s">
        <v>233</v>
      </c>
      <c r="G3671" s="13">
        <v>115.06</v>
      </c>
      <c r="H3671" s="9"/>
    </row>
    <row r="3672" spans="1:8" ht="24.4" customHeight="1" x14ac:dyDescent="0.25">
      <c r="A3672" s="9" t="s">
        <v>6939</v>
      </c>
      <c r="B3672" s="9" t="s">
        <v>6940</v>
      </c>
      <c r="C3672" s="9"/>
      <c r="D3672" s="9"/>
      <c r="E3672" s="9"/>
      <c r="F3672" s="10" t="s">
        <v>233</v>
      </c>
      <c r="G3672" s="13">
        <v>120.49</v>
      </c>
      <c r="H3672" s="9"/>
    </row>
    <row r="3673" spans="1:8" ht="24.4" customHeight="1" x14ac:dyDescent="0.25">
      <c r="A3673" s="9" t="s">
        <v>6941</v>
      </c>
      <c r="B3673" s="9" t="s">
        <v>6942</v>
      </c>
      <c r="C3673" s="9"/>
      <c r="D3673" s="9"/>
      <c r="E3673" s="9"/>
      <c r="F3673" s="10" t="s">
        <v>233</v>
      </c>
      <c r="G3673" s="13">
        <v>126.58</v>
      </c>
      <c r="H3673" s="9"/>
    </row>
    <row r="3674" spans="1:8" ht="24.4" customHeight="1" x14ac:dyDescent="0.25">
      <c r="A3674" s="9" t="s">
        <v>6943</v>
      </c>
      <c r="B3674" s="9" t="s">
        <v>6944</v>
      </c>
      <c r="C3674" s="9"/>
      <c r="D3674" s="9"/>
      <c r="E3674" s="9"/>
      <c r="F3674" s="10" t="s">
        <v>233</v>
      </c>
      <c r="G3674" s="13">
        <v>122.87</v>
      </c>
      <c r="H3674" s="9"/>
    </row>
    <row r="3675" spans="1:8" ht="24.4" customHeight="1" x14ac:dyDescent="0.25">
      <c r="A3675" s="9" t="s">
        <v>6945</v>
      </c>
      <c r="B3675" s="9" t="s">
        <v>6946</v>
      </c>
      <c r="C3675" s="9"/>
      <c r="D3675" s="9"/>
      <c r="E3675" s="9"/>
      <c r="F3675" s="10" t="s">
        <v>233</v>
      </c>
      <c r="G3675" s="13">
        <v>127.64</v>
      </c>
      <c r="H3675" s="9"/>
    </row>
    <row r="3676" spans="1:8" ht="24.4" customHeight="1" x14ac:dyDescent="0.25">
      <c r="A3676" s="9" t="s">
        <v>6947</v>
      </c>
      <c r="B3676" s="9" t="s">
        <v>6948</v>
      </c>
      <c r="C3676" s="9"/>
      <c r="D3676" s="9"/>
      <c r="E3676" s="9"/>
      <c r="F3676" s="10" t="s">
        <v>233</v>
      </c>
      <c r="G3676" s="13">
        <v>134.38999999999999</v>
      </c>
      <c r="H3676" s="9"/>
    </row>
    <row r="3677" spans="1:8" ht="12.2" customHeight="1" x14ac:dyDescent="0.25">
      <c r="A3677" s="21">
        <v>251</v>
      </c>
      <c r="B3677" s="7" t="s">
        <v>6949</v>
      </c>
      <c r="C3677" s="7"/>
      <c r="D3677" s="7"/>
      <c r="E3677" s="7"/>
      <c r="F3677" s="8"/>
      <c r="G3677" s="7"/>
      <c r="H3677" s="7"/>
    </row>
    <row r="3678" spans="1:8" ht="60.95" customHeight="1" x14ac:dyDescent="0.25">
      <c r="A3678" s="9" t="s">
        <v>6950</v>
      </c>
      <c r="B3678" s="9" t="s">
        <v>6951</v>
      </c>
      <c r="C3678" s="9"/>
      <c r="D3678" s="9"/>
      <c r="E3678" s="9"/>
      <c r="F3678" s="10" t="s">
        <v>315</v>
      </c>
      <c r="G3678" s="13">
        <v>195.05</v>
      </c>
      <c r="H3678" s="9"/>
    </row>
    <row r="3679" spans="1:8" ht="60.95" customHeight="1" x14ac:dyDescent="0.25">
      <c r="A3679" s="9" t="s">
        <v>6952</v>
      </c>
      <c r="B3679" s="9" t="s">
        <v>6953</v>
      </c>
      <c r="C3679" s="9"/>
      <c r="D3679" s="9"/>
      <c r="E3679" s="9"/>
      <c r="F3679" s="10" t="s">
        <v>315</v>
      </c>
      <c r="G3679" s="13">
        <v>195.5</v>
      </c>
      <c r="H3679" s="9"/>
    </row>
    <row r="3680" spans="1:8" ht="60.95" customHeight="1" x14ac:dyDescent="0.25">
      <c r="A3680" s="9" t="s">
        <v>6954</v>
      </c>
      <c r="B3680" s="9" t="s">
        <v>6955</v>
      </c>
      <c r="C3680" s="9"/>
      <c r="D3680" s="9"/>
      <c r="E3680" s="9"/>
      <c r="F3680" s="10" t="s">
        <v>315</v>
      </c>
      <c r="G3680" s="12">
        <v>72.099999999999994</v>
      </c>
      <c r="H3680" s="9"/>
    </row>
    <row r="3681" spans="1:8" ht="60.95" customHeight="1" x14ac:dyDescent="0.25">
      <c r="A3681" s="9" t="s">
        <v>6956</v>
      </c>
      <c r="B3681" s="9" t="s">
        <v>6957</v>
      </c>
      <c r="C3681" s="9"/>
      <c r="D3681" s="9"/>
      <c r="E3681" s="9"/>
      <c r="F3681" s="10" t="s">
        <v>315</v>
      </c>
      <c r="G3681" s="12">
        <v>62.53</v>
      </c>
      <c r="H3681" s="9"/>
    </row>
    <row r="3682" spans="1:8" ht="60.95" customHeight="1" x14ac:dyDescent="0.25">
      <c r="A3682" s="9" t="s">
        <v>6958</v>
      </c>
      <c r="B3682" s="9" t="s">
        <v>6959</v>
      </c>
      <c r="C3682" s="9"/>
      <c r="D3682" s="9"/>
      <c r="E3682" s="9"/>
      <c r="F3682" s="10" t="s">
        <v>315</v>
      </c>
      <c r="G3682" s="12">
        <v>23.89</v>
      </c>
      <c r="H3682" s="9"/>
    </row>
    <row r="3683" spans="1:8" ht="60.95" customHeight="1" x14ac:dyDescent="0.25">
      <c r="A3683" s="9" t="s">
        <v>6960</v>
      </c>
      <c r="B3683" s="9" t="s">
        <v>6961</v>
      </c>
      <c r="C3683" s="9"/>
      <c r="D3683" s="9"/>
      <c r="E3683" s="9"/>
      <c r="F3683" s="10" t="s">
        <v>315</v>
      </c>
      <c r="G3683" s="12">
        <v>24.3</v>
      </c>
      <c r="H3683" s="9"/>
    </row>
    <row r="3684" spans="1:8" ht="60.95" customHeight="1" x14ac:dyDescent="0.25">
      <c r="A3684" s="9" t="s">
        <v>6962</v>
      </c>
      <c r="B3684" s="9" t="s">
        <v>6963</v>
      </c>
      <c r="C3684" s="9"/>
      <c r="D3684" s="9"/>
      <c r="E3684" s="9"/>
      <c r="F3684" s="10" t="s">
        <v>315</v>
      </c>
      <c r="G3684" s="13">
        <v>161.56</v>
      </c>
      <c r="H3684" s="9"/>
    </row>
    <row r="3685" spans="1:8" ht="60.95" customHeight="1" x14ac:dyDescent="0.25">
      <c r="A3685" s="9" t="s">
        <v>6964</v>
      </c>
      <c r="B3685" s="9" t="s">
        <v>6965</v>
      </c>
      <c r="C3685" s="9"/>
      <c r="D3685" s="9"/>
      <c r="E3685" s="9"/>
      <c r="F3685" s="10" t="s">
        <v>315</v>
      </c>
      <c r="G3685" s="13">
        <v>163.69999999999999</v>
      </c>
      <c r="H3685" s="9"/>
    </row>
    <row r="3686" spans="1:8" ht="60.95" customHeight="1" x14ac:dyDescent="0.25">
      <c r="A3686" s="9" t="s">
        <v>6966</v>
      </c>
      <c r="B3686" s="9" t="s">
        <v>6967</v>
      </c>
      <c r="C3686" s="9"/>
      <c r="D3686" s="9"/>
      <c r="E3686" s="9"/>
      <c r="F3686" s="10" t="s">
        <v>315</v>
      </c>
      <c r="G3686" s="12">
        <v>71.489999999999995</v>
      </c>
      <c r="H3686" s="9"/>
    </row>
    <row r="3687" spans="1:8" ht="60.95" customHeight="1" x14ac:dyDescent="0.25">
      <c r="A3687" s="9" t="s">
        <v>6968</v>
      </c>
      <c r="B3687" s="9" t="s">
        <v>6969</v>
      </c>
      <c r="C3687" s="9"/>
      <c r="D3687" s="9"/>
      <c r="E3687" s="9"/>
      <c r="F3687" s="10" t="s">
        <v>315</v>
      </c>
      <c r="G3687" s="12">
        <v>61.7</v>
      </c>
      <c r="H3687" s="9"/>
    </row>
    <row r="3688" spans="1:8" ht="60.95" customHeight="1" x14ac:dyDescent="0.25">
      <c r="A3688" s="9" t="s">
        <v>6970</v>
      </c>
      <c r="B3688" s="9" t="s">
        <v>6971</v>
      </c>
      <c r="C3688" s="9"/>
      <c r="D3688" s="9"/>
      <c r="E3688" s="9"/>
      <c r="F3688" s="10" t="s">
        <v>315</v>
      </c>
      <c r="G3688" s="12">
        <v>22.49</v>
      </c>
      <c r="H3688" s="9"/>
    </row>
    <row r="3689" spans="1:8" ht="48.75" customHeight="1" x14ac:dyDescent="0.25">
      <c r="A3689" s="9" t="s">
        <v>6972</v>
      </c>
      <c r="B3689" s="9" t="s">
        <v>6973</v>
      </c>
      <c r="C3689" s="9"/>
      <c r="D3689" s="9"/>
      <c r="E3689" s="9"/>
      <c r="F3689" s="10" t="s">
        <v>315</v>
      </c>
      <c r="G3689" s="12">
        <v>25.88</v>
      </c>
      <c r="H3689" s="9"/>
    </row>
    <row r="3690" spans="1:8" ht="48.75" customHeight="1" x14ac:dyDescent="0.25">
      <c r="A3690" s="9" t="s">
        <v>6974</v>
      </c>
      <c r="B3690" s="9" t="s">
        <v>6975</v>
      </c>
      <c r="C3690" s="9"/>
      <c r="D3690" s="9"/>
      <c r="E3690" s="9"/>
      <c r="F3690" s="10" t="s">
        <v>315</v>
      </c>
      <c r="G3690" s="12">
        <v>26.25</v>
      </c>
      <c r="H3690" s="9"/>
    </row>
    <row r="3691" spans="1:8" ht="48.75" customHeight="1" x14ac:dyDescent="0.25">
      <c r="A3691" s="9" t="s">
        <v>6976</v>
      </c>
      <c r="B3691" s="9" t="s">
        <v>6977</v>
      </c>
      <c r="C3691" s="9"/>
      <c r="D3691" s="9"/>
      <c r="E3691" s="9"/>
      <c r="F3691" s="10" t="s">
        <v>315</v>
      </c>
      <c r="G3691" s="12">
        <v>24.8</v>
      </c>
      <c r="H3691" s="9"/>
    </row>
    <row r="3692" spans="1:8" ht="48.75" customHeight="1" x14ac:dyDescent="0.25">
      <c r="A3692" s="9" t="s">
        <v>6978</v>
      </c>
      <c r="B3692" s="9" t="s">
        <v>6979</v>
      </c>
      <c r="C3692" s="9"/>
      <c r="D3692" s="9"/>
      <c r="E3692" s="9"/>
      <c r="F3692" s="10" t="s">
        <v>315</v>
      </c>
      <c r="G3692" s="12">
        <v>22.27</v>
      </c>
      <c r="H3692" s="9"/>
    </row>
    <row r="3693" spans="1:8" ht="48.75" customHeight="1" x14ac:dyDescent="0.25">
      <c r="A3693" s="9" t="s">
        <v>6980</v>
      </c>
      <c r="B3693" s="9" t="s">
        <v>6981</v>
      </c>
      <c r="C3693" s="9"/>
      <c r="D3693" s="9"/>
      <c r="E3693" s="9"/>
      <c r="F3693" s="10" t="s">
        <v>315</v>
      </c>
      <c r="G3693" s="12">
        <v>22.83</v>
      </c>
      <c r="H3693" s="9"/>
    </row>
    <row r="3694" spans="1:8" ht="48.75" customHeight="1" x14ac:dyDescent="0.25">
      <c r="A3694" s="9" t="s">
        <v>6982</v>
      </c>
      <c r="B3694" s="9" t="s">
        <v>6983</v>
      </c>
      <c r="C3694" s="9"/>
      <c r="D3694" s="9"/>
      <c r="E3694" s="9"/>
      <c r="F3694" s="10" t="s">
        <v>315</v>
      </c>
      <c r="G3694" s="12">
        <v>23.46</v>
      </c>
      <c r="H3694" s="9"/>
    </row>
    <row r="3695" spans="1:8" ht="48.75" customHeight="1" x14ac:dyDescent="0.25">
      <c r="A3695" s="9" t="s">
        <v>6984</v>
      </c>
      <c r="B3695" s="9" t="s">
        <v>6985</v>
      </c>
      <c r="C3695" s="9"/>
      <c r="D3695" s="9"/>
      <c r="E3695" s="9"/>
      <c r="F3695" s="10" t="s">
        <v>315</v>
      </c>
      <c r="G3695" s="14">
        <v>1093.8900000000001</v>
      </c>
      <c r="H3695" s="9"/>
    </row>
    <row r="3696" spans="1:8" ht="48.75" customHeight="1" x14ac:dyDescent="0.25">
      <c r="A3696" s="9" t="s">
        <v>6986</v>
      </c>
      <c r="B3696" s="9" t="s">
        <v>6985</v>
      </c>
      <c r="C3696" s="9"/>
      <c r="D3696" s="9"/>
      <c r="E3696" s="9"/>
      <c r="F3696" s="10" t="s">
        <v>6987</v>
      </c>
      <c r="G3696" s="13">
        <v>455.79</v>
      </c>
      <c r="H3696" s="9"/>
    </row>
    <row r="3697" spans="1:8" ht="48.75" customHeight="1" x14ac:dyDescent="0.25">
      <c r="A3697" s="9" t="s">
        <v>6988</v>
      </c>
      <c r="B3697" s="9" t="s">
        <v>6989</v>
      </c>
      <c r="C3697" s="9"/>
      <c r="D3697" s="9"/>
      <c r="E3697" s="9"/>
      <c r="F3697" s="10" t="s">
        <v>315</v>
      </c>
      <c r="G3697" s="13">
        <v>418.03</v>
      </c>
      <c r="H3697" s="9"/>
    </row>
    <row r="3698" spans="1:8" ht="60.95" customHeight="1" x14ac:dyDescent="0.25">
      <c r="A3698" s="9" t="s">
        <v>6990</v>
      </c>
      <c r="B3698" s="9" t="s">
        <v>6991</v>
      </c>
      <c r="C3698" s="9"/>
      <c r="D3698" s="9"/>
      <c r="E3698" s="9"/>
      <c r="F3698" s="10" t="s">
        <v>315</v>
      </c>
      <c r="G3698" s="13">
        <v>447.78</v>
      </c>
      <c r="H3698" s="9"/>
    </row>
    <row r="3699" spans="1:8" ht="24.4" customHeight="1" x14ac:dyDescent="0.25">
      <c r="A3699" s="9" t="s">
        <v>6992</v>
      </c>
      <c r="B3699" s="9" t="s">
        <v>6993</v>
      </c>
      <c r="C3699" s="9"/>
      <c r="D3699" s="9"/>
      <c r="E3699" s="9"/>
      <c r="F3699" s="10" t="s">
        <v>315</v>
      </c>
      <c r="G3699" s="11">
        <v>9.49</v>
      </c>
      <c r="H3699" s="9"/>
    </row>
    <row r="3700" spans="1:8" ht="12.2" customHeight="1" x14ac:dyDescent="0.25">
      <c r="A3700" s="9" t="s">
        <v>6994</v>
      </c>
      <c r="B3700" s="9" t="s">
        <v>6995</v>
      </c>
      <c r="C3700" s="9"/>
      <c r="D3700" s="9"/>
      <c r="E3700" s="9"/>
      <c r="F3700" s="10" t="s">
        <v>202</v>
      </c>
      <c r="G3700" s="11">
        <v>2.39</v>
      </c>
      <c r="H3700" s="9"/>
    </row>
    <row r="3701" spans="1:8" ht="12.2" customHeight="1" x14ac:dyDescent="0.25">
      <c r="A3701" s="9" t="s">
        <v>6996</v>
      </c>
      <c r="B3701" s="9" t="s">
        <v>6997</v>
      </c>
      <c r="C3701" s="9"/>
      <c r="D3701" s="9"/>
      <c r="E3701" s="9"/>
      <c r="F3701" s="10" t="s">
        <v>202</v>
      </c>
      <c r="G3701" s="11">
        <v>3.79</v>
      </c>
      <c r="H3701" s="9"/>
    </row>
    <row r="3702" spans="1:8" ht="24.4" customHeight="1" x14ac:dyDescent="0.25">
      <c r="A3702" s="9" t="s">
        <v>6998</v>
      </c>
      <c r="B3702" s="9" t="s">
        <v>6999</v>
      </c>
      <c r="C3702" s="9"/>
      <c r="D3702" s="9"/>
      <c r="E3702" s="9"/>
      <c r="F3702" s="10" t="s">
        <v>202</v>
      </c>
      <c r="G3702" s="11">
        <v>3.99</v>
      </c>
      <c r="H3702" s="9"/>
    </row>
    <row r="3703" spans="1:8" ht="24.4" customHeight="1" x14ac:dyDescent="0.25">
      <c r="A3703" s="9" t="s">
        <v>7000</v>
      </c>
      <c r="B3703" s="9" t="s">
        <v>7001</v>
      </c>
      <c r="C3703" s="9"/>
      <c r="D3703" s="9"/>
      <c r="E3703" s="9"/>
      <c r="F3703" s="10" t="s">
        <v>202</v>
      </c>
      <c r="G3703" s="11">
        <v>0.41</v>
      </c>
      <c r="H3703" s="9"/>
    </row>
    <row r="3704" spans="1:8" ht="36.6" customHeight="1" x14ac:dyDescent="0.25">
      <c r="A3704" s="9" t="s">
        <v>7002</v>
      </c>
      <c r="B3704" s="9" t="s">
        <v>7003</v>
      </c>
      <c r="C3704" s="9"/>
      <c r="D3704" s="9"/>
      <c r="E3704" s="9"/>
      <c r="F3704" s="10" t="s">
        <v>202</v>
      </c>
      <c r="G3704" s="11">
        <v>9.5399999999999991</v>
      </c>
      <c r="H3704" s="9"/>
    </row>
    <row r="3705" spans="1:8" ht="48.75" customHeight="1" x14ac:dyDescent="0.25">
      <c r="A3705" s="9" t="s">
        <v>7004</v>
      </c>
      <c r="B3705" s="9" t="s">
        <v>7005</v>
      </c>
      <c r="C3705" s="9"/>
      <c r="D3705" s="9"/>
      <c r="E3705" s="9"/>
      <c r="F3705" s="10" t="s">
        <v>202</v>
      </c>
      <c r="G3705" s="11">
        <v>4.22</v>
      </c>
      <c r="H3705" s="9"/>
    </row>
    <row r="3706" spans="1:8" ht="36.6" customHeight="1" x14ac:dyDescent="0.25">
      <c r="A3706" s="9" t="s">
        <v>7006</v>
      </c>
      <c r="B3706" s="9" t="s">
        <v>7007</v>
      </c>
      <c r="C3706" s="9"/>
      <c r="D3706" s="9"/>
      <c r="E3706" s="9"/>
      <c r="F3706" s="10" t="s">
        <v>202</v>
      </c>
      <c r="G3706" s="11">
        <v>5.81</v>
      </c>
      <c r="H3706" s="9"/>
    </row>
    <row r="3707" spans="1:8" ht="48.75" customHeight="1" x14ac:dyDescent="0.25">
      <c r="A3707" s="9" t="s">
        <v>7008</v>
      </c>
      <c r="B3707" s="9" t="s">
        <v>7009</v>
      </c>
      <c r="C3707" s="9"/>
      <c r="D3707" s="9"/>
      <c r="E3707" s="9"/>
      <c r="F3707" s="10" t="s">
        <v>202</v>
      </c>
      <c r="G3707" s="11">
        <v>2.15</v>
      </c>
      <c r="H3707" s="9"/>
    </row>
    <row r="3708" spans="1:8" ht="24.4" customHeight="1" x14ac:dyDescent="0.25">
      <c r="A3708" s="9" t="s">
        <v>7010</v>
      </c>
      <c r="B3708" s="9" t="s">
        <v>7011</v>
      </c>
      <c r="C3708" s="9"/>
      <c r="D3708" s="9"/>
      <c r="E3708" s="9"/>
      <c r="F3708" s="10" t="s">
        <v>202</v>
      </c>
      <c r="G3708" s="11">
        <v>3.08</v>
      </c>
      <c r="H3708" s="9"/>
    </row>
    <row r="3709" spans="1:8" ht="24.4" customHeight="1" x14ac:dyDescent="0.25">
      <c r="A3709" s="9" t="s">
        <v>7012</v>
      </c>
      <c r="B3709" s="9" t="s">
        <v>7013</v>
      </c>
      <c r="C3709" s="9"/>
      <c r="D3709" s="9"/>
      <c r="E3709" s="9"/>
      <c r="F3709" s="10" t="s">
        <v>202</v>
      </c>
      <c r="G3709" s="11">
        <v>3.96</v>
      </c>
      <c r="H3709" s="9"/>
    </row>
    <row r="3710" spans="1:8" ht="36.6" customHeight="1" x14ac:dyDescent="0.25">
      <c r="A3710" s="9" t="s">
        <v>7014</v>
      </c>
      <c r="B3710" s="9" t="s">
        <v>7015</v>
      </c>
      <c r="C3710" s="9"/>
      <c r="D3710" s="9"/>
      <c r="E3710" s="9"/>
      <c r="F3710" s="10" t="s">
        <v>202</v>
      </c>
      <c r="G3710" s="12">
        <v>26.26</v>
      </c>
      <c r="H3710" s="9"/>
    </row>
    <row r="3711" spans="1:8" ht="36.6" customHeight="1" x14ac:dyDescent="0.25">
      <c r="A3711" s="9" t="s">
        <v>7016</v>
      </c>
      <c r="B3711" s="9" t="s">
        <v>7017</v>
      </c>
      <c r="C3711" s="9"/>
      <c r="D3711" s="9"/>
      <c r="E3711" s="9"/>
      <c r="F3711" s="10" t="s">
        <v>202</v>
      </c>
      <c r="G3711" s="12">
        <v>40.71</v>
      </c>
      <c r="H3711" s="9"/>
    </row>
    <row r="3712" spans="1:8" ht="24.4" customHeight="1" x14ac:dyDescent="0.25">
      <c r="A3712" s="9" t="s">
        <v>7018</v>
      </c>
      <c r="B3712" s="9" t="s">
        <v>7019</v>
      </c>
      <c r="C3712" s="9"/>
      <c r="D3712" s="9"/>
      <c r="E3712" s="9"/>
      <c r="F3712" s="10" t="s">
        <v>202</v>
      </c>
      <c r="G3712" s="11">
        <v>2.12</v>
      </c>
      <c r="H3712" s="9"/>
    </row>
    <row r="3713" spans="1:8" ht="36.6" customHeight="1" x14ac:dyDescent="0.25">
      <c r="A3713" s="9" t="s">
        <v>7020</v>
      </c>
      <c r="B3713" s="9" t="s">
        <v>7021</v>
      </c>
      <c r="C3713" s="9"/>
      <c r="D3713" s="9"/>
      <c r="E3713" s="9"/>
      <c r="F3713" s="10" t="s">
        <v>202</v>
      </c>
      <c r="G3713" s="11">
        <v>0.27</v>
      </c>
      <c r="H3713" s="9"/>
    </row>
    <row r="3714" spans="1:8" ht="48.75" customHeight="1" x14ac:dyDescent="0.25">
      <c r="A3714" s="9" t="s">
        <v>7022</v>
      </c>
      <c r="B3714" s="9" t="s">
        <v>7023</v>
      </c>
      <c r="C3714" s="9"/>
      <c r="D3714" s="9"/>
      <c r="E3714" s="9"/>
      <c r="F3714" s="10" t="s">
        <v>315</v>
      </c>
      <c r="G3714" s="13">
        <v>769.04</v>
      </c>
      <c r="H3714" s="9"/>
    </row>
    <row r="3715" spans="1:8" ht="48.75" customHeight="1" x14ac:dyDescent="0.25">
      <c r="A3715" s="9" t="s">
        <v>7024</v>
      </c>
      <c r="B3715" s="9" t="s">
        <v>7023</v>
      </c>
      <c r="C3715" s="9"/>
      <c r="D3715" s="9"/>
      <c r="E3715" s="9"/>
      <c r="F3715" s="10" t="s">
        <v>6987</v>
      </c>
      <c r="G3715" s="13">
        <v>366.2</v>
      </c>
      <c r="H3715" s="9"/>
    </row>
    <row r="3716" spans="1:8" ht="36.6" customHeight="1" x14ac:dyDescent="0.25">
      <c r="A3716" s="9" t="s">
        <v>7025</v>
      </c>
      <c r="B3716" s="9" t="s">
        <v>7026</v>
      </c>
      <c r="C3716" s="9"/>
      <c r="D3716" s="9"/>
      <c r="E3716" s="9"/>
      <c r="F3716" s="10" t="s">
        <v>315</v>
      </c>
      <c r="G3716" s="13">
        <v>209.67</v>
      </c>
      <c r="H3716" s="9"/>
    </row>
    <row r="3717" spans="1:8" ht="48.75" customHeight="1" x14ac:dyDescent="0.25">
      <c r="A3717" s="9" t="s">
        <v>7027</v>
      </c>
      <c r="B3717" s="9" t="s">
        <v>7028</v>
      </c>
      <c r="C3717" s="9"/>
      <c r="D3717" s="9"/>
      <c r="E3717" s="9"/>
      <c r="F3717" s="10" t="s">
        <v>315</v>
      </c>
      <c r="G3717" s="12">
        <v>72.08</v>
      </c>
      <c r="H3717" s="9"/>
    </row>
    <row r="3718" spans="1:8" ht="48.75" customHeight="1" x14ac:dyDescent="0.25">
      <c r="A3718" s="9" t="s">
        <v>7029</v>
      </c>
      <c r="B3718" s="9" t="s">
        <v>7030</v>
      </c>
      <c r="C3718" s="9"/>
      <c r="D3718" s="9"/>
      <c r="E3718" s="9"/>
      <c r="F3718" s="10" t="s">
        <v>315</v>
      </c>
      <c r="G3718" s="12">
        <v>85.88</v>
      </c>
      <c r="H3718" s="9"/>
    </row>
    <row r="3719" spans="1:8" ht="48.75" customHeight="1" x14ac:dyDescent="0.25">
      <c r="A3719" s="9" t="s">
        <v>7031</v>
      </c>
      <c r="B3719" s="9" t="s">
        <v>7032</v>
      </c>
      <c r="C3719" s="9"/>
      <c r="D3719" s="9"/>
      <c r="E3719" s="9"/>
      <c r="F3719" s="10" t="s">
        <v>315</v>
      </c>
      <c r="G3719" s="12">
        <v>28.39</v>
      </c>
      <c r="H3719" s="9"/>
    </row>
    <row r="3720" spans="1:8" ht="36.6" customHeight="1" x14ac:dyDescent="0.25">
      <c r="A3720" s="9" t="s">
        <v>7033</v>
      </c>
      <c r="B3720" s="9" t="s">
        <v>7034</v>
      </c>
      <c r="C3720" s="9"/>
      <c r="D3720" s="9"/>
      <c r="E3720" s="9"/>
      <c r="F3720" s="10" t="s">
        <v>315</v>
      </c>
      <c r="G3720" s="12">
        <v>16.78</v>
      </c>
      <c r="H3720" s="9"/>
    </row>
    <row r="3721" spans="1:8" ht="12.2" customHeight="1" x14ac:dyDescent="0.25">
      <c r="A3721" s="9" t="s">
        <v>7035</v>
      </c>
      <c r="B3721" s="9" t="s">
        <v>7036</v>
      </c>
      <c r="C3721" s="9"/>
      <c r="D3721" s="9"/>
      <c r="E3721" s="9"/>
      <c r="F3721" s="10" t="s">
        <v>202</v>
      </c>
      <c r="G3721" s="11">
        <v>1.24</v>
      </c>
      <c r="H3721" s="9"/>
    </row>
    <row r="3722" spans="1:8" ht="12.2" customHeight="1" x14ac:dyDescent="0.25">
      <c r="A3722" s="9" t="s">
        <v>7037</v>
      </c>
      <c r="B3722" s="9" t="s">
        <v>7038</v>
      </c>
      <c r="C3722" s="9"/>
      <c r="D3722" s="9"/>
      <c r="E3722" s="9"/>
      <c r="F3722" s="10" t="s">
        <v>202</v>
      </c>
      <c r="G3722" s="11">
        <v>1.25</v>
      </c>
      <c r="H3722" s="9"/>
    </row>
    <row r="3723" spans="1:8" ht="12.2" customHeight="1" x14ac:dyDescent="0.25">
      <c r="A3723" s="9" t="s">
        <v>7039</v>
      </c>
      <c r="B3723" s="9" t="s">
        <v>7040</v>
      </c>
      <c r="C3723" s="9"/>
      <c r="D3723" s="9"/>
      <c r="E3723" s="9"/>
      <c r="F3723" s="10" t="s">
        <v>202</v>
      </c>
      <c r="G3723" s="11">
        <v>1.2</v>
      </c>
      <c r="H3723" s="9"/>
    </row>
    <row r="3724" spans="1:8" ht="24.4" customHeight="1" x14ac:dyDescent="0.25">
      <c r="A3724" s="9" t="s">
        <v>7041</v>
      </c>
      <c r="B3724" s="9" t="s">
        <v>7042</v>
      </c>
      <c r="C3724" s="9"/>
      <c r="D3724" s="9"/>
      <c r="E3724" s="9"/>
      <c r="F3724" s="10" t="s">
        <v>315</v>
      </c>
      <c r="G3724" s="12">
        <v>10.19</v>
      </c>
      <c r="H3724" s="9"/>
    </row>
    <row r="3725" spans="1:8" ht="12.2" customHeight="1" x14ac:dyDescent="0.25">
      <c r="A3725" s="9" t="s">
        <v>7043</v>
      </c>
      <c r="B3725" s="9" t="s">
        <v>7044</v>
      </c>
      <c r="C3725" s="9"/>
      <c r="D3725" s="9"/>
      <c r="E3725" s="9"/>
      <c r="F3725" s="10" t="s">
        <v>315</v>
      </c>
      <c r="G3725" s="12">
        <v>10.85</v>
      </c>
      <c r="H3725" s="9"/>
    </row>
    <row r="3726" spans="1:8" ht="24.4" customHeight="1" x14ac:dyDescent="0.25">
      <c r="A3726" s="9" t="s">
        <v>7045</v>
      </c>
      <c r="B3726" s="9" t="s">
        <v>7046</v>
      </c>
      <c r="C3726" s="9"/>
      <c r="D3726" s="9"/>
      <c r="E3726" s="9"/>
      <c r="F3726" s="10" t="s">
        <v>202</v>
      </c>
      <c r="G3726" s="11">
        <v>1.18</v>
      </c>
      <c r="H3726" s="9"/>
    </row>
    <row r="3727" spans="1:8" ht="12.2" customHeight="1" x14ac:dyDescent="0.25">
      <c r="A3727" s="9" t="s">
        <v>7047</v>
      </c>
      <c r="B3727" s="9" t="s">
        <v>7048</v>
      </c>
      <c r="C3727" s="9"/>
      <c r="D3727" s="9"/>
      <c r="E3727" s="9"/>
      <c r="F3727" s="10" t="s">
        <v>202</v>
      </c>
      <c r="G3727" s="11">
        <v>0.63</v>
      </c>
      <c r="H3727" s="9"/>
    </row>
    <row r="3728" spans="1:8" ht="24.4" customHeight="1" x14ac:dyDescent="0.25">
      <c r="A3728" s="9" t="s">
        <v>7049</v>
      </c>
      <c r="B3728" s="9" t="s">
        <v>7050</v>
      </c>
      <c r="C3728" s="9"/>
      <c r="D3728" s="9"/>
      <c r="E3728" s="9"/>
      <c r="F3728" s="10" t="s">
        <v>6987</v>
      </c>
      <c r="G3728" s="12">
        <v>17.38</v>
      </c>
      <c r="H3728" s="9"/>
    </row>
    <row r="3729" spans="1:8" ht="60.95" customHeight="1" x14ac:dyDescent="0.25">
      <c r="A3729" s="9" t="s">
        <v>7051</v>
      </c>
      <c r="B3729" s="9" t="s">
        <v>7052</v>
      </c>
      <c r="C3729" s="9"/>
      <c r="D3729" s="9"/>
      <c r="E3729" s="9"/>
      <c r="F3729" s="10" t="s">
        <v>315</v>
      </c>
      <c r="G3729" s="12">
        <v>24.8</v>
      </c>
      <c r="H3729" s="9"/>
    </row>
    <row r="3730" spans="1:8" ht="48.75" customHeight="1" x14ac:dyDescent="0.25">
      <c r="A3730" s="9" t="s">
        <v>7053</v>
      </c>
      <c r="B3730" s="9" t="s">
        <v>7054</v>
      </c>
      <c r="C3730" s="9"/>
      <c r="D3730" s="9"/>
      <c r="E3730" s="9"/>
      <c r="F3730" s="10" t="s">
        <v>315</v>
      </c>
      <c r="G3730" s="12">
        <v>24.07</v>
      </c>
      <c r="H3730" s="9"/>
    </row>
    <row r="3731" spans="1:8" ht="48.75" customHeight="1" x14ac:dyDescent="0.25">
      <c r="A3731" s="9" t="s">
        <v>7055</v>
      </c>
      <c r="B3731" s="9" t="s">
        <v>7056</v>
      </c>
      <c r="C3731" s="9"/>
      <c r="D3731" s="9"/>
      <c r="E3731" s="9"/>
      <c r="F3731" s="10" t="s">
        <v>315</v>
      </c>
      <c r="G3731" s="12">
        <v>22.83</v>
      </c>
      <c r="H3731" s="9"/>
    </row>
    <row r="3732" spans="1:8" ht="48.75" customHeight="1" x14ac:dyDescent="0.25">
      <c r="A3732" s="9" t="s">
        <v>7057</v>
      </c>
      <c r="B3732" s="9" t="s">
        <v>7058</v>
      </c>
      <c r="C3732" s="9"/>
      <c r="D3732" s="9"/>
      <c r="E3732" s="9"/>
      <c r="F3732" s="10" t="s">
        <v>315</v>
      </c>
      <c r="G3732" s="12">
        <v>22.27</v>
      </c>
      <c r="H3732" s="9"/>
    </row>
    <row r="3733" spans="1:8" ht="48.75" customHeight="1" x14ac:dyDescent="0.25">
      <c r="A3733" s="9" t="s">
        <v>7059</v>
      </c>
      <c r="B3733" s="9" t="s">
        <v>7060</v>
      </c>
      <c r="C3733" s="9"/>
      <c r="D3733" s="9"/>
      <c r="E3733" s="9"/>
      <c r="F3733" s="10" t="s">
        <v>315</v>
      </c>
      <c r="G3733" s="12">
        <v>23.46</v>
      </c>
      <c r="H3733" s="9"/>
    </row>
    <row r="3734" spans="1:8" ht="12.2" customHeight="1" x14ac:dyDescent="0.25">
      <c r="A3734" s="9" t="s">
        <v>7061</v>
      </c>
      <c r="B3734" s="9" t="s">
        <v>7062</v>
      </c>
      <c r="C3734" s="9"/>
      <c r="D3734" s="9"/>
      <c r="E3734" s="9"/>
      <c r="F3734" s="10" t="s">
        <v>202</v>
      </c>
      <c r="G3734" s="11">
        <v>1.19</v>
      </c>
      <c r="H3734" s="9"/>
    </row>
    <row r="3735" spans="1:8" ht="36.6" customHeight="1" x14ac:dyDescent="0.25">
      <c r="A3735" s="9" t="s">
        <v>7063</v>
      </c>
      <c r="B3735" s="9" t="s">
        <v>7064</v>
      </c>
      <c r="C3735" s="9"/>
      <c r="D3735" s="9"/>
      <c r="E3735" s="9"/>
      <c r="F3735" s="10" t="s">
        <v>202</v>
      </c>
      <c r="G3735" s="11">
        <v>6.47</v>
      </c>
      <c r="H3735" s="9"/>
    </row>
    <row r="3736" spans="1:8" ht="48.75" customHeight="1" x14ac:dyDescent="0.25">
      <c r="A3736" s="9" t="s">
        <v>7065</v>
      </c>
      <c r="B3736" s="9" t="s">
        <v>7066</v>
      </c>
      <c r="C3736" s="9"/>
      <c r="D3736" s="9"/>
      <c r="E3736" s="9"/>
      <c r="F3736" s="10" t="s">
        <v>202</v>
      </c>
      <c r="G3736" s="12">
        <v>15.52</v>
      </c>
      <c r="H3736" s="9"/>
    </row>
    <row r="3737" spans="1:8" ht="24.4" customHeight="1" x14ac:dyDescent="0.25">
      <c r="A3737" s="9" t="s">
        <v>7067</v>
      </c>
      <c r="B3737" s="9" t="s">
        <v>7068</v>
      </c>
      <c r="C3737" s="9"/>
      <c r="D3737" s="9"/>
      <c r="E3737" s="9"/>
      <c r="F3737" s="10" t="s">
        <v>202</v>
      </c>
      <c r="G3737" s="11">
        <v>6.63</v>
      </c>
      <c r="H3737" s="9"/>
    </row>
    <row r="3738" spans="1:8" ht="24.4" customHeight="1" x14ac:dyDescent="0.25">
      <c r="A3738" s="9" t="s">
        <v>7069</v>
      </c>
      <c r="B3738" s="9" t="s">
        <v>7070</v>
      </c>
      <c r="C3738" s="9"/>
      <c r="D3738" s="9"/>
      <c r="E3738" s="9"/>
      <c r="F3738" s="10" t="s">
        <v>202</v>
      </c>
      <c r="G3738" s="11">
        <v>3.3</v>
      </c>
      <c r="H3738" s="9"/>
    </row>
    <row r="3739" spans="1:8" ht="36.6" customHeight="1" x14ac:dyDescent="0.25">
      <c r="A3739" s="9" t="s">
        <v>7071</v>
      </c>
      <c r="B3739" s="9" t="s">
        <v>7072</v>
      </c>
      <c r="C3739" s="9"/>
      <c r="D3739" s="9"/>
      <c r="E3739" s="9"/>
      <c r="F3739" s="10" t="s">
        <v>202</v>
      </c>
      <c r="G3739" s="11">
        <v>8.8800000000000008</v>
      </c>
      <c r="H3739" s="9"/>
    </row>
    <row r="3740" spans="1:8" ht="36.6" customHeight="1" x14ac:dyDescent="0.25">
      <c r="A3740" s="9" t="s">
        <v>7073</v>
      </c>
      <c r="B3740" s="9" t="s">
        <v>7074</v>
      </c>
      <c r="C3740" s="9"/>
      <c r="D3740" s="9"/>
      <c r="E3740" s="9"/>
      <c r="F3740" s="10" t="s">
        <v>202</v>
      </c>
      <c r="G3740" s="11">
        <v>8.2799999999999994</v>
      </c>
      <c r="H3740" s="9"/>
    </row>
    <row r="3741" spans="1:8" ht="36.6" customHeight="1" x14ac:dyDescent="0.25">
      <c r="A3741" s="9" t="s">
        <v>7075</v>
      </c>
      <c r="B3741" s="9" t="s">
        <v>7076</v>
      </c>
      <c r="C3741" s="9"/>
      <c r="D3741" s="9"/>
      <c r="E3741" s="9"/>
      <c r="F3741" s="10" t="s">
        <v>6987</v>
      </c>
      <c r="G3741" s="13">
        <v>150.47</v>
      </c>
      <c r="H3741" s="9"/>
    </row>
    <row r="3742" spans="1:8" ht="48.75" customHeight="1" x14ac:dyDescent="0.25">
      <c r="A3742" s="9" t="s">
        <v>7077</v>
      </c>
      <c r="B3742" s="9" t="s">
        <v>7078</v>
      </c>
      <c r="C3742" s="9"/>
      <c r="D3742" s="9"/>
      <c r="E3742" s="9"/>
      <c r="F3742" s="10" t="s">
        <v>315</v>
      </c>
      <c r="G3742" s="13">
        <v>361.15</v>
      </c>
      <c r="H3742" s="9"/>
    </row>
    <row r="3743" spans="1:8" ht="24.4" customHeight="1" x14ac:dyDescent="0.25">
      <c r="A3743" s="9" t="s">
        <v>7079</v>
      </c>
      <c r="B3743" s="9" t="s">
        <v>7080</v>
      </c>
      <c r="C3743" s="9"/>
      <c r="D3743" s="9"/>
      <c r="E3743" s="9"/>
      <c r="F3743" s="10" t="s">
        <v>315</v>
      </c>
      <c r="G3743" s="13">
        <v>161.32</v>
      </c>
      <c r="H3743" s="9"/>
    </row>
    <row r="3744" spans="1:8" ht="12.2" customHeight="1" x14ac:dyDescent="0.25">
      <c r="A3744" s="21">
        <v>253</v>
      </c>
      <c r="B3744" s="7" t="s">
        <v>7081</v>
      </c>
      <c r="C3744" s="7"/>
      <c r="D3744" s="7"/>
      <c r="E3744" s="7"/>
      <c r="F3744" s="8"/>
      <c r="G3744" s="7"/>
      <c r="H3744" s="7"/>
    </row>
    <row r="3745" spans="1:8" ht="36.6" customHeight="1" x14ac:dyDescent="0.25">
      <c r="A3745" s="9" t="s">
        <v>7082</v>
      </c>
      <c r="B3745" s="9" t="s">
        <v>7083</v>
      </c>
      <c r="C3745" s="9"/>
      <c r="D3745" s="9"/>
      <c r="E3745" s="9"/>
      <c r="F3745" s="10" t="s">
        <v>233</v>
      </c>
      <c r="G3745" s="12">
        <v>38.450000000000003</v>
      </c>
      <c r="H3745" s="9"/>
    </row>
    <row r="3746" spans="1:8" ht="12.2" customHeight="1" x14ac:dyDescent="0.25">
      <c r="A3746" s="9" t="s">
        <v>7084</v>
      </c>
      <c r="B3746" s="9" t="s">
        <v>7085</v>
      </c>
      <c r="C3746" s="9"/>
      <c r="D3746" s="9"/>
      <c r="E3746" s="9"/>
      <c r="F3746" s="10" t="s">
        <v>202</v>
      </c>
      <c r="G3746" s="12">
        <v>11.39</v>
      </c>
      <c r="H3746" s="9"/>
    </row>
    <row r="3747" spans="1:8" ht="12.2" customHeight="1" x14ac:dyDescent="0.25">
      <c r="A3747" s="9" t="s">
        <v>7086</v>
      </c>
      <c r="B3747" s="9" t="s">
        <v>7087</v>
      </c>
      <c r="C3747" s="9"/>
      <c r="D3747" s="9"/>
      <c r="E3747" s="9"/>
      <c r="F3747" s="10" t="s">
        <v>202</v>
      </c>
      <c r="G3747" s="12">
        <v>13.67</v>
      </c>
      <c r="H3747" s="9"/>
    </row>
    <row r="3748" spans="1:8" ht="12.2" customHeight="1" x14ac:dyDescent="0.25">
      <c r="A3748" s="21">
        <v>254</v>
      </c>
      <c r="B3748" s="7" t="s">
        <v>7088</v>
      </c>
      <c r="C3748" s="7"/>
      <c r="D3748" s="7"/>
      <c r="E3748" s="7"/>
      <c r="F3748" s="8"/>
      <c r="G3748" s="7"/>
      <c r="H3748" s="7"/>
    </row>
    <row r="3749" spans="1:8" ht="24.4" customHeight="1" x14ac:dyDescent="0.25">
      <c r="A3749" s="9" t="s">
        <v>7089</v>
      </c>
      <c r="B3749" s="9" t="s">
        <v>7090</v>
      </c>
      <c r="C3749" s="9"/>
      <c r="D3749" s="9"/>
      <c r="E3749" s="9"/>
      <c r="F3749" s="10" t="s">
        <v>1227</v>
      </c>
      <c r="G3749" s="12">
        <v>17.84</v>
      </c>
      <c r="H3749" s="9"/>
    </row>
    <row r="3750" spans="1:8" ht="48.75" customHeight="1" x14ac:dyDescent="0.25">
      <c r="A3750" s="9" t="s">
        <v>7091</v>
      </c>
      <c r="B3750" s="9" t="s">
        <v>7092</v>
      </c>
      <c r="C3750" s="9"/>
      <c r="D3750" s="9"/>
      <c r="E3750" s="9"/>
      <c r="F3750" s="10" t="s">
        <v>315</v>
      </c>
      <c r="G3750" s="14">
        <v>1418.25</v>
      </c>
      <c r="H3750" s="9"/>
    </row>
    <row r="3751" spans="1:8" ht="36.6" customHeight="1" x14ac:dyDescent="0.25">
      <c r="A3751" s="9" t="s">
        <v>7093</v>
      </c>
      <c r="B3751" s="9" t="s">
        <v>7094</v>
      </c>
      <c r="C3751" s="9"/>
      <c r="D3751" s="9"/>
      <c r="E3751" s="9"/>
      <c r="F3751" s="10" t="s">
        <v>315</v>
      </c>
      <c r="G3751" s="14">
        <v>1183.07</v>
      </c>
      <c r="H3751" s="9"/>
    </row>
    <row r="3752" spans="1:8" ht="36.6" customHeight="1" x14ac:dyDescent="0.25">
      <c r="A3752" s="9" t="s">
        <v>7095</v>
      </c>
      <c r="B3752" s="9" t="s">
        <v>7096</v>
      </c>
      <c r="C3752" s="9"/>
      <c r="D3752" s="9"/>
      <c r="E3752" s="9"/>
      <c r="F3752" s="10" t="s">
        <v>315</v>
      </c>
      <c r="G3752" s="13">
        <v>569.57000000000005</v>
      </c>
      <c r="H3752" s="9"/>
    </row>
    <row r="3753" spans="1:8" ht="36.6" customHeight="1" x14ac:dyDescent="0.25">
      <c r="A3753" s="9" t="s">
        <v>7097</v>
      </c>
      <c r="B3753" s="9" t="s">
        <v>7098</v>
      </c>
      <c r="C3753" s="9"/>
      <c r="D3753" s="9"/>
      <c r="E3753" s="9"/>
      <c r="F3753" s="10" t="s">
        <v>1227</v>
      </c>
      <c r="G3753" s="14">
        <v>1781.81</v>
      </c>
      <c r="H3753" s="9"/>
    </row>
    <row r="3754" spans="1:8" ht="12.2" customHeight="1" x14ac:dyDescent="0.25">
      <c r="A3754" s="9" t="s">
        <v>7099</v>
      </c>
      <c r="B3754" s="9" t="s">
        <v>7100</v>
      </c>
      <c r="C3754" s="9"/>
      <c r="D3754" s="9"/>
      <c r="E3754" s="9"/>
      <c r="F3754" s="10" t="s">
        <v>202</v>
      </c>
      <c r="G3754" s="12">
        <v>86.67</v>
      </c>
      <c r="H3754" s="9"/>
    </row>
    <row r="3755" spans="1:8" ht="36.6" customHeight="1" x14ac:dyDescent="0.25">
      <c r="A3755" s="9" t="s">
        <v>7101</v>
      </c>
      <c r="B3755" s="9" t="s">
        <v>7102</v>
      </c>
      <c r="C3755" s="9"/>
      <c r="D3755" s="9"/>
      <c r="E3755" s="9"/>
      <c r="F3755" s="10" t="s">
        <v>233</v>
      </c>
      <c r="G3755" s="11">
        <v>2.99</v>
      </c>
      <c r="H3755" s="9"/>
    </row>
    <row r="3756" spans="1:8" ht="24.4" customHeight="1" x14ac:dyDescent="0.25">
      <c r="A3756" s="9" t="s">
        <v>7103</v>
      </c>
      <c r="B3756" s="9" t="s">
        <v>7104</v>
      </c>
      <c r="C3756" s="9"/>
      <c r="D3756" s="9"/>
      <c r="E3756" s="9"/>
      <c r="F3756" s="10" t="s">
        <v>202</v>
      </c>
      <c r="G3756" s="12">
        <v>26.32</v>
      </c>
      <c r="H3756" s="9"/>
    </row>
    <row r="3757" spans="1:8" ht="36.6" customHeight="1" x14ac:dyDescent="0.25">
      <c r="A3757" s="9" t="s">
        <v>7105</v>
      </c>
      <c r="B3757" s="9" t="s">
        <v>7106</v>
      </c>
      <c r="C3757" s="9"/>
      <c r="D3757" s="9"/>
      <c r="E3757" s="9"/>
      <c r="F3757" s="10" t="s">
        <v>233</v>
      </c>
      <c r="G3757" s="11">
        <v>8.25</v>
      </c>
      <c r="H3757" s="9"/>
    </row>
    <row r="3758" spans="1:8" ht="36.6" customHeight="1" x14ac:dyDescent="0.25">
      <c r="A3758" s="9" t="s">
        <v>7107</v>
      </c>
      <c r="B3758" s="9" t="s">
        <v>7108</v>
      </c>
      <c r="C3758" s="9"/>
      <c r="D3758" s="9"/>
      <c r="E3758" s="9"/>
      <c r="F3758" s="10" t="s">
        <v>233</v>
      </c>
      <c r="G3758" s="11">
        <v>2.46</v>
      </c>
      <c r="H3758" s="9"/>
    </row>
    <row r="3759" spans="1:8" ht="36.6" customHeight="1" x14ac:dyDescent="0.25">
      <c r="A3759" s="9" t="s">
        <v>7109</v>
      </c>
      <c r="B3759" s="9" t="s">
        <v>7110</v>
      </c>
      <c r="C3759" s="9"/>
      <c r="D3759" s="9"/>
      <c r="E3759" s="9"/>
      <c r="F3759" s="10" t="s">
        <v>233</v>
      </c>
      <c r="G3759" s="11">
        <v>5.62</v>
      </c>
      <c r="H3759" s="9"/>
    </row>
    <row r="3760" spans="1:8" ht="36.6" customHeight="1" x14ac:dyDescent="0.25">
      <c r="A3760" s="9" t="s">
        <v>7111</v>
      </c>
      <c r="B3760" s="9" t="s">
        <v>7112</v>
      </c>
      <c r="C3760" s="9"/>
      <c r="D3760" s="9"/>
      <c r="E3760" s="9"/>
      <c r="F3760" s="10" t="s">
        <v>202</v>
      </c>
      <c r="G3760" s="14">
        <v>1112.97</v>
      </c>
      <c r="H3760" s="9"/>
    </row>
    <row r="3761" spans="1:8" ht="48.75" customHeight="1" x14ac:dyDescent="0.25">
      <c r="A3761" s="9" t="s">
        <v>7113</v>
      </c>
      <c r="B3761" s="9" t="s">
        <v>7114</v>
      </c>
      <c r="C3761" s="9"/>
      <c r="D3761" s="9"/>
      <c r="E3761" s="9"/>
      <c r="F3761" s="10" t="s">
        <v>202</v>
      </c>
      <c r="G3761" s="13">
        <v>455.63</v>
      </c>
      <c r="H3761" s="9"/>
    </row>
    <row r="3762" spans="1:8" ht="36.6" customHeight="1" x14ac:dyDescent="0.25">
      <c r="A3762" s="9" t="s">
        <v>7115</v>
      </c>
      <c r="B3762" s="9" t="s">
        <v>7116</v>
      </c>
      <c r="C3762" s="9"/>
      <c r="D3762" s="9"/>
      <c r="E3762" s="9"/>
      <c r="F3762" s="10" t="s">
        <v>202</v>
      </c>
      <c r="G3762" s="14">
        <v>1112.97</v>
      </c>
      <c r="H3762" s="9"/>
    </row>
    <row r="3763" spans="1:8" ht="36.6" customHeight="1" x14ac:dyDescent="0.25">
      <c r="A3763" s="9" t="s">
        <v>7117</v>
      </c>
      <c r="B3763" s="9" t="s">
        <v>7118</v>
      </c>
      <c r="C3763" s="9"/>
      <c r="D3763" s="9"/>
      <c r="E3763" s="9"/>
      <c r="F3763" s="10" t="s">
        <v>202</v>
      </c>
      <c r="G3763" s="14">
        <v>1074.95</v>
      </c>
      <c r="H3763" s="9"/>
    </row>
    <row r="3764" spans="1:8" ht="36.6" customHeight="1" x14ac:dyDescent="0.25">
      <c r="A3764" s="9" t="s">
        <v>7119</v>
      </c>
      <c r="B3764" s="9" t="s">
        <v>7120</v>
      </c>
      <c r="C3764" s="9"/>
      <c r="D3764" s="9"/>
      <c r="E3764" s="9"/>
      <c r="F3764" s="10" t="s">
        <v>202</v>
      </c>
      <c r="G3764" s="13">
        <v>960.28</v>
      </c>
      <c r="H3764" s="9"/>
    </row>
    <row r="3765" spans="1:8" ht="36.6" customHeight="1" x14ac:dyDescent="0.25">
      <c r="A3765" s="9" t="s">
        <v>7121</v>
      </c>
      <c r="B3765" s="9" t="s">
        <v>7122</v>
      </c>
      <c r="C3765" s="9"/>
      <c r="D3765" s="9"/>
      <c r="E3765" s="9"/>
      <c r="F3765" s="10" t="s">
        <v>202</v>
      </c>
      <c r="G3765" s="14">
        <v>1015.32</v>
      </c>
      <c r="H3765" s="9"/>
    </row>
    <row r="3766" spans="1:8" ht="36.6" customHeight="1" x14ac:dyDescent="0.25">
      <c r="A3766" s="9" t="s">
        <v>7123</v>
      </c>
      <c r="B3766" s="9" t="s">
        <v>7124</v>
      </c>
      <c r="C3766" s="9"/>
      <c r="D3766" s="9"/>
      <c r="E3766" s="9"/>
      <c r="F3766" s="10" t="s">
        <v>202</v>
      </c>
      <c r="G3766" s="14">
        <v>1112.97</v>
      </c>
      <c r="H3766" s="9"/>
    </row>
    <row r="3767" spans="1:8" ht="36.6" customHeight="1" x14ac:dyDescent="0.25">
      <c r="A3767" s="9" t="s">
        <v>7125</v>
      </c>
      <c r="B3767" s="9" t="s">
        <v>7126</v>
      </c>
      <c r="C3767" s="9"/>
      <c r="D3767" s="9"/>
      <c r="E3767" s="9"/>
      <c r="F3767" s="10" t="s">
        <v>202</v>
      </c>
      <c r="G3767" s="13">
        <v>924.88</v>
      </c>
      <c r="H3767" s="9"/>
    </row>
    <row r="3768" spans="1:8" ht="48.75" customHeight="1" x14ac:dyDescent="0.25">
      <c r="A3768" s="9" t="s">
        <v>7127</v>
      </c>
      <c r="B3768" s="9" t="s">
        <v>7128</v>
      </c>
      <c r="C3768" s="9"/>
      <c r="D3768" s="9"/>
      <c r="E3768" s="9"/>
      <c r="F3768" s="10" t="s">
        <v>202</v>
      </c>
      <c r="G3768" s="13">
        <v>455.63</v>
      </c>
      <c r="H3768" s="9"/>
    </row>
    <row r="3769" spans="1:8" ht="36.6" customHeight="1" x14ac:dyDescent="0.25">
      <c r="A3769" s="9" t="s">
        <v>7129</v>
      </c>
      <c r="B3769" s="9" t="s">
        <v>7130</v>
      </c>
      <c r="C3769" s="9"/>
      <c r="D3769" s="9"/>
      <c r="E3769" s="9"/>
      <c r="F3769" s="10" t="s">
        <v>705</v>
      </c>
      <c r="G3769" s="13">
        <v>365.63</v>
      </c>
      <c r="H3769" s="9"/>
    </row>
    <row r="3770" spans="1:8" ht="36.6" customHeight="1" x14ac:dyDescent="0.25">
      <c r="A3770" s="9" t="s">
        <v>7131</v>
      </c>
      <c r="B3770" s="9" t="s">
        <v>7132</v>
      </c>
      <c r="C3770" s="9"/>
      <c r="D3770" s="9"/>
      <c r="E3770" s="9"/>
      <c r="F3770" s="10" t="s">
        <v>202</v>
      </c>
      <c r="G3770" s="12">
        <v>39.479999999999997</v>
      </c>
      <c r="H3770" s="9"/>
    </row>
    <row r="3771" spans="1:8" ht="36.6" customHeight="1" x14ac:dyDescent="0.25">
      <c r="A3771" s="9" t="s">
        <v>7133</v>
      </c>
      <c r="B3771" s="9" t="s">
        <v>7134</v>
      </c>
      <c r="C3771" s="9"/>
      <c r="D3771" s="9"/>
      <c r="E3771" s="9"/>
      <c r="F3771" s="10" t="s">
        <v>1227</v>
      </c>
      <c r="G3771" s="12">
        <v>17.66</v>
      </c>
      <c r="H3771" s="9"/>
    </row>
    <row r="3772" spans="1:8" ht="24.4" customHeight="1" x14ac:dyDescent="0.25">
      <c r="A3772" s="9" t="s">
        <v>7135</v>
      </c>
      <c r="B3772" s="9" t="s">
        <v>7136</v>
      </c>
      <c r="C3772" s="9"/>
      <c r="D3772" s="9"/>
      <c r="E3772" s="9"/>
      <c r="F3772" s="10" t="s">
        <v>1227</v>
      </c>
      <c r="G3772" s="12">
        <v>27.19</v>
      </c>
      <c r="H3772" s="9"/>
    </row>
    <row r="3773" spans="1:8" ht="36.6" customHeight="1" x14ac:dyDescent="0.25">
      <c r="A3773" s="9" t="s">
        <v>7137</v>
      </c>
      <c r="B3773" s="9" t="s">
        <v>7138</v>
      </c>
      <c r="C3773" s="9"/>
      <c r="D3773" s="9"/>
      <c r="E3773" s="9"/>
      <c r="F3773" s="10" t="s">
        <v>1227</v>
      </c>
      <c r="G3773" s="12">
        <v>59.6</v>
      </c>
      <c r="H3773" s="9"/>
    </row>
    <row r="3774" spans="1:8" ht="36.6" customHeight="1" x14ac:dyDescent="0.25">
      <c r="A3774" s="9" t="s">
        <v>7139</v>
      </c>
      <c r="B3774" s="9" t="s">
        <v>7140</v>
      </c>
      <c r="C3774" s="9"/>
      <c r="D3774" s="9"/>
      <c r="E3774" s="9"/>
      <c r="F3774" s="10" t="s">
        <v>1227</v>
      </c>
      <c r="G3774" s="12">
        <v>55.38</v>
      </c>
      <c r="H3774" s="9"/>
    </row>
    <row r="3775" spans="1:8" ht="12.2" customHeight="1" x14ac:dyDescent="0.25">
      <c r="A3775" s="21">
        <v>280</v>
      </c>
      <c r="B3775" s="7" t="s">
        <v>7141</v>
      </c>
      <c r="C3775" s="7"/>
      <c r="D3775" s="7"/>
      <c r="E3775" s="7"/>
      <c r="F3775" s="8"/>
      <c r="G3775" s="7"/>
      <c r="H3775" s="7"/>
    </row>
    <row r="3776" spans="1:8" ht="36.6" customHeight="1" x14ac:dyDescent="0.25">
      <c r="A3776" s="9" t="s">
        <v>7142</v>
      </c>
      <c r="B3776" s="9" t="s">
        <v>7143</v>
      </c>
      <c r="C3776" s="9"/>
      <c r="D3776" s="9"/>
      <c r="E3776" s="9"/>
      <c r="F3776" s="10" t="s">
        <v>1227</v>
      </c>
      <c r="G3776" s="14">
        <v>2130.4</v>
      </c>
      <c r="H3776" s="9"/>
    </row>
    <row r="3777" spans="1:8" ht="24.4" customHeight="1" x14ac:dyDescent="0.25">
      <c r="A3777" s="9" t="s">
        <v>7144</v>
      </c>
      <c r="B3777" s="9" t="s">
        <v>7145</v>
      </c>
      <c r="C3777" s="9"/>
      <c r="D3777" s="9"/>
      <c r="E3777" s="9"/>
      <c r="F3777" s="10" t="s">
        <v>233</v>
      </c>
      <c r="G3777" s="13">
        <v>388.8</v>
      </c>
      <c r="H3777" s="9"/>
    </row>
    <row r="3778" spans="1:8" ht="48.75" customHeight="1" x14ac:dyDescent="0.25">
      <c r="A3778" s="9" t="s">
        <v>7146</v>
      </c>
      <c r="B3778" s="9" t="s">
        <v>7147</v>
      </c>
      <c r="C3778" s="9"/>
      <c r="D3778" s="9"/>
      <c r="E3778" s="9"/>
      <c r="F3778" s="10" t="s">
        <v>202</v>
      </c>
      <c r="G3778" s="13">
        <v>303.17</v>
      </c>
      <c r="H3778" s="9"/>
    </row>
    <row r="3779" spans="1:8" ht="36.6" customHeight="1" x14ac:dyDescent="0.25">
      <c r="A3779" s="9" t="s">
        <v>7148</v>
      </c>
      <c r="B3779" s="9" t="s">
        <v>7149</v>
      </c>
      <c r="C3779" s="9"/>
      <c r="D3779" s="9"/>
      <c r="E3779" s="9"/>
      <c r="F3779" s="10" t="s">
        <v>202</v>
      </c>
      <c r="G3779" s="13">
        <v>697.69</v>
      </c>
      <c r="H3779" s="9"/>
    </row>
    <row r="3780" spans="1:8" ht="48.75" customHeight="1" x14ac:dyDescent="0.25">
      <c r="A3780" s="9" t="s">
        <v>7150</v>
      </c>
      <c r="B3780" s="9" t="s">
        <v>7151</v>
      </c>
      <c r="C3780" s="9"/>
      <c r="D3780" s="9"/>
      <c r="E3780" s="9"/>
      <c r="F3780" s="10" t="s">
        <v>202</v>
      </c>
      <c r="G3780" s="13">
        <v>303.17</v>
      </c>
      <c r="H3780" s="9"/>
    </row>
    <row r="3781" spans="1:8" ht="36.6" customHeight="1" x14ac:dyDescent="0.25">
      <c r="A3781" s="9" t="s">
        <v>7152</v>
      </c>
      <c r="B3781" s="9" t="s">
        <v>7153</v>
      </c>
      <c r="C3781" s="9"/>
      <c r="D3781" s="9"/>
      <c r="E3781" s="9"/>
      <c r="F3781" s="10" t="s">
        <v>202</v>
      </c>
      <c r="G3781" s="13">
        <v>697.69</v>
      </c>
      <c r="H3781" s="9"/>
    </row>
    <row r="3782" spans="1:8" ht="36.6" customHeight="1" x14ac:dyDescent="0.25">
      <c r="A3782" s="9" t="s">
        <v>7154</v>
      </c>
      <c r="B3782" s="9" t="s">
        <v>7155</v>
      </c>
      <c r="C3782" s="9"/>
      <c r="D3782" s="9"/>
      <c r="E3782" s="9"/>
      <c r="F3782" s="10" t="s">
        <v>202</v>
      </c>
      <c r="G3782" s="13">
        <v>675.65</v>
      </c>
      <c r="H3782" s="9"/>
    </row>
    <row r="3783" spans="1:8" ht="36.6" customHeight="1" x14ac:dyDescent="0.25">
      <c r="A3783" s="9" t="s">
        <v>7156</v>
      </c>
      <c r="B3783" s="9" t="s">
        <v>7157</v>
      </c>
      <c r="C3783" s="9"/>
      <c r="D3783" s="9"/>
      <c r="E3783" s="9"/>
      <c r="F3783" s="10" t="s">
        <v>202</v>
      </c>
      <c r="G3783" s="13">
        <v>627.52</v>
      </c>
      <c r="H3783" s="9"/>
    </row>
    <row r="3784" spans="1:8" ht="36.6" customHeight="1" x14ac:dyDescent="0.25">
      <c r="A3784" s="9" t="s">
        <v>7158</v>
      </c>
      <c r="B3784" s="9" t="s">
        <v>7159</v>
      </c>
      <c r="C3784" s="9"/>
      <c r="D3784" s="9"/>
      <c r="E3784" s="9"/>
      <c r="F3784" s="10" t="s">
        <v>202</v>
      </c>
      <c r="G3784" s="13">
        <v>650.62</v>
      </c>
      <c r="H3784" s="9"/>
    </row>
    <row r="3785" spans="1:8" ht="36.6" customHeight="1" x14ac:dyDescent="0.25">
      <c r="A3785" s="9" t="s">
        <v>7160</v>
      </c>
      <c r="B3785" s="9" t="s">
        <v>7161</v>
      </c>
      <c r="C3785" s="9"/>
      <c r="D3785" s="9"/>
      <c r="E3785" s="9"/>
      <c r="F3785" s="10" t="s">
        <v>202</v>
      </c>
      <c r="G3785" s="13">
        <v>697.69</v>
      </c>
      <c r="H3785" s="9"/>
    </row>
    <row r="3786" spans="1:8" ht="36.6" customHeight="1" x14ac:dyDescent="0.25">
      <c r="A3786" s="9" t="s">
        <v>7162</v>
      </c>
      <c r="B3786" s="9" t="s">
        <v>7163</v>
      </c>
      <c r="C3786" s="9"/>
      <c r="D3786" s="9"/>
      <c r="E3786" s="9"/>
      <c r="F3786" s="10" t="s">
        <v>202</v>
      </c>
      <c r="G3786" s="13">
        <v>584.14</v>
      </c>
      <c r="H3786" s="9"/>
    </row>
    <row r="3787" spans="1:8" ht="36.6" customHeight="1" x14ac:dyDescent="0.25">
      <c r="A3787" s="9" t="s">
        <v>7164</v>
      </c>
      <c r="B3787" s="9" t="s">
        <v>7165</v>
      </c>
      <c r="C3787" s="9"/>
      <c r="D3787" s="9"/>
      <c r="E3787" s="9"/>
      <c r="F3787" s="10" t="s">
        <v>202</v>
      </c>
      <c r="G3787" s="13">
        <v>606.44000000000005</v>
      </c>
      <c r="H3787" s="9"/>
    </row>
    <row r="3788" spans="1:8" ht="36.6" customHeight="1" x14ac:dyDescent="0.25">
      <c r="A3788" s="9" t="s">
        <v>7166</v>
      </c>
      <c r="B3788" s="9" t="s">
        <v>7167</v>
      </c>
      <c r="C3788" s="9"/>
      <c r="D3788" s="9"/>
      <c r="E3788" s="9"/>
      <c r="F3788" s="10" t="s">
        <v>202</v>
      </c>
      <c r="G3788" s="13">
        <v>269.66000000000003</v>
      </c>
      <c r="H3788" s="9"/>
    </row>
    <row r="3789" spans="1:8" ht="36.6" customHeight="1" x14ac:dyDescent="0.25">
      <c r="A3789" s="9" t="s">
        <v>7168</v>
      </c>
      <c r="B3789" s="9" t="s">
        <v>7169</v>
      </c>
      <c r="C3789" s="9"/>
      <c r="D3789" s="9"/>
      <c r="E3789" s="9"/>
      <c r="F3789" s="10" t="s">
        <v>202</v>
      </c>
      <c r="G3789" s="13">
        <v>269.66000000000003</v>
      </c>
      <c r="H3789" s="9"/>
    </row>
    <row r="3790" spans="1:8" ht="36.6" customHeight="1" x14ac:dyDescent="0.25">
      <c r="A3790" s="9" t="s">
        <v>7170</v>
      </c>
      <c r="B3790" s="9" t="s">
        <v>7171</v>
      </c>
      <c r="C3790" s="9"/>
      <c r="D3790" s="9"/>
      <c r="E3790" s="9"/>
      <c r="F3790" s="10" t="s">
        <v>202</v>
      </c>
      <c r="G3790" s="13">
        <v>606.44000000000005</v>
      </c>
      <c r="H3790" s="9"/>
    </row>
    <row r="3791" spans="1:8" ht="36.6" customHeight="1" x14ac:dyDescent="0.25">
      <c r="A3791" s="9" t="s">
        <v>7172</v>
      </c>
      <c r="B3791" s="9" t="s">
        <v>7173</v>
      </c>
      <c r="C3791" s="9"/>
      <c r="D3791" s="9"/>
      <c r="E3791" s="9"/>
      <c r="F3791" s="10" t="s">
        <v>202</v>
      </c>
      <c r="G3791" s="13">
        <v>587.9</v>
      </c>
      <c r="H3791" s="9"/>
    </row>
    <row r="3792" spans="1:8" ht="36.6" customHeight="1" x14ac:dyDescent="0.25">
      <c r="A3792" s="9" t="s">
        <v>7174</v>
      </c>
      <c r="B3792" s="9" t="s">
        <v>7175</v>
      </c>
      <c r="C3792" s="9"/>
      <c r="D3792" s="9"/>
      <c r="E3792" s="9"/>
      <c r="F3792" s="10" t="s">
        <v>202</v>
      </c>
      <c r="G3792" s="13">
        <v>554.4</v>
      </c>
      <c r="H3792" s="9"/>
    </row>
    <row r="3793" spans="1:8" ht="36.6" customHeight="1" x14ac:dyDescent="0.25">
      <c r="A3793" s="9" t="s">
        <v>7176</v>
      </c>
      <c r="B3793" s="9" t="s">
        <v>7177</v>
      </c>
      <c r="C3793" s="9"/>
      <c r="D3793" s="9"/>
      <c r="E3793" s="9"/>
      <c r="F3793" s="10" t="s">
        <v>202</v>
      </c>
      <c r="G3793" s="13">
        <v>570.48</v>
      </c>
      <c r="H3793" s="9"/>
    </row>
    <row r="3794" spans="1:8" ht="36.6" customHeight="1" x14ac:dyDescent="0.25">
      <c r="A3794" s="9" t="s">
        <v>7178</v>
      </c>
      <c r="B3794" s="9" t="s">
        <v>7179</v>
      </c>
      <c r="C3794" s="9"/>
      <c r="D3794" s="9"/>
      <c r="E3794" s="9"/>
      <c r="F3794" s="10" t="s">
        <v>202</v>
      </c>
      <c r="G3794" s="13">
        <v>606.44000000000005</v>
      </c>
      <c r="H3794" s="9"/>
    </row>
    <row r="3795" spans="1:8" ht="36.6" customHeight="1" x14ac:dyDescent="0.25">
      <c r="A3795" s="9" t="s">
        <v>7180</v>
      </c>
      <c r="B3795" s="9" t="s">
        <v>7181</v>
      </c>
      <c r="C3795" s="9"/>
      <c r="D3795" s="9"/>
      <c r="E3795" s="9"/>
      <c r="F3795" s="10" t="s">
        <v>202</v>
      </c>
      <c r="G3795" s="13">
        <v>509.26</v>
      </c>
      <c r="H3795" s="9"/>
    </row>
    <row r="3796" spans="1:8" ht="12.2" customHeight="1" x14ac:dyDescent="0.25">
      <c r="A3796" s="9" t="s">
        <v>7182</v>
      </c>
      <c r="B3796" s="9" t="s">
        <v>7183</v>
      </c>
      <c r="C3796" s="9"/>
      <c r="D3796" s="9"/>
      <c r="E3796" s="9"/>
      <c r="F3796" s="10" t="s">
        <v>1227</v>
      </c>
      <c r="G3796" s="12">
        <v>15.3</v>
      </c>
      <c r="H3796" s="9"/>
    </row>
    <row r="3797" spans="1:8" ht="12.2" customHeight="1" x14ac:dyDescent="0.25">
      <c r="A3797" s="21">
        <v>255</v>
      </c>
      <c r="B3797" s="7" t="s">
        <v>7184</v>
      </c>
      <c r="C3797" s="7"/>
      <c r="D3797" s="7"/>
      <c r="E3797" s="7"/>
      <c r="F3797" s="8"/>
      <c r="G3797" s="7"/>
      <c r="H3797" s="7"/>
    </row>
    <row r="3798" spans="1:8" ht="24.4" customHeight="1" x14ac:dyDescent="0.25">
      <c r="A3798" s="9" t="s">
        <v>7185</v>
      </c>
      <c r="B3798" s="9" t="s">
        <v>7186</v>
      </c>
      <c r="C3798" s="9"/>
      <c r="D3798" s="9"/>
      <c r="E3798" s="9"/>
      <c r="F3798" s="10" t="s">
        <v>1227</v>
      </c>
      <c r="G3798" s="12">
        <v>25.28</v>
      </c>
      <c r="H3798" s="9"/>
    </row>
    <row r="3799" spans="1:8" ht="24.4" customHeight="1" x14ac:dyDescent="0.25">
      <c r="A3799" s="9" t="s">
        <v>7187</v>
      </c>
      <c r="B3799" s="9" t="s">
        <v>7188</v>
      </c>
      <c r="C3799" s="9"/>
      <c r="D3799" s="9"/>
      <c r="E3799" s="9"/>
      <c r="F3799" s="10" t="s">
        <v>38</v>
      </c>
      <c r="G3799" s="11">
        <v>9.67</v>
      </c>
      <c r="H3799" s="9"/>
    </row>
    <row r="3800" spans="1:8" ht="24.4" customHeight="1" x14ac:dyDescent="0.25">
      <c r="A3800" s="9" t="s">
        <v>7189</v>
      </c>
      <c r="B3800" s="9" t="s">
        <v>7190</v>
      </c>
      <c r="C3800" s="9"/>
      <c r="D3800" s="9"/>
      <c r="E3800" s="9"/>
      <c r="F3800" s="10" t="s">
        <v>202</v>
      </c>
      <c r="G3800" s="11">
        <v>2.97</v>
      </c>
      <c r="H3800" s="9"/>
    </row>
    <row r="3801" spans="1:8" ht="12.2" customHeight="1" x14ac:dyDescent="0.25">
      <c r="A3801" s="9" t="s">
        <v>7191</v>
      </c>
      <c r="B3801" s="9" t="s">
        <v>7192</v>
      </c>
      <c r="C3801" s="9"/>
      <c r="D3801" s="9"/>
      <c r="E3801" s="9"/>
      <c r="F3801" s="10" t="s">
        <v>7193</v>
      </c>
      <c r="G3801" s="14">
        <v>6750.8</v>
      </c>
      <c r="H3801" s="9"/>
    </row>
    <row r="3802" spans="1:8" ht="48.75" customHeight="1" x14ac:dyDescent="0.25">
      <c r="A3802" s="9" t="s">
        <v>7194</v>
      </c>
      <c r="B3802" s="9" t="s">
        <v>7195</v>
      </c>
      <c r="C3802" s="9"/>
      <c r="D3802" s="9"/>
      <c r="E3802" s="9"/>
      <c r="F3802" s="10" t="s">
        <v>233</v>
      </c>
      <c r="G3802" s="12">
        <v>20.38</v>
      </c>
      <c r="H3802" s="9"/>
    </row>
    <row r="3803" spans="1:8" ht="24.4" customHeight="1" x14ac:dyDescent="0.25">
      <c r="A3803" s="9" t="s">
        <v>7196</v>
      </c>
      <c r="B3803" s="9" t="s">
        <v>7197</v>
      </c>
      <c r="C3803" s="9"/>
      <c r="D3803" s="9"/>
      <c r="E3803" s="9"/>
      <c r="F3803" s="10" t="s">
        <v>202</v>
      </c>
      <c r="G3803" s="11">
        <v>0.31</v>
      </c>
      <c r="H3803" s="9"/>
    </row>
    <row r="3804" spans="1:8" ht="12.2" customHeight="1" x14ac:dyDescent="0.25">
      <c r="A3804" s="9" t="s">
        <v>7198</v>
      </c>
      <c r="B3804" s="9" t="s">
        <v>7199</v>
      </c>
      <c r="C3804" s="9"/>
      <c r="D3804" s="9"/>
      <c r="E3804" s="9"/>
      <c r="F3804" s="10" t="s">
        <v>7193</v>
      </c>
      <c r="G3804" s="13">
        <v>894.58</v>
      </c>
      <c r="H3804" s="9"/>
    </row>
    <row r="3805" spans="1:8" ht="24.4" customHeight="1" x14ac:dyDescent="0.25">
      <c r="A3805" s="9" t="s">
        <v>7200</v>
      </c>
      <c r="B3805" s="9" t="s">
        <v>7201</v>
      </c>
      <c r="C3805" s="9"/>
      <c r="D3805" s="9"/>
      <c r="E3805" s="9"/>
      <c r="F3805" s="10" t="s">
        <v>202</v>
      </c>
      <c r="G3805" s="11">
        <v>0.31</v>
      </c>
      <c r="H3805" s="9"/>
    </row>
    <row r="3806" spans="1:8" ht="24.4" customHeight="1" x14ac:dyDescent="0.25">
      <c r="A3806" s="9" t="s">
        <v>7202</v>
      </c>
      <c r="B3806" s="9" t="s">
        <v>7203</v>
      </c>
      <c r="C3806" s="9"/>
      <c r="D3806" s="9"/>
      <c r="E3806" s="9"/>
      <c r="F3806" s="10" t="s">
        <v>315</v>
      </c>
      <c r="G3806" s="12">
        <v>11.3</v>
      </c>
      <c r="H3806" s="9"/>
    </row>
    <row r="3807" spans="1:8" ht="12.2" customHeight="1" x14ac:dyDescent="0.25">
      <c r="A3807" s="9" t="s">
        <v>7204</v>
      </c>
      <c r="B3807" s="9" t="s">
        <v>7205</v>
      </c>
      <c r="C3807" s="9"/>
      <c r="D3807" s="9"/>
      <c r="E3807" s="9"/>
      <c r="F3807" s="10" t="s">
        <v>202</v>
      </c>
      <c r="G3807" s="11">
        <v>0.23</v>
      </c>
      <c r="H3807" s="9"/>
    </row>
    <row r="3808" spans="1:8" ht="12.2" customHeight="1" x14ac:dyDescent="0.25">
      <c r="A3808" s="9" t="s">
        <v>7206</v>
      </c>
      <c r="B3808" s="9" t="s">
        <v>7207</v>
      </c>
      <c r="C3808" s="9"/>
      <c r="D3808" s="9"/>
      <c r="E3808" s="9"/>
      <c r="F3808" s="10" t="s">
        <v>5811</v>
      </c>
      <c r="G3808" s="12">
        <v>15.54</v>
      </c>
      <c r="H3808" s="9"/>
    </row>
    <row r="3809" spans="1:8" ht="24.4" customHeight="1" x14ac:dyDescent="0.25">
      <c r="A3809" s="9" t="s">
        <v>7208</v>
      </c>
      <c r="B3809" s="9" t="s">
        <v>7209</v>
      </c>
      <c r="C3809" s="9"/>
      <c r="D3809" s="9"/>
      <c r="E3809" s="9"/>
      <c r="F3809" s="10" t="s">
        <v>7210</v>
      </c>
      <c r="G3809" s="12">
        <v>20.69</v>
      </c>
      <c r="H3809" s="9"/>
    </row>
    <row r="3810" spans="1:8" ht="24.4" customHeight="1" x14ac:dyDescent="0.25">
      <c r="A3810" s="9" t="s">
        <v>7211</v>
      </c>
      <c r="B3810" s="9" t="s">
        <v>7212</v>
      </c>
      <c r="C3810" s="9"/>
      <c r="D3810" s="9"/>
      <c r="E3810" s="9"/>
      <c r="F3810" s="10" t="s">
        <v>705</v>
      </c>
      <c r="G3810" s="13">
        <v>702.71</v>
      </c>
      <c r="H3810" s="9"/>
    </row>
    <row r="3811" spans="1:8" ht="24.4" customHeight="1" x14ac:dyDescent="0.25">
      <c r="A3811" s="9" t="s">
        <v>7213</v>
      </c>
      <c r="B3811" s="9" t="s">
        <v>7214</v>
      </c>
      <c r="C3811" s="9"/>
      <c r="D3811" s="9"/>
      <c r="E3811" s="9"/>
      <c r="F3811" s="10" t="s">
        <v>233</v>
      </c>
      <c r="G3811" s="12">
        <v>42.02</v>
      </c>
      <c r="H3811" s="9"/>
    </row>
    <row r="3812" spans="1:8" ht="24.4" customHeight="1" x14ac:dyDescent="0.25">
      <c r="A3812" s="9" t="s">
        <v>7215</v>
      </c>
      <c r="B3812" s="9" t="s">
        <v>7216</v>
      </c>
      <c r="C3812" s="9"/>
      <c r="D3812" s="9"/>
      <c r="E3812" s="9"/>
      <c r="F3812" s="10" t="s">
        <v>233</v>
      </c>
      <c r="G3812" s="12">
        <v>47.27</v>
      </c>
      <c r="H3812" s="9"/>
    </row>
    <row r="3813" spans="1:8" ht="24.4" customHeight="1" x14ac:dyDescent="0.25">
      <c r="A3813" s="9" t="s">
        <v>7217</v>
      </c>
      <c r="B3813" s="9" t="s">
        <v>7218</v>
      </c>
      <c r="C3813" s="9"/>
      <c r="D3813" s="9"/>
      <c r="E3813" s="9"/>
      <c r="F3813" s="10" t="s">
        <v>233</v>
      </c>
      <c r="G3813" s="12">
        <v>56.73</v>
      </c>
      <c r="H3813" s="9"/>
    </row>
    <row r="3814" spans="1:8" ht="24.4" customHeight="1" x14ac:dyDescent="0.25">
      <c r="A3814" s="9" t="s">
        <v>7219</v>
      </c>
      <c r="B3814" s="9" t="s">
        <v>7220</v>
      </c>
      <c r="C3814" s="9"/>
      <c r="D3814" s="9"/>
      <c r="E3814" s="9"/>
      <c r="F3814" s="10" t="s">
        <v>233</v>
      </c>
      <c r="G3814" s="12">
        <v>66.48</v>
      </c>
      <c r="H3814" s="9"/>
    </row>
    <row r="3815" spans="1:8" ht="24.4" customHeight="1" x14ac:dyDescent="0.25">
      <c r="A3815" s="9" t="s">
        <v>7221</v>
      </c>
      <c r="B3815" s="9" t="s">
        <v>7222</v>
      </c>
      <c r="C3815" s="9"/>
      <c r="D3815" s="9"/>
      <c r="E3815" s="9"/>
      <c r="F3815" s="10" t="s">
        <v>1227</v>
      </c>
      <c r="G3815" s="14">
        <v>5513.66</v>
      </c>
      <c r="H3815" s="9"/>
    </row>
    <row r="3816" spans="1:8" ht="24.4" customHeight="1" x14ac:dyDescent="0.25">
      <c r="A3816" s="9" t="s">
        <v>7223</v>
      </c>
      <c r="B3816" s="9" t="s">
        <v>7224</v>
      </c>
      <c r="C3816" s="9"/>
      <c r="D3816" s="9"/>
      <c r="E3816" s="9"/>
      <c r="F3816" s="10" t="s">
        <v>202</v>
      </c>
      <c r="G3816" s="12">
        <v>48.11</v>
      </c>
      <c r="H3816" s="9"/>
    </row>
    <row r="3817" spans="1:8" ht="24.4" customHeight="1" x14ac:dyDescent="0.25">
      <c r="A3817" s="9" t="s">
        <v>7225</v>
      </c>
      <c r="B3817" s="9" t="s">
        <v>7226</v>
      </c>
      <c r="C3817" s="9"/>
      <c r="D3817" s="9"/>
      <c r="E3817" s="9"/>
      <c r="F3817" s="10" t="s">
        <v>1227</v>
      </c>
      <c r="G3817" s="14">
        <v>1607.44</v>
      </c>
      <c r="H3817" s="9"/>
    </row>
    <row r="3818" spans="1:8" ht="36.6" customHeight="1" x14ac:dyDescent="0.25">
      <c r="A3818" s="9" t="s">
        <v>7227</v>
      </c>
      <c r="B3818" s="9" t="s">
        <v>7228</v>
      </c>
      <c r="C3818" s="9"/>
      <c r="D3818" s="9"/>
      <c r="E3818" s="9"/>
      <c r="F3818" s="10" t="s">
        <v>233</v>
      </c>
      <c r="G3818" s="12">
        <v>12.86</v>
      </c>
      <c r="H3818" s="9"/>
    </row>
    <row r="3819" spans="1:8" ht="24.4" customHeight="1" x14ac:dyDescent="0.25">
      <c r="A3819" s="9" t="s">
        <v>7229</v>
      </c>
      <c r="B3819" s="9" t="s">
        <v>7230</v>
      </c>
      <c r="C3819" s="9"/>
      <c r="D3819" s="9"/>
      <c r="E3819" s="9"/>
      <c r="F3819" s="10" t="s">
        <v>233</v>
      </c>
      <c r="G3819" s="12">
        <v>16.600000000000001</v>
      </c>
      <c r="H3819" s="9"/>
    </row>
    <row r="3820" spans="1:8" ht="36.6" customHeight="1" x14ac:dyDescent="0.25">
      <c r="A3820" s="9" t="s">
        <v>7231</v>
      </c>
      <c r="B3820" s="9" t="s">
        <v>7232</v>
      </c>
      <c r="C3820" s="9"/>
      <c r="D3820" s="9"/>
      <c r="E3820" s="9"/>
      <c r="F3820" s="10" t="s">
        <v>315</v>
      </c>
      <c r="G3820" s="13">
        <v>202.83</v>
      </c>
      <c r="H3820" s="9"/>
    </row>
    <row r="3821" spans="1:8" ht="24.4" customHeight="1" x14ac:dyDescent="0.25">
      <c r="A3821" s="9" t="s">
        <v>7233</v>
      </c>
      <c r="B3821" s="9" t="s">
        <v>7234</v>
      </c>
      <c r="C3821" s="9"/>
      <c r="D3821" s="9"/>
      <c r="E3821" s="9"/>
      <c r="F3821" s="10" t="s">
        <v>202</v>
      </c>
      <c r="G3821" s="12">
        <v>31.42</v>
      </c>
      <c r="H3821" s="9"/>
    </row>
    <row r="3822" spans="1:8" ht="12.2" customHeight="1" x14ac:dyDescent="0.25">
      <c r="A3822" s="9" t="s">
        <v>7235</v>
      </c>
      <c r="B3822" s="9" t="s">
        <v>7236</v>
      </c>
      <c r="C3822" s="9"/>
      <c r="D3822" s="9"/>
      <c r="E3822" s="9"/>
      <c r="F3822" s="10" t="s">
        <v>233</v>
      </c>
      <c r="G3822" s="11">
        <v>8.56</v>
      </c>
      <c r="H3822" s="9"/>
    </row>
    <row r="3823" spans="1:8" ht="12.2" customHeight="1" x14ac:dyDescent="0.25">
      <c r="A3823" s="9" t="s">
        <v>7237</v>
      </c>
      <c r="B3823" s="9" t="s">
        <v>7238</v>
      </c>
      <c r="C3823" s="9"/>
      <c r="D3823" s="9"/>
      <c r="E3823" s="9"/>
      <c r="F3823" s="10" t="s">
        <v>1227</v>
      </c>
      <c r="G3823" s="13">
        <v>560.22</v>
      </c>
      <c r="H3823" s="9"/>
    </row>
    <row r="3824" spans="1:8" ht="12.2" customHeight="1" x14ac:dyDescent="0.25">
      <c r="A3824" s="9" t="s">
        <v>7239</v>
      </c>
      <c r="B3824" s="9" t="s">
        <v>7240</v>
      </c>
      <c r="C3824" s="9"/>
      <c r="D3824" s="9"/>
      <c r="E3824" s="9"/>
      <c r="F3824" s="10" t="s">
        <v>202</v>
      </c>
      <c r="G3824" s="11">
        <v>0.99</v>
      </c>
      <c r="H3824" s="9"/>
    </row>
    <row r="3825" spans="1:8" ht="36.6" customHeight="1" x14ac:dyDescent="0.25">
      <c r="A3825" s="9" t="s">
        <v>7241</v>
      </c>
      <c r="B3825" s="9" t="s">
        <v>7242</v>
      </c>
      <c r="C3825" s="9"/>
      <c r="D3825" s="9"/>
      <c r="E3825" s="9"/>
      <c r="F3825" s="10" t="s">
        <v>202</v>
      </c>
      <c r="G3825" s="12">
        <v>12.66</v>
      </c>
      <c r="H3825" s="9"/>
    </row>
    <row r="3826" spans="1:8" ht="24.4" customHeight="1" x14ac:dyDescent="0.25">
      <c r="A3826" s="9" t="s">
        <v>7243</v>
      </c>
      <c r="B3826" s="9" t="s">
        <v>7244</v>
      </c>
      <c r="C3826" s="9"/>
      <c r="D3826" s="9"/>
      <c r="E3826" s="9"/>
      <c r="F3826" s="10" t="s">
        <v>202</v>
      </c>
      <c r="G3826" s="11">
        <v>2.98</v>
      </c>
      <c r="H3826" s="9"/>
    </row>
    <row r="3827" spans="1:8" ht="12.2" customHeight="1" x14ac:dyDescent="0.25">
      <c r="A3827" s="9" t="s">
        <v>7245</v>
      </c>
      <c r="B3827" s="9" t="s">
        <v>7246</v>
      </c>
      <c r="C3827" s="9"/>
      <c r="D3827" s="9"/>
      <c r="E3827" s="9"/>
      <c r="F3827" s="10" t="s">
        <v>7193</v>
      </c>
      <c r="G3827" s="14">
        <v>1773.47</v>
      </c>
      <c r="H3827" s="9"/>
    </row>
    <row r="3828" spans="1:8" ht="24.4" customHeight="1" x14ac:dyDescent="0.25">
      <c r="A3828" s="9" t="s">
        <v>7247</v>
      </c>
      <c r="B3828" s="9" t="s">
        <v>7248</v>
      </c>
      <c r="C3828" s="9"/>
      <c r="D3828" s="9"/>
      <c r="E3828" s="9"/>
      <c r="F3828" s="10" t="s">
        <v>7193</v>
      </c>
      <c r="G3828" s="14">
        <v>2516.4</v>
      </c>
      <c r="H3828" s="9"/>
    </row>
    <row r="3829" spans="1:8" ht="12.2" customHeight="1" x14ac:dyDescent="0.25">
      <c r="A3829" s="9" t="s">
        <v>7249</v>
      </c>
      <c r="B3829" s="9" t="s">
        <v>7250</v>
      </c>
      <c r="C3829" s="9"/>
      <c r="D3829" s="9"/>
      <c r="E3829" s="9"/>
      <c r="F3829" s="10" t="s">
        <v>7193</v>
      </c>
      <c r="G3829" s="13">
        <v>800.44</v>
      </c>
      <c r="H3829" s="9"/>
    </row>
    <row r="3830" spans="1:8" ht="24.4" customHeight="1" x14ac:dyDescent="0.25">
      <c r="A3830" s="9" t="s">
        <v>7251</v>
      </c>
      <c r="B3830" s="9" t="s">
        <v>7252</v>
      </c>
      <c r="C3830" s="9"/>
      <c r="D3830" s="9"/>
      <c r="E3830" s="9"/>
      <c r="F3830" s="10" t="s">
        <v>315</v>
      </c>
      <c r="G3830" s="13">
        <v>331.91</v>
      </c>
      <c r="H3830" s="9"/>
    </row>
    <row r="3831" spans="1:8" ht="48.75" customHeight="1" x14ac:dyDescent="0.25">
      <c r="A3831" s="9" t="s">
        <v>7253</v>
      </c>
      <c r="B3831" s="9" t="s">
        <v>7254</v>
      </c>
      <c r="C3831" s="9"/>
      <c r="D3831" s="9"/>
      <c r="E3831" s="9"/>
      <c r="F3831" s="10" t="s">
        <v>315</v>
      </c>
      <c r="G3831" s="13">
        <v>633.36</v>
      </c>
      <c r="H3831" s="9"/>
    </row>
    <row r="3832" spans="1:8" ht="36.6" customHeight="1" x14ac:dyDescent="0.25">
      <c r="A3832" s="9" t="s">
        <v>7255</v>
      </c>
      <c r="B3832" s="9" t="s">
        <v>7256</v>
      </c>
      <c r="C3832" s="9"/>
      <c r="D3832" s="9"/>
      <c r="E3832" s="9"/>
      <c r="F3832" s="10" t="s">
        <v>315</v>
      </c>
      <c r="G3832" s="14">
        <v>1106.73</v>
      </c>
      <c r="H3832" s="9"/>
    </row>
    <row r="3833" spans="1:8" ht="12.2" customHeight="1" x14ac:dyDescent="0.25">
      <c r="A3833" s="9" t="s">
        <v>7257</v>
      </c>
      <c r="B3833" s="9" t="s">
        <v>7258</v>
      </c>
      <c r="C3833" s="9"/>
      <c r="D3833" s="9"/>
      <c r="E3833" s="9"/>
      <c r="F3833" s="10" t="s">
        <v>7259</v>
      </c>
      <c r="G3833" s="11">
        <v>0.08</v>
      </c>
      <c r="H3833" s="9"/>
    </row>
    <row r="3834" spans="1:8" ht="24.4" customHeight="1" x14ac:dyDescent="0.25">
      <c r="A3834" s="9" t="s">
        <v>7260</v>
      </c>
      <c r="B3834" s="9" t="s">
        <v>7261</v>
      </c>
      <c r="C3834" s="9"/>
      <c r="D3834" s="9"/>
      <c r="E3834" s="9"/>
      <c r="F3834" s="10" t="s">
        <v>35</v>
      </c>
      <c r="G3834" s="11">
        <v>1.96</v>
      </c>
      <c r="H3834" s="9"/>
    </row>
    <row r="3835" spans="1:8" ht="24.4" customHeight="1" x14ac:dyDescent="0.25">
      <c r="A3835" s="9" t="s">
        <v>7262</v>
      </c>
      <c r="B3835" s="9" t="s">
        <v>7263</v>
      </c>
      <c r="C3835" s="9"/>
      <c r="D3835" s="9"/>
      <c r="E3835" s="9"/>
      <c r="F3835" s="10" t="s">
        <v>35</v>
      </c>
      <c r="G3835" s="11">
        <v>1.19</v>
      </c>
      <c r="H3835" s="9"/>
    </row>
    <row r="3836" spans="1:8" ht="24.4" customHeight="1" x14ac:dyDescent="0.25">
      <c r="A3836" s="9" t="s">
        <v>7264</v>
      </c>
      <c r="B3836" s="9" t="s">
        <v>7265</v>
      </c>
      <c r="C3836" s="9"/>
      <c r="D3836" s="9"/>
      <c r="E3836" s="9"/>
      <c r="F3836" s="10" t="s">
        <v>35</v>
      </c>
      <c r="G3836" s="11">
        <v>1.45</v>
      </c>
      <c r="H3836" s="9"/>
    </row>
    <row r="3837" spans="1:8" ht="24.4" customHeight="1" x14ac:dyDescent="0.25">
      <c r="A3837" s="9" t="s">
        <v>7266</v>
      </c>
      <c r="B3837" s="9" t="s">
        <v>7267</v>
      </c>
      <c r="C3837" s="9"/>
      <c r="D3837" s="9"/>
      <c r="E3837" s="9"/>
      <c r="F3837" s="10" t="s">
        <v>35</v>
      </c>
      <c r="G3837" s="11">
        <v>1.41</v>
      </c>
      <c r="H3837" s="9"/>
    </row>
    <row r="3838" spans="1:8" ht="24.4" customHeight="1" x14ac:dyDescent="0.25">
      <c r="A3838" s="9" t="s">
        <v>7268</v>
      </c>
      <c r="B3838" s="9" t="s">
        <v>7269</v>
      </c>
      <c r="C3838" s="9"/>
      <c r="D3838" s="9"/>
      <c r="E3838" s="9"/>
      <c r="F3838" s="10" t="s">
        <v>35</v>
      </c>
      <c r="G3838" s="11">
        <v>1.36</v>
      </c>
      <c r="H3838" s="9"/>
    </row>
    <row r="3839" spans="1:8" ht="24.4" customHeight="1" x14ac:dyDescent="0.25">
      <c r="A3839" s="9" t="s">
        <v>7270</v>
      </c>
      <c r="B3839" s="9" t="s">
        <v>7271</v>
      </c>
      <c r="C3839" s="9"/>
      <c r="D3839" s="9"/>
      <c r="E3839" s="9"/>
      <c r="F3839" s="10" t="s">
        <v>35</v>
      </c>
      <c r="G3839" s="11">
        <v>1.34</v>
      </c>
      <c r="H3839" s="9"/>
    </row>
    <row r="3840" spans="1:8" ht="24.4" customHeight="1" x14ac:dyDescent="0.25">
      <c r="A3840" s="9" t="s">
        <v>7272</v>
      </c>
      <c r="B3840" s="9" t="s">
        <v>7273</v>
      </c>
      <c r="C3840" s="9"/>
      <c r="D3840" s="9"/>
      <c r="E3840" s="9"/>
      <c r="F3840" s="10" t="s">
        <v>35</v>
      </c>
      <c r="G3840" s="11">
        <v>1.27</v>
      </c>
      <c r="H3840" s="9"/>
    </row>
    <row r="3841" spans="1:8" ht="24.4" customHeight="1" x14ac:dyDescent="0.25">
      <c r="A3841" s="9" t="s">
        <v>7274</v>
      </c>
      <c r="B3841" s="9" t="s">
        <v>7275</v>
      </c>
      <c r="C3841" s="9"/>
      <c r="D3841" s="9"/>
      <c r="E3841" s="9"/>
      <c r="F3841" s="10" t="s">
        <v>35</v>
      </c>
      <c r="G3841" s="11">
        <v>1.26</v>
      </c>
      <c r="H3841" s="9"/>
    </row>
    <row r="3842" spans="1:8" ht="24.4" customHeight="1" x14ac:dyDescent="0.25">
      <c r="A3842" s="9" t="s">
        <v>7276</v>
      </c>
      <c r="B3842" s="9" t="s">
        <v>7277</v>
      </c>
      <c r="C3842" s="9"/>
      <c r="D3842" s="9"/>
      <c r="E3842" s="9"/>
      <c r="F3842" s="10" t="s">
        <v>7278</v>
      </c>
      <c r="G3842" s="11">
        <v>3.13</v>
      </c>
      <c r="H3842" s="9"/>
    </row>
    <row r="3843" spans="1:8" ht="24.4" customHeight="1" x14ac:dyDescent="0.25">
      <c r="A3843" s="9" t="s">
        <v>7279</v>
      </c>
      <c r="B3843" s="9" t="s">
        <v>7280</v>
      </c>
      <c r="C3843" s="9"/>
      <c r="D3843" s="9"/>
      <c r="E3843" s="9"/>
      <c r="F3843" s="10" t="s">
        <v>7278</v>
      </c>
      <c r="G3843" s="11">
        <v>1.9</v>
      </c>
      <c r="H3843" s="9"/>
    </row>
    <row r="3844" spans="1:8" ht="24.4" customHeight="1" x14ac:dyDescent="0.25">
      <c r="A3844" s="9" t="s">
        <v>7281</v>
      </c>
      <c r="B3844" s="9" t="s">
        <v>7282</v>
      </c>
      <c r="C3844" s="9"/>
      <c r="D3844" s="9"/>
      <c r="E3844" s="9"/>
      <c r="F3844" s="10" t="s">
        <v>7278</v>
      </c>
      <c r="G3844" s="11">
        <v>2.3199999999999998</v>
      </c>
      <c r="H3844" s="9"/>
    </row>
    <row r="3845" spans="1:8" ht="24.4" customHeight="1" x14ac:dyDescent="0.25">
      <c r="A3845" s="9" t="s">
        <v>7283</v>
      </c>
      <c r="B3845" s="9" t="s">
        <v>7284</v>
      </c>
      <c r="C3845" s="9"/>
      <c r="D3845" s="9"/>
      <c r="E3845" s="9"/>
      <c r="F3845" s="10" t="s">
        <v>7278</v>
      </c>
      <c r="G3845" s="11">
        <v>2.2599999999999998</v>
      </c>
      <c r="H3845" s="9"/>
    </row>
    <row r="3846" spans="1:8" ht="24.4" customHeight="1" x14ac:dyDescent="0.25">
      <c r="A3846" s="9" t="s">
        <v>7285</v>
      </c>
      <c r="B3846" s="9" t="s">
        <v>7286</v>
      </c>
      <c r="C3846" s="9"/>
      <c r="D3846" s="9"/>
      <c r="E3846" s="9"/>
      <c r="F3846" s="10" t="s">
        <v>7278</v>
      </c>
      <c r="G3846" s="11">
        <v>2.04</v>
      </c>
      <c r="H3846" s="9"/>
    </row>
    <row r="3847" spans="1:8" ht="24.4" customHeight="1" x14ac:dyDescent="0.25">
      <c r="A3847" s="9" t="s">
        <v>7287</v>
      </c>
      <c r="B3847" s="9" t="s">
        <v>7288</v>
      </c>
      <c r="C3847" s="9"/>
      <c r="D3847" s="9"/>
      <c r="E3847" s="9"/>
      <c r="F3847" s="10" t="s">
        <v>7278</v>
      </c>
      <c r="G3847" s="11">
        <v>2.02</v>
      </c>
      <c r="H3847" s="9"/>
    </row>
    <row r="3848" spans="1:8" ht="24.4" customHeight="1" x14ac:dyDescent="0.25">
      <c r="A3848" s="9" t="s">
        <v>7289</v>
      </c>
      <c r="B3848" s="9" t="s">
        <v>7290</v>
      </c>
      <c r="C3848" s="9"/>
      <c r="D3848" s="9"/>
      <c r="E3848" s="9"/>
      <c r="F3848" s="10" t="s">
        <v>35</v>
      </c>
      <c r="G3848" s="11">
        <v>2.2200000000000002</v>
      </c>
      <c r="H3848" s="9"/>
    </row>
    <row r="3849" spans="1:8" ht="24.4" customHeight="1" x14ac:dyDescent="0.25">
      <c r="A3849" s="9" t="s">
        <v>7291</v>
      </c>
      <c r="B3849" s="9" t="s">
        <v>7292</v>
      </c>
      <c r="C3849" s="9"/>
      <c r="D3849" s="9"/>
      <c r="E3849" s="9"/>
      <c r="F3849" s="10" t="s">
        <v>35</v>
      </c>
      <c r="G3849" s="11">
        <v>1.35</v>
      </c>
      <c r="H3849" s="9"/>
    </row>
    <row r="3850" spans="1:8" ht="24.4" customHeight="1" x14ac:dyDescent="0.25">
      <c r="A3850" s="9" t="s">
        <v>7293</v>
      </c>
      <c r="B3850" s="9" t="s">
        <v>7294</v>
      </c>
      <c r="C3850" s="9"/>
      <c r="D3850" s="9"/>
      <c r="E3850" s="9"/>
      <c r="F3850" s="10" t="s">
        <v>35</v>
      </c>
      <c r="G3850" s="11">
        <v>1.64</v>
      </c>
      <c r="H3850" s="9"/>
    </row>
    <row r="3851" spans="1:8" ht="24.4" customHeight="1" x14ac:dyDescent="0.25">
      <c r="A3851" s="9" t="s">
        <v>7295</v>
      </c>
      <c r="B3851" s="9" t="s">
        <v>7296</v>
      </c>
      <c r="C3851" s="9"/>
      <c r="D3851" s="9"/>
      <c r="E3851" s="9"/>
      <c r="F3851" s="10" t="s">
        <v>35</v>
      </c>
      <c r="G3851" s="11">
        <v>1.6</v>
      </c>
      <c r="H3851" s="9"/>
    </row>
    <row r="3852" spans="1:8" ht="24.4" customHeight="1" x14ac:dyDescent="0.25">
      <c r="A3852" s="9" t="s">
        <v>7297</v>
      </c>
      <c r="B3852" s="9" t="s">
        <v>7298</v>
      </c>
      <c r="C3852" s="9"/>
      <c r="D3852" s="9"/>
      <c r="E3852" s="9"/>
      <c r="F3852" s="10" t="s">
        <v>35</v>
      </c>
      <c r="G3852" s="11">
        <v>1.54</v>
      </c>
      <c r="H3852" s="9"/>
    </row>
    <row r="3853" spans="1:8" ht="24.4" customHeight="1" x14ac:dyDescent="0.25">
      <c r="A3853" s="9" t="s">
        <v>7299</v>
      </c>
      <c r="B3853" s="9" t="s">
        <v>7300</v>
      </c>
      <c r="C3853" s="9"/>
      <c r="D3853" s="9"/>
      <c r="E3853" s="9"/>
      <c r="F3853" s="10" t="s">
        <v>7278</v>
      </c>
      <c r="G3853" s="11">
        <v>2.1800000000000002</v>
      </c>
      <c r="H3853" s="9"/>
    </row>
    <row r="3854" spans="1:8" ht="24.4" customHeight="1" x14ac:dyDescent="0.25">
      <c r="A3854" s="9" t="s">
        <v>7301</v>
      </c>
      <c r="B3854" s="9" t="s">
        <v>7302</v>
      </c>
      <c r="C3854" s="9"/>
      <c r="D3854" s="9"/>
      <c r="E3854" s="9"/>
      <c r="F3854" s="10" t="s">
        <v>35</v>
      </c>
      <c r="G3854" s="11">
        <v>1.52</v>
      </c>
      <c r="H3854" s="9"/>
    </row>
    <row r="3855" spans="1:8" ht="24.4" customHeight="1" x14ac:dyDescent="0.25">
      <c r="A3855" s="9" t="s">
        <v>7303</v>
      </c>
      <c r="B3855" s="9" t="s">
        <v>7304</v>
      </c>
      <c r="C3855" s="9"/>
      <c r="D3855" s="9"/>
      <c r="E3855" s="9"/>
      <c r="F3855" s="10" t="s">
        <v>7278</v>
      </c>
      <c r="G3855" s="11">
        <v>2.15</v>
      </c>
      <c r="H3855" s="9"/>
    </row>
    <row r="3856" spans="1:8" ht="24.4" customHeight="1" x14ac:dyDescent="0.25">
      <c r="A3856" s="9" t="s">
        <v>7305</v>
      </c>
      <c r="B3856" s="9" t="s">
        <v>7306</v>
      </c>
      <c r="C3856" s="9"/>
      <c r="D3856" s="9"/>
      <c r="E3856" s="9"/>
      <c r="F3856" s="10" t="s">
        <v>35</v>
      </c>
      <c r="G3856" s="11">
        <v>1.44</v>
      </c>
      <c r="H3856" s="9"/>
    </row>
    <row r="3857" spans="1:8" ht="24.4" customHeight="1" x14ac:dyDescent="0.25">
      <c r="A3857" s="9" t="s">
        <v>7307</v>
      </c>
      <c r="B3857" s="9" t="s">
        <v>7308</v>
      </c>
      <c r="C3857" s="9"/>
      <c r="D3857" s="9"/>
      <c r="E3857" s="9"/>
      <c r="F3857" s="10" t="s">
        <v>35</v>
      </c>
      <c r="G3857" s="11">
        <v>1.43</v>
      </c>
      <c r="H3857" s="9"/>
    </row>
    <row r="3858" spans="1:8" ht="24.4" customHeight="1" x14ac:dyDescent="0.25">
      <c r="A3858" s="9" t="s">
        <v>7309</v>
      </c>
      <c r="B3858" s="9" t="s">
        <v>7310</v>
      </c>
      <c r="C3858" s="9"/>
      <c r="D3858" s="9"/>
      <c r="E3858" s="9"/>
      <c r="F3858" s="10" t="s">
        <v>35</v>
      </c>
      <c r="G3858" s="11">
        <v>2.09</v>
      </c>
      <c r="H3858" s="9"/>
    </row>
    <row r="3859" spans="1:8" ht="24.4" customHeight="1" x14ac:dyDescent="0.25">
      <c r="A3859" s="9" t="s">
        <v>7311</v>
      </c>
      <c r="B3859" s="9" t="s">
        <v>7312</v>
      </c>
      <c r="C3859" s="9"/>
      <c r="D3859" s="9"/>
      <c r="E3859" s="9"/>
      <c r="F3859" s="10" t="s">
        <v>35</v>
      </c>
      <c r="G3859" s="11">
        <v>1.27</v>
      </c>
      <c r="H3859" s="9"/>
    </row>
    <row r="3860" spans="1:8" ht="24.4" customHeight="1" x14ac:dyDescent="0.25">
      <c r="A3860" s="9" t="s">
        <v>7313</v>
      </c>
      <c r="B3860" s="9" t="s">
        <v>7314</v>
      </c>
      <c r="C3860" s="9"/>
      <c r="D3860" s="9"/>
      <c r="E3860" s="9"/>
      <c r="F3860" s="10" t="s">
        <v>35</v>
      </c>
      <c r="G3860" s="11">
        <v>1.54</v>
      </c>
      <c r="H3860" s="9"/>
    </row>
    <row r="3861" spans="1:8" ht="24.4" customHeight="1" x14ac:dyDescent="0.25">
      <c r="A3861" s="9" t="s">
        <v>7315</v>
      </c>
      <c r="B3861" s="9" t="s">
        <v>7316</v>
      </c>
      <c r="C3861" s="9"/>
      <c r="D3861" s="9"/>
      <c r="E3861" s="9"/>
      <c r="F3861" s="10" t="s">
        <v>35</v>
      </c>
      <c r="G3861" s="11">
        <v>1.5</v>
      </c>
      <c r="H3861" s="9"/>
    </row>
    <row r="3862" spans="1:8" ht="24.4" customHeight="1" x14ac:dyDescent="0.25">
      <c r="A3862" s="9" t="s">
        <v>7317</v>
      </c>
      <c r="B3862" s="9" t="s">
        <v>7318</v>
      </c>
      <c r="C3862" s="9"/>
      <c r="D3862" s="9"/>
      <c r="E3862" s="9"/>
      <c r="F3862" s="10" t="s">
        <v>35</v>
      </c>
      <c r="G3862" s="11">
        <v>1.45</v>
      </c>
      <c r="H3862" s="9"/>
    </row>
    <row r="3863" spans="1:8" ht="24.4" customHeight="1" x14ac:dyDescent="0.25">
      <c r="A3863" s="9" t="s">
        <v>7319</v>
      </c>
      <c r="B3863" s="9" t="s">
        <v>7320</v>
      </c>
      <c r="C3863" s="9"/>
      <c r="D3863" s="9"/>
      <c r="E3863" s="9"/>
      <c r="F3863" s="10" t="s">
        <v>35</v>
      </c>
      <c r="G3863" s="11">
        <v>1.43</v>
      </c>
      <c r="H3863" s="9"/>
    </row>
    <row r="3864" spans="1:8" ht="24.4" customHeight="1" x14ac:dyDescent="0.25">
      <c r="A3864" s="9" t="s">
        <v>7321</v>
      </c>
      <c r="B3864" s="9" t="s">
        <v>7322</v>
      </c>
      <c r="C3864" s="9"/>
      <c r="D3864" s="9"/>
      <c r="E3864" s="9"/>
      <c r="F3864" s="10" t="s">
        <v>35</v>
      </c>
      <c r="G3864" s="11">
        <v>1.36</v>
      </c>
      <c r="H3864" s="9"/>
    </row>
    <row r="3865" spans="1:8" ht="24.4" customHeight="1" x14ac:dyDescent="0.25">
      <c r="A3865" s="9" t="s">
        <v>7323</v>
      </c>
      <c r="B3865" s="9" t="s">
        <v>7324</v>
      </c>
      <c r="C3865" s="9"/>
      <c r="D3865" s="9"/>
      <c r="E3865" s="9"/>
      <c r="F3865" s="10" t="s">
        <v>35</v>
      </c>
      <c r="G3865" s="11">
        <v>1.35</v>
      </c>
      <c r="H3865" s="9"/>
    </row>
    <row r="3866" spans="1:8" ht="24.4" customHeight="1" x14ac:dyDescent="0.25">
      <c r="A3866" s="9" t="s">
        <v>7325</v>
      </c>
      <c r="B3866" s="9" t="s">
        <v>7326</v>
      </c>
      <c r="C3866" s="9"/>
      <c r="D3866" s="9"/>
      <c r="E3866" s="9"/>
      <c r="F3866" s="10" t="s">
        <v>5380</v>
      </c>
      <c r="G3866" s="11">
        <v>1.3</v>
      </c>
      <c r="H3866" s="9"/>
    </row>
    <row r="3867" spans="1:8" ht="24.4" customHeight="1" x14ac:dyDescent="0.25">
      <c r="A3867" s="9" t="s">
        <v>7327</v>
      </c>
      <c r="B3867" s="9" t="s">
        <v>7328</v>
      </c>
      <c r="C3867" s="9"/>
      <c r="D3867" s="9"/>
      <c r="E3867" s="9"/>
      <c r="F3867" s="10" t="s">
        <v>5380</v>
      </c>
      <c r="G3867" s="11">
        <v>0.79</v>
      </c>
      <c r="H3867" s="9"/>
    </row>
    <row r="3868" spans="1:8" ht="24.4" customHeight="1" x14ac:dyDescent="0.25">
      <c r="A3868" s="9" t="s">
        <v>7329</v>
      </c>
      <c r="B3868" s="9" t="s">
        <v>7330</v>
      </c>
      <c r="C3868" s="9"/>
      <c r="D3868" s="9"/>
      <c r="E3868" s="9"/>
      <c r="F3868" s="10" t="s">
        <v>5380</v>
      </c>
      <c r="G3868" s="11">
        <v>0.96</v>
      </c>
      <c r="H3868" s="9"/>
    </row>
    <row r="3869" spans="1:8" ht="24.4" customHeight="1" x14ac:dyDescent="0.25">
      <c r="A3869" s="9" t="s">
        <v>7331</v>
      </c>
      <c r="B3869" s="9" t="s">
        <v>7332</v>
      </c>
      <c r="C3869" s="9"/>
      <c r="D3869" s="9"/>
      <c r="E3869" s="9"/>
      <c r="F3869" s="10" t="s">
        <v>5380</v>
      </c>
      <c r="G3869" s="11">
        <v>0.94</v>
      </c>
      <c r="H3869" s="9"/>
    </row>
    <row r="3870" spans="1:8" ht="24.4" customHeight="1" x14ac:dyDescent="0.25">
      <c r="A3870" s="9" t="s">
        <v>7333</v>
      </c>
      <c r="B3870" s="9" t="s">
        <v>7334</v>
      </c>
      <c r="C3870" s="9"/>
      <c r="D3870" s="9"/>
      <c r="E3870" s="9"/>
      <c r="F3870" s="10" t="s">
        <v>5380</v>
      </c>
      <c r="G3870" s="11">
        <v>0.9</v>
      </c>
      <c r="H3870" s="9"/>
    </row>
    <row r="3871" spans="1:8" ht="24.4" customHeight="1" x14ac:dyDescent="0.25">
      <c r="A3871" s="9" t="s">
        <v>7335</v>
      </c>
      <c r="B3871" s="9" t="s">
        <v>7336</v>
      </c>
      <c r="C3871" s="9"/>
      <c r="D3871" s="9"/>
      <c r="E3871" s="9"/>
      <c r="F3871" s="10" t="s">
        <v>5380</v>
      </c>
      <c r="G3871" s="11">
        <v>0.89</v>
      </c>
      <c r="H3871" s="9"/>
    </row>
    <row r="3872" spans="1:8" ht="24.4" customHeight="1" x14ac:dyDescent="0.25">
      <c r="A3872" s="9" t="s">
        <v>7337</v>
      </c>
      <c r="B3872" s="9" t="s">
        <v>7338</v>
      </c>
      <c r="C3872" s="9"/>
      <c r="D3872" s="9"/>
      <c r="E3872" s="9"/>
      <c r="F3872" s="10" t="s">
        <v>5380</v>
      </c>
      <c r="G3872" s="11">
        <v>0.85</v>
      </c>
      <c r="H3872" s="9"/>
    </row>
    <row r="3873" spans="1:8" ht="24.4" customHeight="1" x14ac:dyDescent="0.25">
      <c r="A3873" s="9" t="s">
        <v>7339</v>
      </c>
      <c r="B3873" s="9" t="s">
        <v>7340</v>
      </c>
      <c r="C3873" s="9"/>
      <c r="D3873" s="9"/>
      <c r="E3873" s="9"/>
      <c r="F3873" s="10" t="s">
        <v>5380</v>
      </c>
      <c r="G3873" s="11">
        <v>0.84</v>
      </c>
      <c r="H3873" s="9"/>
    </row>
    <row r="3874" spans="1:8" ht="24.4" customHeight="1" x14ac:dyDescent="0.25">
      <c r="A3874" s="9" t="s">
        <v>7341</v>
      </c>
      <c r="B3874" s="9" t="s">
        <v>7342</v>
      </c>
      <c r="C3874" s="9"/>
      <c r="D3874" s="9"/>
      <c r="E3874" s="9"/>
      <c r="F3874" s="10" t="s">
        <v>35</v>
      </c>
      <c r="G3874" s="11">
        <v>2.2200000000000002</v>
      </c>
      <c r="H3874" s="9"/>
    </row>
    <row r="3875" spans="1:8" ht="24.4" customHeight="1" x14ac:dyDescent="0.25">
      <c r="A3875" s="9" t="s">
        <v>7343</v>
      </c>
      <c r="B3875" s="9" t="s">
        <v>7344</v>
      </c>
      <c r="C3875" s="9"/>
      <c r="D3875" s="9"/>
      <c r="E3875" s="9"/>
      <c r="F3875" s="10" t="s">
        <v>7278</v>
      </c>
      <c r="G3875" s="11">
        <v>2.74</v>
      </c>
      <c r="H3875" s="9"/>
    </row>
    <row r="3876" spans="1:8" ht="24.4" customHeight="1" x14ac:dyDescent="0.25">
      <c r="A3876" s="9" t="s">
        <v>7345</v>
      </c>
      <c r="B3876" s="9" t="s">
        <v>7346</v>
      </c>
      <c r="C3876" s="9"/>
      <c r="D3876" s="9"/>
      <c r="E3876" s="9"/>
      <c r="F3876" s="10" t="s">
        <v>7278</v>
      </c>
      <c r="G3876" s="11">
        <v>1.67</v>
      </c>
      <c r="H3876" s="9"/>
    </row>
    <row r="3877" spans="1:8" ht="24.4" customHeight="1" x14ac:dyDescent="0.25">
      <c r="A3877" s="9" t="s">
        <v>7347</v>
      </c>
      <c r="B3877" s="9" t="s">
        <v>7348</v>
      </c>
      <c r="C3877" s="9"/>
      <c r="D3877" s="9"/>
      <c r="E3877" s="9"/>
      <c r="F3877" s="10" t="s">
        <v>35</v>
      </c>
      <c r="G3877" s="11">
        <v>1.35</v>
      </c>
      <c r="H3877" s="9"/>
    </row>
    <row r="3878" spans="1:8" ht="24.4" customHeight="1" x14ac:dyDescent="0.25">
      <c r="A3878" s="9" t="s">
        <v>7349</v>
      </c>
      <c r="B3878" s="9" t="s">
        <v>7350</v>
      </c>
      <c r="C3878" s="9"/>
      <c r="D3878" s="9"/>
      <c r="E3878" s="9"/>
      <c r="F3878" s="10" t="s">
        <v>7278</v>
      </c>
      <c r="G3878" s="11">
        <v>2.0299999999999998</v>
      </c>
      <c r="H3878" s="9"/>
    </row>
    <row r="3879" spans="1:8" ht="24.4" customHeight="1" x14ac:dyDescent="0.25">
      <c r="A3879" s="9" t="s">
        <v>7351</v>
      </c>
      <c r="B3879" s="9" t="s">
        <v>7352</v>
      </c>
      <c r="C3879" s="9"/>
      <c r="D3879" s="9"/>
      <c r="E3879" s="9"/>
      <c r="F3879" s="10" t="s">
        <v>7278</v>
      </c>
      <c r="G3879" s="11">
        <v>1.64</v>
      </c>
      <c r="H3879" s="9"/>
    </row>
    <row r="3880" spans="1:8" ht="24.4" customHeight="1" x14ac:dyDescent="0.25">
      <c r="A3880" s="9" t="s">
        <v>7353</v>
      </c>
      <c r="B3880" s="9" t="s">
        <v>7354</v>
      </c>
      <c r="C3880" s="9"/>
      <c r="D3880" s="9"/>
      <c r="E3880" s="9"/>
      <c r="F3880" s="10" t="s">
        <v>7278</v>
      </c>
      <c r="G3880" s="11">
        <v>1.97</v>
      </c>
      <c r="H3880" s="9"/>
    </row>
    <row r="3881" spans="1:8" ht="24.4" customHeight="1" x14ac:dyDescent="0.25">
      <c r="A3881" s="9" t="s">
        <v>7355</v>
      </c>
      <c r="B3881" s="9" t="s">
        <v>7356</v>
      </c>
      <c r="C3881" s="9"/>
      <c r="D3881" s="9"/>
      <c r="E3881" s="9"/>
      <c r="F3881" s="10" t="s">
        <v>35</v>
      </c>
      <c r="G3881" s="11">
        <v>1.6</v>
      </c>
      <c r="H3881" s="9"/>
    </row>
    <row r="3882" spans="1:8" ht="24.4" customHeight="1" x14ac:dyDescent="0.25">
      <c r="A3882" s="9" t="s">
        <v>7357</v>
      </c>
      <c r="B3882" s="9" t="s">
        <v>7358</v>
      </c>
      <c r="C3882" s="9"/>
      <c r="D3882" s="9"/>
      <c r="E3882" s="9"/>
      <c r="F3882" s="10" t="s">
        <v>7278</v>
      </c>
      <c r="G3882" s="11">
        <v>1.9</v>
      </c>
      <c r="H3882" s="9"/>
    </row>
    <row r="3883" spans="1:8" ht="24.4" customHeight="1" x14ac:dyDescent="0.25">
      <c r="A3883" s="9" t="s">
        <v>7359</v>
      </c>
      <c r="B3883" s="9" t="s">
        <v>7360</v>
      </c>
      <c r="C3883" s="9"/>
      <c r="D3883" s="9"/>
      <c r="E3883" s="9"/>
      <c r="F3883" s="10" t="s">
        <v>7278</v>
      </c>
      <c r="G3883" s="11">
        <v>1.54</v>
      </c>
      <c r="H3883" s="9"/>
    </row>
    <row r="3884" spans="1:8" ht="24.4" customHeight="1" x14ac:dyDescent="0.25">
      <c r="A3884" s="9" t="s">
        <v>7361</v>
      </c>
      <c r="B3884" s="9" t="s">
        <v>7362</v>
      </c>
      <c r="C3884" s="9"/>
      <c r="D3884" s="9"/>
      <c r="E3884" s="9"/>
      <c r="F3884" s="10" t="s">
        <v>7278</v>
      </c>
      <c r="G3884" s="11">
        <v>1.88</v>
      </c>
      <c r="H3884" s="9"/>
    </row>
    <row r="3885" spans="1:8" ht="24.4" customHeight="1" x14ac:dyDescent="0.25">
      <c r="A3885" s="9" t="s">
        <v>7363</v>
      </c>
      <c r="B3885" s="9" t="s">
        <v>7364</v>
      </c>
      <c r="C3885" s="9"/>
      <c r="D3885" s="9"/>
      <c r="E3885" s="9"/>
      <c r="F3885" s="10" t="s">
        <v>35</v>
      </c>
      <c r="G3885" s="11">
        <v>1.52</v>
      </c>
      <c r="H3885" s="9"/>
    </row>
    <row r="3886" spans="1:8" ht="24.4" customHeight="1" x14ac:dyDescent="0.25">
      <c r="A3886" s="9" t="s">
        <v>7365</v>
      </c>
      <c r="B3886" s="9" t="s">
        <v>7366</v>
      </c>
      <c r="C3886" s="9"/>
      <c r="D3886" s="9"/>
      <c r="E3886" s="9"/>
      <c r="F3886" s="10" t="s">
        <v>7278</v>
      </c>
      <c r="G3886" s="11">
        <v>1.78</v>
      </c>
      <c r="H3886" s="9"/>
    </row>
    <row r="3887" spans="1:8" ht="24.4" customHeight="1" x14ac:dyDescent="0.25">
      <c r="A3887" s="9" t="s">
        <v>7367</v>
      </c>
      <c r="B3887" s="9" t="s">
        <v>7368</v>
      </c>
      <c r="C3887" s="9"/>
      <c r="D3887" s="9"/>
      <c r="E3887" s="9"/>
      <c r="F3887" s="10" t="s">
        <v>35</v>
      </c>
      <c r="G3887" s="11">
        <v>1.44</v>
      </c>
      <c r="H3887" s="9"/>
    </row>
    <row r="3888" spans="1:8" ht="24.4" customHeight="1" x14ac:dyDescent="0.25">
      <c r="A3888" s="9" t="s">
        <v>7369</v>
      </c>
      <c r="B3888" s="9" t="s">
        <v>7370</v>
      </c>
      <c r="C3888" s="9"/>
      <c r="D3888" s="9"/>
      <c r="E3888" s="9"/>
      <c r="F3888" s="10" t="s">
        <v>7278</v>
      </c>
      <c r="G3888" s="11">
        <v>1.77</v>
      </c>
      <c r="H3888" s="9"/>
    </row>
    <row r="3889" spans="1:8" ht="24.4" customHeight="1" x14ac:dyDescent="0.25">
      <c r="A3889" s="9" t="s">
        <v>7371</v>
      </c>
      <c r="B3889" s="9" t="s">
        <v>7372</v>
      </c>
      <c r="C3889" s="9"/>
      <c r="D3889" s="9"/>
      <c r="E3889" s="9"/>
      <c r="F3889" s="10" t="s">
        <v>35</v>
      </c>
      <c r="G3889" s="11">
        <v>1.43</v>
      </c>
      <c r="H3889" s="9"/>
    </row>
    <row r="3890" spans="1:8" ht="24.4" customHeight="1" x14ac:dyDescent="0.25">
      <c r="A3890" s="9" t="s">
        <v>7373</v>
      </c>
      <c r="B3890" s="9" t="s">
        <v>7374</v>
      </c>
      <c r="C3890" s="9"/>
      <c r="D3890" s="9"/>
      <c r="E3890" s="9"/>
      <c r="F3890" s="10" t="s">
        <v>315</v>
      </c>
      <c r="G3890" s="13">
        <v>999.97</v>
      </c>
      <c r="H3890" s="9"/>
    </row>
    <row r="3891" spans="1:8" ht="36.6" customHeight="1" x14ac:dyDescent="0.25">
      <c r="A3891" s="9" t="s">
        <v>7375</v>
      </c>
      <c r="B3891" s="9" t="s">
        <v>7376</v>
      </c>
      <c r="C3891" s="9"/>
      <c r="D3891" s="9"/>
      <c r="E3891" s="9"/>
      <c r="F3891" s="10" t="s">
        <v>315</v>
      </c>
      <c r="G3891" s="13">
        <v>298.62</v>
      </c>
      <c r="H3891" s="9"/>
    </row>
    <row r="3892" spans="1:8" ht="36.6" customHeight="1" x14ac:dyDescent="0.25">
      <c r="A3892" s="9" t="s">
        <v>7377</v>
      </c>
      <c r="B3892" s="9" t="s">
        <v>7378</v>
      </c>
      <c r="C3892" s="9"/>
      <c r="D3892" s="9"/>
      <c r="E3892" s="9"/>
      <c r="F3892" s="10" t="s">
        <v>315</v>
      </c>
      <c r="G3892" s="13">
        <v>161.32</v>
      </c>
      <c r="H3892" s="9"/>
    </row>
    <row r="3893" spans="1:8" ht="12.2" customHeight="1" x14ac:dyDescent="0.25">
      <c r="A3893" s="21">
        <v>256</v>
      </c>
      <c r="B3893" s="7" t="s">
        <v>7379</v>
      </c>
      <c r="C3893" s="7"/>
      <c r="D3893" s="7"/>
      <c r="E3893" s="7"/>
      <c r="F3893" s="8"/>
      <c r="G3893" s="7"/>
      <c r="H3893" s="7"/>
    </row>
    <row r="3894" spans="1:8" ht="24.4" customHeight="1" x14ac:dyDescent="0.25">
      <c r="A3894" s="9" t="s">
        <v>7380</v>
      </c>
      <c r="B3894" s="9" t="s">
        <v>7381</v>
      </c>
      <c r="C3894" s="9"/>
      <c r="D3894" s="9"/>
      <c r="E3894" s="9"/>
      <c r="F3894" s="10" t="s">
        <v>202</v>
      </c>
      <c r="G3894" s="13">
        <v>123.06</v>
      </c>
      <c r="H3894" s="9"/>
    </row>
    <row r="3895" spans="1:8" ht="24.4" customHeight="1" x14ac:dyDescent="0.25">
      <c r="A3895" s="9" t="s">
        <v>7382</v>
      </c>
      <c r="B3895" s="9" t="s">
        <v>7383</v>
      </c>
      <c r="C3895" s="9"/>
      <c r="D3895" s="9"/>
      <c r="E3895" s="9"/>
      <c r="F3895" s="10" t="s">
        <v>988</v>
      </c>
      <c r="G3895" s="13">
        <v>103.24</v>
      </c>
      <c r="H3895" s="9"/>
    </row>
    <row r="3896" spans="1:8" ht="12.2" customHeight="1" x14ac:dyDescent="0.25">
      <c r="A3896" s="9" t="s">
        <v>7384</v>
      </c>
      <c r="B3896" s="9" t="s">
        <v>7385</v>
      </c>
      <c r="C3896" s="9"/>
      <c r="D3896" s="9"/>
      <c r="E3896" s="9"/>
      <c r="F3896" s="10" t="s">
        <v>202</v>
      </c>
      <c r="G3896" s="12">
        <v>41.28</v>
      </c>
      <c r="H3896" s="9"/>
    </row>
    <row r="3897" spans="1:8" ht="24.4" customHeight="1" x14ac:dyDescent="0.25">
      <c r="A3897" s="9" t="s">
        <v>7386</v>
      </c>
      <c r="B3897" s="9" t="s">
        <v>7387</v>
      </c>
      <c r="C3897" s="9"/>
      <c r="D3897" s="9"/>
      <c r="E3897" s="9"/>
      <c r="F3897" s="10" t="s">
        <v>315</v>
      </c>
      <c r="G3897" s="13">
        <v>608.73</v>
      </c>
      <c r="H3897" s="9"/>
    </row>
    <row r="3898" spans="1:8" ht="24.4" customHeight="1" x14ac:dyDescent="0.25">
      <c r="A3898" s="9" t="s">
        <v>7388</v>
      </c>
      <c r="B3898" s="9" t="s">
        <v>7389</v>
      </c>
      <c r="C3898" s="9"/>
      <c r="D3898" s="9"/>
      <c r="E3898" s="9"/>
      <c r="F3898" s="10" t="s">
        <v>38</v>
      </c>
      <c r="G3898" s="11">
        <v>9.82</v>
      </c>
      <c r="H3898" s="9"/>
    </row>
    <row r="3899" spans="1:8" ht="24.4" customHeight="1" x14ac:dyDescent="0.25">
      <c r="A3899" s="9" t="s">
        <v>7390</v>
      </c>
      <c r="B3899" s="9" t="s">
        <v>7391</v>
      </c>
      <c r="C3899" s="9"/>
      <c r="D3899" s="9"/>
      <c r="E3899" s="9"/>
      <c r="F3899" s="10" t="s">
        <v>38</v>
      </c>
      <c r="G3899" s="12">
        <v>11.07</v>
      </c>
      <c r="H3899" s="9"/>
    </row>
    <row r="3900" spans="1:8" ht="24.4" customHeight="1" x14ac:dyDescent="0.25">
      <c r="A3900" s="9" t="s">
        <v>7392</v>
      </c>
      <c r="B3900" s="9" t="s">
        <v>7393</v>
      </c>
      <c r="C3900" s="9"/>
      <c r="D3900" s="9"/>
      <c r="E3900" s="9"/>
      <c r="F3900" s="10" t="s">
        <v>233</v>
      </c>
      <c r="G3900" s="13">
        <v>390.23</v>
      </c>
      <c r="H3900" s="9"/>
    </row>
    <row r="3901" spans="1:8" ht="24.4" customHeight="1" x14ac:dyDescent="0.25">
      <c r="A3901" s="9" t="s">
        <v>7394</v>
      </c>
      <c r="B3901" s="9" t="s">
        <v>7395</v>
      </c>
      <c r="C3901" s="9"/>
      <c r="D3901" s="9"/>
      <c r="E3901" s="9"/>
      <c r="F3901" s="10" t="s">
        <v>202</v>
      </c>
      <c r="G3901" s="11">
        <v>3.9</v>
      </c>
      <c r="H3901" s="9"/>
    </row>
    <row r="3902" spans="1:8" ht="24.4" customHeight="1" x14ac:dyDescent="0.25">
      <c r="A3902" s="9" t="s">
        <v>7396</v>
      </c>
      <c r="B3902" s="9" t="s">
        <v>7397</v>
      </c>
      <c r="C3902" s="9"/>
      <c r="D3902" s="9"/>
      <c r="E3902" s="9"/>
      <c r="F3902" s="10" t="s">
        <v>233</v>
      </c>
      <c r="G3902" s="13">
        <v>116.15</v>
      </c>
      <c r="H3902" s="9"/>
    </row>
    <row r="3903" spans="1:8" ht="24.4" customHeight="1" x14ac:dyDescent="0.25">
      <c r="A3903" s="9" t="s">
        <v>7398</v>
      </c>
      <c r="B3903" s="9" t="s">
        <v>7399</v>
      </c>
      <c r="C3903" s="9"/>
      <c r="D3903" s="9"/>
      <c r="E3903" s="9"/>
      <c r="F3903" s="10" t="s">
        <v>233</v>
      </c>
      <c r="G3903" s="13">
        <v>115.93</v>
      </c>
      <c r="H3903" s="9"/>
    </row>
    <row r="3904" spans="1:8" ht="24.4" customHeight="1" x14ac:dyDescent="0.25">
      <c r="A3904" s="9" t="s">
        <v>7400</v>
      </c>
      <c r="B3904" s="9" t="s">
        <v>7401</v>
      </c>
      <c r="C3904" s="9"/>
      <c r="D3904" s="9"/>
      <c r="E3904" s="9"/>
      <c r="F3904" s="10" t="s">
        <v>233</v>
      </c>
      <c r="G3904" s="13">
        <v>223.04</v>
      </c>
      <c r="H3904" s="9"/>
    </row>
    <row r="3905" spans="1:8" ht="24.4" customHeight="1" x14ac:dyDescent="0.25">
      <c r="A3905" s="9" t="s">
        <v>7402</v>
      </c>
      <c r="B3905" s="9" t="s">
        <v>7403</v>
      </c>
      <c r="C3905" s="9"/>
      <c r="D3905" s="9"/>
      <c r="E3905" s="9"/>
      <c r="F3905" s="10" t="s">
        <v>233</v>
      </c>
      <c r="G3905" s="13">
        <v>196.18</v>
      </c>
      <c r="H3905" s="9"/>
    </row>
    <row r="3906" spans="1:8" ht="24.4" customHeight="1" x14ac:dyDescent="0.25">
      <c r="A3906" s="9" t="s">
        <v>7404</v>
      </c>
      <c r="B3906" s="9" t="s">
        <v>7405</v>
      </c>
      <c r="C3906" s="9"/>
      <c r="D3906" s="9"/>
      <c r="E3906" s="9"/>
      <c r="F3906" s="10" t="s">
        <v>315</v>
      </c>
      <c r="G3906" s="12">
        <v>70.349999999999994</v>
      </c>
      <c r="H3906" s="9"/>
    </row>
    <row r="3907" spans="1:8" ht="36.6" customHeight="1" x14ac:dyDescent="0.25">
      <c r="A3907" s="9" t="s">
        <v>7406</v>
      </c>
      <c r="B3907" s="9" t="s">
        <v>7407</v>
      </c>
      <c r="C3907" s="9"/>
      <c r="D3907" s="9"/>
      <c r="E3907" s="9"/>
      <c r="F3907" s="10" t="s">
        <v>315</v>
      </c>
      <c r="G3907" s="13">
        <v>439.65</v>
      </c>
      <c r="H3907" s="9"/>
    </row>
    <row r="3908" spans="1:8" ht="36.6" customHeight="1" x14ac:dyDescent="0.25">
      <c r="A3908" s="9" t="s">
        <v>7408</v>
      </c>
      <c r="B3908" s="9" t="s">
        <v>7409</v>
      </c>
      <c r="C3908" s="9"/>
      <c r="D3908" s="9"/>
      <c r="E3908" s="9"/>
      <c r="F3908" s="10" t="s">
        <v>315</v>
      </c>
      <c r="G3908" s="13">
        <v>501.75</v>
      </c>
      <c r="H3908" s="9"/>
    </row>
    <row r="3909" spans="1:8" ht="24.4" customHeight="1" x14ac:dyDescent="0.25">
      <c r="A3909" s="9" t="s">
        <v>7410</v>
      </c>
      <c r="B3909" s="9" t="s">
        <v>7411</v>
      </c>
      <c r="C3909" s="9"/>
      <c r="D3909" s="9"/>
      <c r="E3909" s="9"/>
      <c r="F3909" s="10" t="s">
        <v>315</v>
      </c>
      <c r="G3909" s="13">
        <v>512.1</v>
      </c>
      <c r="H3909" s="9"/>
    </row>
    <row r="3910" spans="1:8" ht="36.6" customHeight="1" x14ac:dyDescent="0.25">
      <c r="A3910" s="9" t="s">
        <v>7412</v>
      </c>
      <c r="B3910" s="9" t="s">
        <v>7413</v>
      </c>
      <c r="C3910" s="9"/>
      <c r="D3910" s="9"/>
      <c r="E3910" s="9"/>
      <c r="F3910" s="10" t="s">
        <v>315</v>
      </c>
      <c r="G3910" s="13">
        <v>417.17</v>
      </c>
      <c r="H3910" s="9"/>
    </row>
    <row r="3911" spans="1:8" ht="24.4" customHeight="1" x14ac:dyDescent="0.25">
      <c r="A3911" s="9" t="s">
        <v>7414</v>
      </c>
      <c r="B3911" s="9" t="s">
        <v>7415</v>
      </c>
      <c r="C3911" s="9"/>
      <c r="D3911" s="9"/>
      <c r="E3911" s="9"/>
      <c r="F3911" s="10" t="s">
        <v>315</v>
      </c>
      <c r="G3911" s="13">
        <v>542.91999999999996</v>
      </c>
      <c r="H3911" s="9"/>
    </row>
    <row r="3912" spans="1:8" ht="24.4" customHeight="1" x14ac:dyDescent="0.25">
      <c r="A3912" s="9" t="s">
        <v>7416</v>
      </c>
      <c r="B3912" s="9" t="s">
        <v>7417</v>
      </c>
      <c r="C3912" s="9"/>
      <c r="D3912" s="9"/>
      <c r="E3912" s="9"/>
      <c r="F3912" s="10" t="s">
        <v>315</v>
      </c>
      <c r="G3912" s="13">
        <v>573.97</v>
      </c>
      <c r="H3912" s="9"/>
    </row>
    <row r="3913" spans="1:8" ht="24.4" customHeight="1" x14ac:dyDescent="0.25">
      <c r="A3913" s="9" t="s">
        <v>7418</v>
      </c>
      <c r="B3913" s="9" t="s">
        <v>7419</v>
      </c>
      <c r="C3913" s="9"/>
      <c r="D3913" s="9"/>
      <c r="E3913" s="9"/>
      <c r="F3913" s="10" t="s">
        <v>315</v>
      </c>
      <c r="G3913" s="13">
        <v>591.22</v>
      </c>
      <c r="H3913" s="9"/>
    </row>
    <row r="3914" spans="1:8" ht="24.4" customHeight="1" x14ac:dyDescent="0.25">
      <c r="A3914" s="9" t="s">
        <v>7420</v>
      </c>
      <c r="B3914" s="9" t="s">
        <v>7421</v>
      </c>
      <c r="C3914" s="9"/>
      <c r="D3914" s="9"/>
      <c r="E3914" s="9"/>
      <c r="F3914" s="10" t="s">
        <v>315</v>
      </c>
      <c r="G3914" s="13">
        <v>600.19000000000005</v>
      </c>
      <c r="H3914" s="9"/>
    </row>
    <row r="3915" spans="1:8" ht="24.4" customHeight="1" x14ac:dyDescent="0.25">
      <c r="A3915" s="9" t="s">
        <v>7422</v>
      </c>
      <c r="B3915" s="9" t="s">
        <v>7423</v>
      </c>
      <c r="C3915" s="9"/>
      <c r="D3915" s="9"/>
      <c r="E3915" s="9"/>
      <c r="F3915" s="10" t="s">
        <v>315</v>
      </c>
      <c r="G3915" s="13">
        <v>605.02</v>
      </c>
      <c r="H3915" s="9"/>
    </row>
    <row r="3916" spans="1:8" ht="24.4" customHeight="1" x14ac:dyDescent="0.25">
      <c r="A3916" s="9" t="s">
        <v>7424</v>
      </c>
      <c r="B3916" s="9" t="s">
        <v>7425</v>
      </c>
      <c r="C3916" s="9"/>
      <c r="D3916" s="9"/>
      <c r="E3916" s="9"/>
      <c r="F3916" s="10" t="s">
        <v>315</v>
      </c>
      <c r="G3916" s="13">
        <v>615.37</v>
      </c>
      <c r="H3916" s="9"/>
    </row>
    <row r="3917" spans="1:8" ht="24.4" customHeight="1" x14ac:dyDescent="0.25">
      <c r="A3917" s="9" t="s">
        <v>7426</v>
      </c>
      <c r="B3917" s="9" t="s">
        <v>7427</v>
      </c>
      <c r="C3917" s="9"/>
      <c r="D3917" s="9"/>
      <c r="E3917" s="9"/>
      <c r="F3917" s="10" t="s">
        <v>315</v>
      </c>
      <c r="G3917" s="13">
        <v>619.16</v>
      </c>
      <c r="H3917" s="9"/>
    </row>
    <row r="3918" spans="1:8" ht="24.4" customHeight="1" x14ac:dyDescent="0.25">
      <c r="A3918" s="9" t="s">
        <v>7428</v>
      </c>
      <c r="B3918" s="9" t="s">
        <v>7429</v>
      </c>
      <c r="C3918" s="9"/>
      <c r="D3918" s="9"/>
      <c r="E3918" s="9"/>
      <c r="F3918" s="10" t="s">
        <v>315</v>
      </c>
      <c r="G3918" s="13">
        <v>627.79</v>
      </c>
      <c r="H3918" s="9"/>
    </row>
    <row r="3919" spans="1:8" ht="24.4" customHeight="1" x14ac:dyDescent="0.25">
      <c r="A3919" s="9" t="s">
        <v>7430</v>
      </c>
      <c r="B3919" s="9" t="s">
        <v>7431</v>
      </c>
      <c r="C3919" s="9"/>
      <c r="D3919" s="9"/>
      <c r="E3919" s="9"/>
      <c r="F3919" s="10" t="s">
        <v>315</v>
      </c>
      <c r="G3919" s="13">
        <v>646.41999999999996</v>
      </c>
      <c r="H3919" s="9"/>
    </row>
    <row r="3920" spans="1:8" ht="24.4" customHeight="1" x14ac:dyDescent="0.25">
      <c r="A3920" s="9" t="s">
        <v>7432</v>
      </c>
      <c r="B3920" s="9" t="s">
        <v>7433</v>
      </c>
      <c r="C3920" s="9"/>
      <c r="D3920" s="9"/>
      <c r="E3920" s="9"/>
      <c r="F3920" s="10" t="s">
        <v>315</v>
      </c>
      <c r="G3920" s="13">
        <v>568.24</v>
      </c>
      <c r="H3920" s="9"/>
    </row>
    <row r="3921" spans="1:8" ht="36.6" customHeight="1" x14ac:dyDescent="0.25">
      <c r="A3921" s="9" t="s">
        <v>7434</v>
      </c>
      <c r="B3921" s="9" t="s">
        <v>7435</v>
      </c>
      <c r="C3921" s="9"/>
      <c r="D3921" s="9"/>
      <c r="E3921" s="9"/>
      <c r="F3921" s="10" t="s">
        <v>315</v>
      </c>
      <c r="G3921" s="13">
        <v>514.41999999999996</v>
      </c>
      <c r="H3921" s="9"/>
    </row>
    <row r="3922" spans="1:8" ht="36.6" customHeight="1" x14ac:dyDescent="0.25">
      <c r="A3922" s="9" t="s">
        <v>7436</v>
      </c>
      <c r="B3922" s="9" t="s">
        <v>7437</v>
      </c>
      <c r="C3922" s="9"/>
      <c r="D3922" s="9"/>
      <c r="E3922" s="9"/>
      <c r="F3922" s="10" t="s">
        <v>315</v>
      </c>
      <c r="G3922" s="13">
        <v>531.66999999999996</v>
      </c>
      <c r="H3922" s="9"/>
    </row>
    <row r="3923" spans="1:8" ht="36.6" customHeight="1" x14ac:dyDescent="0.25">
      <c r="A3923" s="9" t="s">
        <v>7438</v>
      </c>
      <c r="B3923" s="9" t="s">
        <v>7439</v>
      </c>
      <c r="C3923" s="9"/>
      <c r="D3923" s="9"/>
      <c r="E3923" s="9"/>
      <c r="F3923" s="10" t="s">
        <v>315</v>
      </c>
      <c r="G3923" s="13">
        <v>540.64</v>
      </c>
      <c r="H3923" s="9"/>
    </row>
    <row r="3924" spans="1:8" ht="36.6" customHeight="1" x14ac:dyDescent="0.25">
      <c r="A3924" s="9" t="s">
        <v>7440</v>
      </c>
      <c r="B3924" s="9" t="s">
        <v>7441</v>
      </c>
      <c r="C3924" s="9"/>
      <c r="D3924" s="9"/>
      <c r="E3924" s="9"/>
      <c r="F3924" s="10" t="s">
        <v>315</v>
      </c>
      <c r="G3924" s="13">
        <v>545.47</v>
      </c>
      <c r="H3924" s="9"/>
    </row>
    <row r="3925" spans="1:8" ht="36.6" customHeight="1" x14ac:dyDescent="0.25">
      <c r="A3925" s="9" t="s">
        <v>7442</v>
      </c>
      <c r="B3925" s="9" t="s">
        <v>7443</v>
      </c>
      <c r="C3925" s="9"/>
      <c r="D3925" s="9"/>
      <c r="E3925" s="9"/>
      <c r="F3925" s="10" t="s">
        <v>315</v>
      </c>
      <c r="G3925" s="13">
        <v>555.82000000000005</v>
      </c>
      <c r="H3925" s="9"/>
    </row>
    <row r="3926" spans="1:8" ht="24.4" customHeight="1" x14ac:dyDescent="0.25">
      <c r="A3926" s="9" t="s">
        <v>7444</v>
      </c>
      <c r="B3926" s="9" t="s">
        <v>7445</v>
      </c>
      <c r="C3926" s="9"/>
      <c r="D3926" s="9"/>
      <c r="E3926" s="9"/>
      <c r="F3926" s="10" t="s">
        <v>315</v>
      </c>
      <c r="G3926" s="13">
        <v>559.61</v>
      </c>
      <c r="H3926" s="9"/>
    </row>
    <row r="3927" spans="1:8" ht="36.6" customHeight="1" x14ac:dyDescent="0.25">
      <c r="A3927" s="9" t="s">
        <v>7446</v>
      </c>
      <c r="B3927" s="9" t="s">
        <v>7447</v>
      </c>
      <c r="C3927" s="9"/>
      <c r="D3927" s="9"/>
      <c r="E3927" s="9"/>
      <c r="F3927" s="10" t="s">
        <v>315</v>
      </c>
      <c r="G3927" s="13">
        <v>568.24</v>
      </c>
      <c r="H3927" s="9"/>
    </row>
    <row r="3928" spans="1:8" ht="36.6" customHeight="1" x14ac:dyDescent="0.25">
      <c r="A3928" s="9" t="s">
        <v>7448</v>
      </c>
      <c r="B3928" s="9" t="s">
        <v>7449</v>
      </c>
      <c r="C3928" s="9"/>
      <c r="D3928" s="9"/>
      <c r="E3928" s="9"/>
      <c r="F3928" s="10" t="s">
        <v>315</v>
      </c>
      <c r="G3928" s="13">
        <v>586.87</v>
      </c>
      <c r="H3928" s="9"/>
    </row>
    <row r="3929" spans="1:8" ht="24.4" customHeight="1" x14ac:dyDescent="0.25">
      <c r="A3929" s="9" t="s">
        <v>7450</v>
      </c>
      <c r="B3929" s="9" t="s">
        <v>7451</v>
      </c>
      <c r="C3929" s="9"/>
      <c r="D3929" s="9"/>
      <c r="E3929" s="9"/>
      <c r="F3929" s="10" t="s">
        <v>315</v>
      </c>
      <c r="G3929" s="13">
        <v>483.65</v>
      </c>
      <c r="H3929" s="9"/>
    </row>
    <row r="3930" spans="1:8" ht="24.4" customHeight="1" x14ac:dyDescent="0.25">
      <c r="A3930" s="9" t="s">
        <v>7452</v>
      </c>
      <c r="B3930" s="9" t="s">
        <v>7453</v>
      </c>
      <c r="C3930" s="9"/>
      <c r="D3930" s="9"/>
      <c r="E3930" s="9"/>
      <c r="F3930" s="10" t="s">
        <v>315</v>
      </c>
      <c r="G3930" s="13">
        <v>406.99</v>
      </c>
      <c r="H3930" s="9"/>
    </row>
    <row r="3931" spans="1:8" ht="12.2" customHeight="1" x14ac:dyDescent="0.25">
      <c r="A3931" s="9" t="s">
        <v>7454</v>
      </c>
      <c r="B3931" s="9" t="s">
        <v>7455</v>
      </c>
      <c r="C3931" s="9"/>
      <c r="D3931" s="9"/>
      <c r="E3931" s="9"/>
      <c r="F3931" s="10" t="s">
        <v>315</v>
      </c>
      <c r="G3931" s="13">
        <v>139.34</v>
      </c>
      <c r="H3931" s="9"/>
    </row>
    <row r="3932" spans="1:8" ht="24.4" customHeight="1" x14ac:dyDescent="0.25">
      <c r="A3932" s="9" t="s">
        <v>7456</v>
      </c>
      <c r="B3932" s="9" t="s">
        <v>7457</v>
      </c>
      <c r="C3932" s="9"/>
      <c r="D3932" s="9"/>
      <c r="E3932" s="9"/>
      <c r="F3932" s="10" t="s">
        <v>233</v>
      </c>
      <c r="G3932" s="12">
        <v>68.040000000000006</v>
      </c>
      <c r="H3932" s="9"/>
    </row>
    <row r="3933" spans="1:8" ht="24.4" customHeight="1" x14ac:dyDescent="0.25">
      <c r="A3933" s="9" t="s">
        <v>7458</v>
      </c>
      <c r="B3933" s="9" t="s">
        <v>7459</v>
      </c>
      <c r="C3933" s="9"/>
      <c r="D3933" s="9"/>
      <c r="E3933" s="9"/>
      <c r="F3933" s="10" t="s">
        <v>202</v>
      </c>
      <c r="G3933" s="12">
        <v>18.87</v>
      </c>
      <c r="H3933" s="9"/>
    </row>
    <row r="3934" spans="1:8" ht="12.2" customHeight="1" x14ac:dyDescent="0.25">
      <c r="A3934" s="9" t="s">
        <v>7460</v>
      </c>
      <c r="B3934" s="9" t="s">
        <v>7461</v>
      </c>
      <c r="C3934" s="9"/>
      <c r="D3934" s="9"/>
      <c r="E3934" s="9"/>
      <c r="F3934" s="10" t="s">
        <v>315</v>
      </c>
      <c r="G3934" s="13">
        <v>199.56</v>
      </c>
      <c r="H3934" s="9"/>
    </row>
    <row r="3935" spans="1:8" ht="12.2" customHeight="1" x14ac:dyDescent="0.25">
      <c r="A3935" s="9" t="s">
        <v>7462</v>
      </c>
      <c r="B3935" s="9" t="s">
        <v>7463</v>
      </c>
      <c r="C3935" s="9"/>
      <c r="D3935" s="9"/>
      <c r="E3935" s="9"/>
      <c r="F3935" s="10" t="s">
        <v>315</v>
      </c>
      <c r="G3935" s="13">
        <v>189.25</v>
      </c>
      <c r="H3935" s="9"/>
    </row>
    <row r="3936" spans="1:8" ht="24.4" customHeight="1" x14ac:dyDescent="0.25">
      <c r="A3936" s="9" t="s">
        <v>7464</v>
      </c>
      <c r="B3936" s="9" t="s">
        <v>7465</v>
      </c>
      <c r="C3936" s="9"/>
      <c r="D3936" s="9"/>
      <c r="E3936" s="9"/>
      <c r="F3936" s="10" t="s">
        <v>1227</v>
      </c>
      <c r="G3936" s="12">
        <v>21.94</v>
      </c>
      <c r="H3936" s="9"/>
    </row>
    <row r="3937" spans="1:8" ht="24.4" customHeight="1" x14ac:dyDescent="0.25">
      <c r="A3937" s="9" t="s">
        <v>7466</v>
      </c>
      <c r="B3937" s="9" t="s">
        <v>7467</v>
      </c>
      <c r="C3937" s="9"/>
      <c r="D3937" s="9"/>
      <c r="E3937" s="9"/>
      <c r="F3937" s="10" t="s">
        <v>1227</v>
      </c>
      <c r="G3937" s="12">
        <v>22.7</v>
      </c>
      <c r="H3937" s="9"/>
    </row>
    <row r="3938" spans="1:8" ht="24.4" customHeight="1" x14ac:dyDescent="0.25">
      <c r="A3938" s="9" t="s">
        <v>7468</v>
      </c>
      <c r="B3938" s="9" t="s">
        <v>7469</v>
      </c>
      <c r="C3938" s="9"/>
      <c r="D3938" s="9"/>
      <c r="E3938" s="9"/>
      <c r="F3938" s="10" t="s">
        <v>1227</v>
      </c>
      <c r="G3938" s="12">
        <v>23.46</v>
      </c>
      <c r="H3938" s="9"/>
    </row>
    <row r="3939" spans="1:8" ht="24.4" customHeight="1" x14ac:dyDescent="0.25">
      <c r="A3939" s="9" t="s">
        <v>7470</v>
      </c>
      <c r="B3939" s="9" t="s">
        <v>7471</v>
      </c>
      <c r="C3939" s="9"/>
      <c r="D3939" s="9"/>
      <c r="E3939" s="9"/>
      <c r="F3939" s="10" t="s">
        <v>1227</v>
      </c>
      <c r="G3939" s="12">
        <v>26.27</v>
      </c>
      <c r="H3939" s="9"/>
    </row>
    <row r="3940" spans="1:8" ht="24.4" customHeight="1" x14ac:dyDescent="0.25">
      <c r="A3940" s="9" t="s">
        <v>7472</v>
      </c>
      <c r="B3940" s="9" t="s">
        <v>7473</v>
      </c>
      <c r="C3940" s="9"/>
      <c r="D3940" s="9"/>
      <c r="E3940" s="9"/>
      <c r="F3940" s="10" t="s">
        <v>1227</v>
      </c>
      <c r="G3940" s="12">
        <v>20.66</v>
      </c>
      <c r="H3940" s="9"/>
    </row>
    <row r="3941" spans="1:8" ht="24.4" customHeight="1" x14ac:dyDescent="0.25">
      <c r="A3941" s="9" t="s">
        <v>7474</v>
      </c>
      <c r="B3941" s="9" t="s">
        <v>7475</v>
      </c>
      <c r="C3941" s="9"/>
      <c r="D3941" s="9"/>
      <c r="E3941" s="9"/>
      <c r="F3941" s="10" t="s">
        <v>1227</v>
      </c>
      <c r="G3941" s="12">
        <v>21.34</v>
      </c>
      <c r="H3941" s="9"/>
    </row>
    <row r="3942" spans="1:8" ht="24.4" customHeight="1" x14ac:dyDescent="0.25">
      <c r="A3942" s="9" t="s">
        <v>7476</v>
      </c>
      <c r="B3942" s="9" t="s">
        <v>7477</v>
      </c>
      <c r="C3942" s="9"/>
      <c r="D3942" s="9"/>
      <c r="E3942" s="9"/>
      <c r="F3942" s="10" t="s">
        <v>1227</v>
      </c>
      <c r="G3942" s="12">
        <v>22.01</v>
      </c>
      <c r="H3942" s="9"/>
    </row>
    <row r="3943" spans="1:8" ht="24.4" customHeight="1" x14ac:dyDescent="0.25">
      <c r="A3943" s="9" t="s">
        <v>7478</v>
      </c>
      <c r="B3943" s="9" t="s">
        <v>7479</v>
      </c>
      <c r="C3943" s="9"/>
      <c r="D3943" s="9"/>
      <c r="E3943" s="9"/>
      <c r="F3943" s="10" t="s">
        <v>1227</v>
      </c>
      <c r="G3943" s="12">
        <v>17.79</v>
      </c>
      <c r="H3943" s="9"/>
    </row>
    <row r="3944" spans="1:8" ht="24.4" customHeight="1" x14ac:dyDescent="0.25">
      <c r="A3944" s="9" t="s">
        <v>7480</v>
      </c>
      <c r="B3944" s="9" t="s">
        <v>7481</v>
      </c>
      <c r="C3944" s="9"/>
      <c r="D3944" s="9"/>
      <c r="E3944" s="9"/>
      <c r="F3944" s="10" t="s">
        <v>1227</v>
      </c>
      <c r="G3944" s="12">
        <v>18.97</v>
      </c>
      <c r="H3944" s="9"/>
    </row>
    <row r="3945" spans="1:8" ht="24.4" customHeight="1" x14ac:dyDescent="0.25">
      <c r="A3945" s="9" t="s">
        <v>7482</v>
      </c>
      <c r="B3945" s="9" t="s">
        <v>7483</v>
      </c>
      <c r="C3945" s="9"/>
      <c r="D3945" s="9"/>
      <c r="E3945" s="9"/>
      <c r="F3945" s="10" t="s">
        <v>1227</v>
      </c>
      <c r="G3945" s="12">
        <v>19.36</v>
      </c>
      <c r="H3945" s="9"/>
    </row>
    <row r="3946" spans="1:8" ht="24.4" customHeight="1" x14ac:dyDescent="0.25">
      <c r="A3946" s="9" t="s">
        <v>7484</v>
      </c>
      <c r="B3946" s="9" t="s">
        <v>7485</v>
      </c>
      <c r="C3946" s="9"/>
      <c r="D3946" s="9"/>
      <c r="E3946" s="9"/>
      <c r="F3946" s="10" t="s">
        <v>1227</v>
      </c>
      <c r="G3946" s="12">
        <v>19.760000000000002</v>
      </c>
      <c r="H3946" s="9"/>
    </row>
    <row r="3947" spans="1:8" ht="24.4" customHeight="1" x14ac:dyDescent="0.25">
      <c r="A3947" s="9" t="s">
        <v>7486</v>
      </c>
      <c r="B3947" s="9" t="s">
        <v>7487</v>
      </c>
      <c r="C3947" s="9"/>
      <c r="D3947" s="9"/>
      <c r="E3947" s="9"/>
      <c r="F3947" s="10" t="s">
        <v>202</v>
      </c>
      <c r="G3947" s="13">
        <v>276.83999999999997</v>
      </c>
      <c r="H3947" s="9"/>
    </row>
    <row r="3948" spans="1:8" ht="24.4" customHeight="1" x14ac:dyDescent="0.25">
      <c r="A3948" s="9" t="s">
        <v>7488</v>
      </c>
      <c r="B3948" s="9" t="s">
        <v>7489</v>
      </c>
      <c r="C3948" s="9"/>
      <c r="D3948" s="9"/>
      <c r="E3948" s="9"/>
      <c r="F3948" s="10" t="s">
        <v>315</v>
      </c>
      <c r="G3948" s="12">
        <v>56.82</v>
      </c>
      <c r="H3948" s="9"/>
    </row>
    <row r="3949" spans="1:8" ht="12.2" customHeight="1" x14ac:dyDescent="0.25">
      <c r="A3949" s="9" t="s">
        <v>7490</v>
      </c>
      <c r="B3949" s="9" t="s">
        <v>7491</v>
      </c>
      <c r="C3949" s="9"/>
      <c r="D3949" s="9"/>
      <c r="E3949" s="9"/>
      <c r="F3949" s="10" t="s">
        <v>315</v>
      </c>
      <c r="G3949" s="11">
        <v>7.48</v>
      </c>
      <c r="H3949" s="9"/>
    </row>
    <row r="3950" spans="1:8" ht="24.4" customHeight="1" x14ac:dyDescent="0.25">
      <c r="A3950" s="9" t="s">
        <v>7492</v>
      </c>
      <c r="B3950" s="9" t="s">
        <v>7493</v>
      </c>
      <c r="C3950" s="9"/>
      <c r="D3950" s="9"/>
      <c r="E3950" s="9"/>
      <c r="F3950" s="10" t="s">
        <v>202</v>
      </c>
      <c r="G3950" s="12">
        <v>87.25</v>
      </c>
      <c r="H3950" s="9"/>
    </row>
    <row r="3951" spans="1:8" ht="24.4" customHeight="1" x14ac:dyDescent="0.25">
      <c r="A3951" s="9" t="s">
        <v>7494</v>
      </c>
      <c r="B3951" s="9" t="s">
        <v>7495</v>
      </c>
      <c r="C3951" s="9"/>
      <c r="D3951" s="9"/>
      <c r="E3951" s="9"/>
      <c r="F3951" s="10" t="s">
        <v>202</v>
      </c>
      <c r="G3951" s="12">
        <v>96.83</v>
      </c>
      <c r="H3951" s="9"/>
    </row>
    <row r="3952" spans="1:8" ht="24.4" customHeight="1" x14ac:dyDescent="0.25">
      <c r="A3952" s="9" t="s">
        <v>7496</v>
      </c>
      <c r="B3952" s="9" t="s">
        <v>7497</v>
      </c>
      <c r="C3952" s="9"/>
      <c r="D3952" s="9"/>
      <c r="E3952" s="9"/>
      <c r="F3952" s="10" t="s">
        <v>202</v>
      </c>
      <c r="G3952" s="12">
        <v>87.25</v>
      </c>
      <c r="H3952" s="9"/>
    </row>
    <row r="3953" spans="1:8" ht="24.4" customHeight="1" x14ac:dyDescent="0.25">
      <c r="A3953" s="9" t="s">
        <v>7498</v>
      </c>
      <c r="B3953" s="9" t="s">
        <v>7499</v>
      </c>
      <c r="C3953" s="9"/>
      <c r="D3953" s="9"/>
      <c r="E3953" s="9"/>
      <c r="F3953" s="10" t="s">
        <v>202</v>
      </c>
      <c r="G3953" s="12">
        <v>67.87</v>
      </c>
      <c r="H3953" s="9"/>
    </row>
    <row r="3954" spans="1:8" ht="24.4" customHeight="1" x14ac:dyDescent="0.25">
      <c r="A3954" s="9" t="s">
        <v>7500</v>
      </c>
      <c r="B3954" s="9" t="s">
        <v>7501</v>
      </c>
      <c r="C3954" s="9"/>
      <c r="D3954" s="9"/>
      <c r="E3954" s="9"/>
      <c r="F3954" s="10" t="s">
        <v>202</v>
      </c>
      <c r="G3954" s="13">
        <v>155.88999999999999</v>
      </c>
      <c r="H3954" s="9"/>
    </row>
    <row r="3955" spans="1:8" ht="12.2" customHeight="1" x14ac:dyDescent="0.25">
      <c r="A3955" s="9" t="s">
        <v>7502</v>
      </c>
      <c r="B3955" s="9" t="s">
        <v>7503</v>
      </c>
      <c r="C3955" s="9"/>
      <c r="D3955" s="9"/>
      <c r="E3955" s="9"/>
      <c r="F3955" s="10" t="s">
        <v>1227</v>
      </c>
      <c r="G3955" s="12">
        <v>17.440000000000001</v>
      </c>
      <c r="H3955" s="9"/>
    </row>
    <row r="3956" spans="1:8" ht="12.2" customHeight="1" x14ac:dyDescent="0.25">
      <c r="A3956" s="9" t="s">
        <v>7504</v>
      </c>
      <c r="B3956" s="9" t="s">
        <v>7505</v>
      </c>
      <c r="C3956" s="9"/>
      <c r="D3956" s="9"/>
      <c r="E3956" s="9"/>
      <c r="F3956" s="10" t="s">
        <v>1227</v>
      </c>
      <c r="G3956" s="12">
        <v>22.13</v>
      </c>
      <c r="H3956" s="9"/>
    </row>
    <row r="3957" spans="1:8" ht="12.2" customHeight="1" x14ac:dyDescent="0.25">
      <c r="A3957" s="9" t="s">
        <v>7506</v>
      </c>
      <c r="B3957" s="9" t="s">
        <v>7507</v>
      </c>
      <c r="C3957" s="9"/>
      <c r="D3957" s="9"/>
      <c r="E3957" s="9"/>
      <c r="F3957" s="10" t="s">
        <v>1227</v>
      </c>
      <c r="G3957" s="12">
        <v>19.77</v>
      </c>
      <c r="H3957" s="9"/>
    </row>
    <row r="3958" spans="1:8" ht="12.2" customHeight="1" x14ac:dyDescent="0.25">
      <c r="A3958" s="9" t="s">
        <v>7508</v>
      </c>
      <c r="B3958" s="9" t="s">
        <v>7509</v>
      </c>
      <c r="C3958" s="9"/>
      <c r="D3958" s="9"/>
      <c r="E3958" s="9"/>
      <c r="F3958" s="10" t="s">
        <v>1227</v>
      </c>
      <c r="G3958" s="12">
        <v>23.24</v>
      </c>
      <c r="H3958" s="9"/>
    </row>
    <row r="3959" spans="1:8" ht="12.2" customHeight="1" x14ac:dyDescent="0.25">
      <c r="A3959" s="9" t="s">
        <v>7510</v>
      </c>
      <c r="B3959" s="9" t="s">
        <v>7511</v>
      </c>
      <c r="C3959" s="9"/>
      <c r="D3959" s="9"/>
      <c r="E3959" s="9"/>
      <c r="F3959" s="10" t="s">
        <v>1227</v>
      </c>
      <c r="G3959" s="12">
        <v>29.06</v>
      </c>
      <c r="H3959" s="9"/>
    </row>
    <row r="3960" spans="1:8" ht="12.2" customHeight="1" x14ac:dyDescent="0.25">
      <c r="A3960" s="9" t="s">
        <v>7512</v>
      </c>
      <c r="B3960" s="9" t="s">
        <v>7513</v>
      </c>
      <c r="C3960" s="9"/>
      <c r="D3960" s="9"/>
      <c r="E3960" s="9"/>
      <c r="F3960" s="10" t="s">
        <v>1227</v>
      </c>
      <c r="G3960" s="12">
        <v>42.27</v>
      </c>
      <c r="H3960" s="9"/>
    </row>
    <row r="3961" spans="1:8" ht="12.2" customHeight="1" x14ac:dyDescent="0.25">
      <c r="A3961" s="9" t="s">
        <v>7514</v>
      </c>
      <c r="B3961" s="9" t="s">
        <v>7515</v>
      </c>
      <c r="C3961" s="9"/>
      <c r="D3961" s="9"/>
      <c r="E3961" s="9"/>
      <c r="F3961" s="10" t="s">
        <v>1227</v>
      </c>
      <c r="G3961" s="12">
        <v>24.66</v>
      </c>
      <c r="H3961" s="9"/>
    </row>
    <row r="3962" spans="1:8" ht="12.2" customHeight="1" x14ac:dyDescent="0.25">
      <c r="A3962" s="9" t="s">
        <v>7516</v>
      </c>
      <c r="B3962" s="9" t="s">
        <v>7517</v>
      </c>
      <c r="C3962" s="9"/>
      <c r="D3962" s="9"/>
      <c r="E3962" s="9"/>
      <c r="F3962" s="10" t="s">
        <v>1227</v>
      </c>
      <c r="G3962" s="12">
        <v>29.63</v>
      </c>
      <c r="H3962" s="9"/>
    </row>
    <row r="3963" spans="1:8" ht="12.2" customHeight="1" x14ac:dyDescent="0.25">
      <c r="A3963" s="9" t="s">
        <v>7518</v>
      </c>
      <c r="B3963" s="9" t="s">
        <v>7519</v>
      </c>
      <c r="C3963" s="9"/>
      <c r="D3963" s="9"/>
      <c r="E3963" s="9"/>
      <c r="F3963" s="10" t="s">
        <v>1227</v>
      </c>
      <c r="G3963" s="12">
        <v>44.02</v>
      </c>
      <c r="H3963" s="9"/>
    </row>
    <row r="3964" spans="1:8" ht="12.2" customHeight="1" x14ac:dyDescent="0.25">
      <c r="A3964" s="9" t="s">
        <v>7520</v>
      </c>
      <c r="B3964" s="9" t="s">
        <v>7521</v>
      </c>
      <c r="C3964" s="9"/>
      <c r="D3964" s="9"/>
      <c r="E3964" s="9"/>
      <c r="F3964" s="10" t="s">
        <v>1227</v>
      </c>
      <c r="G3964" s="12">
        <v>60.75</v>
      </c>
      <c r="H3964" s="9"/>
    </row>
    <row r="3965" spans="1:8" ht="12.2" customHeight="1" x14ac:dyDescent="0.25">
      <c r="A3965" s="9" t="s">
        <v>7522</v>
      </c>
      <c r="B3965" s="9" t="s">
        <v>7523</v>
      </c>
      <c r="C3965" s="9"/>
      <c r="D3965" s="9"/>
      <c r="E3965" s="9"/>
      <c r="F3965" s="10" t="s">
        <v>1227</v>
      </c>
      <c r="G3965" s="12">
        <v>26.14</v>
      </c>
      <c r="H3965" s="9"/>
    </row>
    <row r="3966" spans="1:8" ht="12.2" customHeight="1" x14ac:dyDescent="0.25">
      <c r="A3966" s="9" t="s">
        <v>7524</v>
      </c>
      <c r="B3966" s="9" t="s">
        <v>7525</v>
      </c>
      <c r="C3966" s="9"/>
      <c r="D3966" s="9"/>
      <c r="E3966" s="9"/>
      <c r="F3966" s="10" t="s">
        <v>1227</v>
      </c>
      <c r="G3966" s="12">
        <v>31.83</v>
      </c>
      <c r="H3966" s="9"/>
    </row>
    <row r="3967" spans="1:8" ht="12.2" customHeight="1" x14ac:dyDescent="0.25">
      <c r="A3967" s="9" t="s">
        <v>7526</v>
      </c>
      <c r="B3967" s="9" t="s">
        <v>7527</v>
      </c>
      <c r="C3967" s="9"/>
      <c r="D3967" s="9"/>
      <c r="E3967" s="9"/>
      <c r="F3967" s="10" t="s">
        <v>1227</v>
      </c>
      <c r="G3967" s="12">
        <v>47.05</v>
      </c>
      <c r="H3967" s="9"/>
    </row>
    <row r="3968" spans="1:8" ht="12.2" customHeight="1" x14ac:dyDescent="0.25">
      <c r="A3968" s="9" t="s">
        <v>7528</v>
      </c>
      <c r="B3968" s="9" t="s">
        <v>7529</v>
      </c>
      <c r="C3968" s="9"/>
      <c r="D3968" s="9"/>
      <c r="E3968" s="9"/>
      <c r="F3968" s="10" t="s">
        <v>1227</v>
      </c>
      <c r="G3968" s="12">
        <v>62</v>
      </c>
      <c r="H3968" s="9"/>
    </row>
    <row r="3969" spans="1:8" ht="12.2" customHeight="1" x14ac:dyDescent="0.25">
      <c r="A3969" s="9" t="s">
        <v>7530</v>
      </c>
      <c r="B3969" s="9" t="s">
        <v>7531</v>
      </c>
      <c r="C3969" s="9"/>
      <c r="D3969" s="9"/>
      <c r="E3969" s="9"/>
      <c r="F3969" s="10" t="s">
        <v>1227</v>
      </c>
      <c r="G3969" s="12">
        <v>30.39</v>
      </c>
      <c r="H3969" s="9"/>
    </row>
    <row r="3970" spans="1:8" ht="12.2" customHeight="1" x14ac:dyDescent="0.25">
      <c r="A3970" s="9" t="s">
        <v>7532</v>
      </c>
      <c r="B3970" s="9" t="s">
        <v>7533</v>
      </c>
      <c r="C3970" s="9"/>
      <c r="D3970" s="9"/>
      <c r="E3970" s="9"/>
      <c r="F3970" s="10" t="s">
        <v>1227</v>
      </c>
      <c r="G3970" s="12">
        <v>35.17</v>
      </c>
      <c r="H3970" s="9"/>
    </row>
    <row r="3971" spans="1:8" ht="12.2" customHeight="1" x14ac:dyDescent="0.25">
      <c r="A3971" s="9" t="s">
        <v>7534</v>
      </c>
      <c r="B3971" s="9" t="s">
        <v>7535</v>
      </c>
      <c r="C3971" s="9"/>
      <c r="D3971" s="9"/>
      <c r="E3971" s="9"/>
      <c r="F3971" s="10" t="s">
        <v>1227</v>
      </c>
      <c r="G3971" s="12">
        <v>47.65</v>
      </c>
      <c r="H3971" s="9"/>
    </row>
    <row r="3972" spans="1:8" ht="12.2" customHeight="1" x14ac:dyDescent="0.25">
      <c r="A3972" s="9" t="s">
        <v>7536</v>
      </c>
      <c r="B3972" s="9" t="s">
        <v>7537</v>
      </c>
      <c r="C3972" s="9"/>
      <c r="D3972" s="9"/>
      <c r="E3972" s="9"/>
      <c r="F3972" s="10" t="s">
        <v>1227</v>
      </c>
      <c r="G3972" s="12">
        <v>85.68</v>
      </c>
      <c r="H3972" s="9"/>
    </row>
    <row r="3973" spans="1:8" ht="12.2" customHeight="1" x14ac:dyDescent="0.25">
      <c r="A3973" s="9" t="s">
        <v>7538</v>
      </c>
      <c r="B3973" s="9" t="s">
        <v>7539</v>
      </c>
      <c r="C3973" s="9"/>
      <c r="D3973" s="9"/>
      <c r="E3973" s="9"/>
      <c r="F3973" s="10" t="s">
        <v>1227</v>
      </c>
      <c r="G3973" s="13">
        <v>149.15</v>
      </c>
      <c r="H3973" s="9"/>
    </row>
    <row r="3974" spans="1:8" ht="12.2" customHeight="1" x14ac:dyDescent="0.25">
      <c r="A3974" s="9" t="s">
        <v>7540</v>
      </c>
      <c r="B3974" s="9" t="s">
        <v>7541</v>
      </c>
      <c r="C3974" s="9"/>
      <c r="D3974" s="9"/>
      <c r="E3974" s="9"/>
      <c r="F3974" s="10" t="s">
        <v>1227</v>
      </c>
      <c r="G3974" s="12">
        <v>53.32</v>
      </c>
      <c r="H3974" s="9"/>
    </row>
    <row r="3975" spans="1:8" ht="12.2" customHeight="1" x14ac:dyDescent="0.25">
      <c r="A3975" s="9" t="s">
        <v>7542</v>
      </c>
      <c r="B3975" s="9" t="s">
        <v>7543</v>
      </c>
      <c r="C3975" s="9"/>
      <c r="D3975" s="9"/>
      <c r="E3975" s="9"/>
      <c r="F3975" s="10" t="s">
        <v>1227</v>
      </c>
      <c r="G3975" s="12">
        <v>71.290000000000006</v>
      </c>
      <c r="H3975" s="9"/>
    </row>
    <row r="3976" spans="1:8" ht="12.2" customHeight="1" x14ac:dyDescent="0.25">
      <c r="A3976" s="9" t="s">
        <v>7544</v>
      </c>
      <c r="B3976" s="9" t="s">
        <v>7545</v>
      </c>
      <c r="C3976" s="9"/>
      <c r="D3976" s="9"/>
      <c r="E3976" s="9"/>
      <c r="F3976" s="10" t="s">
        <v>1227</v>
      </c>
      <c r="G3976" s="12">
        <v>85.05</v>
      </c>
      <c r="H3976" s="9"/>
    </row>
    <row r="3977" spans="1:8" ht="12.2" customHeight="1" x14ac:dyDescent="0.25">
      <c r="A3977" s="9" t="s">
        <v>7546</v>
      </c>
      <c r="B3977" s="9" t="s">
        <v>7547</v>
      </c>
      <c r="C3977" s="9"/>
      <c r="D3977" s="9"/>
      <c r="E3977" s="9"/>
      <c r="F3977" s="10" t="s">
        <v>1227</v>
      </c>
      <c r="G3977" s="12">
        <v>48.87</v>
      </c>
      <c r="H3977" s="9"/>
    </row>
    <row r="3978" spans="1:8" ht="12.2" customHeight="1" x14ac:dyDescent="0.25">
      <c r="A3978" s="9" t="s">
        <v>7548</v>
      </c>
      <c r="B3978" s="9" t="s">
        <v>7549</v>
      </c>
      <c r="C3978" s="9"/>
      <c r="D3978" s="9"/>
      <c r="E3978" s="9"/>
      <c r="F3978" s="10" t="s">
        <v>1227</v>
      </c>
      <c r="G3978" s="12">
        <v>60.58</v>
      </c>
      <c r="H3978" s="9"/>
    </row>
    <row r="3979" spans="1:8" ht="12.2" customHeight="1" x14ac:dyDescent="0.25">
      <c r="A3979" s="9" t="s">
        <v>7550</v>
      </c>
      <c r="B3979" s="9" t="s">
        <v>7551</v>
      </c>
      <c r="C3979" s="9"/>
      <c r="D3979" s="9"/>
      <c r="E3979" s="9"/>
      <c r="F3979" s="10" t="s">
        <v>1227</v>
      </c>
      <c r="G3979" s="12">
        <v>80.73</v>
      </c>
      <c r="H3979" s="9"/>
    </row>
    <row r="3980" spans="1:8" ht="12.2" customHeight="1" x14ac:dyDescent="0.25">
      <c r="A3980" s="9" t="s">
        <v>7552</v>
      </c>
      <c r="B3980" s="9" t="s">
        <v>7553</v>
      </c>
      <c r="C3980" s="9"/>
      <c r="D3980" s="9"/>
      <c r="E3980" s="9"/>
      <c r="F3980" s="10" t="s">
        <v>1227</v>
      </c>
      <c r="G3980" s="13">
        <v>106.14</v>
      </c>
      <c r="H3980" s="9"/>
    </row>
    <row r="3981" spans="1:8" ht="24.4" customHeight="1" x14ac:dyDescent="0.25">
      <c r="A3981" s="9" t="s">
        <v>7554</v>
      </c>
      <c r="B3981" s="9" t="s">
        <v>7555</v>
      </c>
      <c r="C3981" s="9"/>
      <c r="D3981" s="9"/>
      <c r="E3981" s="9"/>
      <c r="F3981" s="10" t="s">
        <v>233</v>
      </c>
      <c r="G3981" s="13">
        <v>317.38</v>
      </c>
      <c r="H3981" s="9"/>
    </row>
    <row r="3982" spans="1:8" ht="24.4" customHeight="1" x14ac:dyDescent="0.25">
      <c r="A3982" s="9" t="s">
        <v>7556</v>
      </c>
      <c r="B3982" s="9" t="s">
        <v>7557</v>
      </c>
      <c r="C3982" s="9"/>
      <c r="D3982" s="9"/>
      <c r="E3982" s="9"/>
      <c r="F3982" s="10" t="s">
        <v>233</v>
      </c>
      <c r="G3982" s="12">
        <v>10.199999999999999</v>
      </c>
      <c r="H3982" s="9"/>
    </row>
    <row r="3983" spans="1:8" ht="12.2" customHeight="1" x14ac:dyDescent="0.25">
      <c r="A3983" s="9" t="s">
        <v>7558</v>
      </c>
      <c r="B3983" s="9" t="s">
        <v>7559</v>
      </c>
      <c r="C3983" s="9"/>
      <c r="D3983" s="9"/>
      <c r="E3983" s="9"/>
      <c r="F3983" s="10" t="s">
        <v>202</v>
      </c>
      <c r="G3983" s="12">
        <v>48.1</v>
      </c>
      <c r="H3983" s="9"/>
    </row>
    <row r="3984" spans="1:8" ht="12.2" customHeight="1" x14ac:dyDescent="0.25">
      <c r="A3984" s="9" t="s">
        <v>7560</v>
      </c>
      <c r="B3984" s="9" t="s">
        <v>7561</v>
      </c>
      <c r="C3984" s="9"/>
      <c r="D3984" s="9"/>
      <c r="E3984" s="9"/>
      <c r="F3984" s="10" t="s">
        <v>202</v>
      </c>
      <c r="G3984" s="12">
        <v>41.14</v>
      </c>
      <c r="H3984" s="9"/>
    </row>
    <row r="3985" spans="1:8" ht="12.2" customHeight="1" x14ac:dyDescent="0.25">
      <c r="A3985" s="9" t="s">
        <v>7562</v>
      </c>
      <c r="B3985" s="9" t="s">
        <v>7563</v>
      </c>
      <c r="C3985" s="9"/>
      <c r="D3985" s="9"/>
      <c r="E3985" s="9"/>
      <c r="F3985" s="10" t="s">
        <v>202</v>
      </c>
      <c r="G3985" s="12">
        <v>46.98</v>
      </c>
      <c r="H3985" s="9"/>
    </row>
    <row r="3986" spans="1:8" ht="24.4" customHeight="1" x14ac:dyDescent="0.25">
      <c r="A3986" s="9" t="s">
        <v>7564</v>
      </c>
      <c r="B3986" s="9" t="s">
        <v>7565</v>
      </c>
      <c r="C3986" s="9"/>
      <c r="D3986" s="9"/>
      <c r="E3986" s="9"/>
      <c r="F3986" s="10" t="s">
        <v>988</v>
      </c>
      <c r="G3986" s="12">
        <v>60.13</v>
      </c>
      <c r="H3986" s="9"/>
    </row>
    <row r="3987" spans="1:8" ht="24.4" customHeight="1" x14ac:dyDescent="0.25">
      <c r="A3987" s="9" t="s">
        <v>7566</v>
      </c>
      <c r="B3987" s="9" t="s">
        <v>7567</v>
      </c>
      <c r="C3987" s="9"/>
      <c r="D3987" s="9"/>
      <c r="E3987" s="9"/>
      <c r="F3987" s="10" t="s">
        <v>315</v>
      </c>
      <c r="G3987" s="13">
        <v>768.46</v>
      </c>
      <c r="H3987" s="9"/>
    </row>
    <row r="3988" spans="1:8" ht="24.4" customHeight="1" x14ac:dyDescent="0.25">
      <c r="A3988" s="9" t="s">
        <v>7568</v>
      </c>
      <c r="B3988" s="9" t="s">
        <v>7569</v>
      </c>
      <c r="C3988" s="9"/>
      <c r="D3988" s="9"/>
      <c r="E3988" s="9"/>
      <c r="F3988" s="10" t="s">
        <v>202</v>
      </c>
      <c r="G3988" s="12">
        <v>15.61</v>
      </c>
      <c r="H3988" s="9"/>
    </row>
    <row r="3989" spans="1:8" ht="24.4" customHeight="1" x14ac:dyDescent="0.25">
      <c r="A3989" s="9" t="s">
        <v>7570</v>
      </c>
      <c r="B3989" s="9" t="s">
        <v>7571</v>
      </c>
      <c r="C3989" s="9"/>
      <c r="D3989" s="9"/>
      <c r="E3989" s="9"/>
      <c r="F3989" s="10" t="s">
        <v>38</v>
      </c>
      <c r="G3989" s="12">
        <v>82.21</v>
      </c>
      <c r="H3989" s="9"/>
    </row>
    <row r="3990" spans="1:8" ht="36.6" customHeight="1" x14ac:dyDescent="0.25">
      <c r="A3990" s="9" t="s">
        <v>7572</v>
      </c>
      <c r="B3990" s="9" t="s">
        <v>7573</v>
      </c>
      <c r="C3990" s="9"/>
      <c r="D3990" s="9"/>
      <c r="E3990" s="9"/>
      <c r="F3990" s="10" t="s">
        <v>38</v>
      </c>
      <c r="G3990" s="12">
        <v>96.54</v>
      </c>
      <c r="H3990" s="9"/>
    </row>
    <row r="3991" spans="1:8" ht="24.4" customHeight="1" x14ac:dyDescent="0.25">
      <c r="A3991" s="9" t="s">
        <v>7574</v>
      </c>
      <c r="B3991" s="9" t="s">
        <v>7575</v>
      </c>
      <c r="C3991" s="9"/>
      <c r="D3991" s="9"/>
      <c r="E3991" s="9"/>
      <c r="F3991" s="10" t="s">
        <v>233</v>
      </c>
      <c r="G3991" s="12">
        <v>47.13</v>
      </c>
      <c r="H3991" s="9"/>
    </row>
    <row r="3992" spans="1:8" ht="36.6" customHeight="1" x14ac:dyDescent="0.25">
      <c r="A3992" s="9" t="s">
        <v>7576</v>
      </c>
      <c r="B3992" s="9" t="s">
        <v>7577</v>
      </c>
      <c r="C3992" s="9"/>
      <c r="D3992" s="9"/>
      <c r="E3992" s="9"/>
      <c r="F3992" s="10" t="s">
        <v>233</v>
      </c>
      <c r="G3992" s="14">
        <v>1478.14</v>
      </c>
      <c r="H3992" s="9"/>
    </row>
    <row r="3993" spans="1:8" ht="36.6" customHeight="1" x14ac:dyDescent="0.25">
      <c r="A3993" s="9" t="s">
        <v>7578</v>
      </c>
      <c r="B3993" s="9" t="s">
        <v>7579</v>
      </c>
      <c r="C3993" s="9"/>
      <c r="D3993" s="9"/>
      <c r="E3993" s="9"/>
      <c r="F3993" s="10" t="s">
        <v>233</v>
      </c>
      <c r="G3993" s="13">
        <v>697.03</v>
      </c>
      <c r="H3993" s="9"/>
    </row>
    <row r="3994" spans="1:8" ht="36.6" customHeight="1" x14ac:dyDescent="0.25">
      <c r="A3994" s="9" t="s">
        <v>7580</v>
      </c>
      <c r="B3994" s="9" t="s">
        <v>7581</v>
      </c>
      <c r="C3994" s="9"/>
      <c r="D3994" s="9"/>
      <c r="E3994" s="9"/>
      <c r="F3994" s="10" t="s">
        <v>233</v>
      </c>
      <c r="G3994" s="13">
        <v>948.48</v>
      </c>
      <c r="H3994" s="9"/>
    </row>
    <row r="3995" spans="1:8" ht="36.6" customHeight="1" x14ac:dyDescent="0.25">
      <c r="A3995" s="9" t="s">
        <v>7582</v>
      </c>
      <c r="B3995" s="9" t="s">
        <v>7583</v>
      </c>
      <c r="C3995" s="9"/>
      <c r="D3995" s="9"/>
      <c r="E3995" s="9"/>
      <c r="F3995" s="10" t="s">
        <v>233</v>
      </c>
      <c r="G3995" s="14">
        <v>7451.15</v>
      </c>
      <c r="H3995" s="9"/>
    </row>
    <row r="3996" spans="1:8" ht="36.6" customHeight="1" x14ac:dyDescent="0.25">
      <c r="A3996" s="9" t="s">
        <v>7584</v>
      </c>
      <c r="B3996" s="9" t="s">
        <v>7585</v>
      </c>
      <c r="C3996" s="9"/>
      <c r="D3996" s="9"/>
      <c r="E3996" s="9"/>
      <c r="F3996" s="10" t="s">
        <v>233</v>
      </c>
      <c r="G3996" s="14">
        <v>4004.11</v>
      </c>
      <c r="H3996" s="9"/>
    </row>
    <row r="3997" spans="1:8" ht="36.6" customHeight="1" x14ac:dyDescent="0.25">
      <c r="A3997" s="9" t="s">
        <v>7586</v>
      </c>
      <c r="B3997" s="9" t="s">
        <v>7587</v>
      </c>
      <c r="C3997" s="9"/>
      <c r="D3997" s="9"/>
      <c r="E3997" s="9"/>
      <c r="F3997" s="10" t="s">
        <v>233</v>
      </c>
      <c r="G3997" s="15">
        <v>10141.73</v>
      </c>
      <c r="H3997" s="9"/>
    </row>
    <row r="3998" spans="1:8" ht="36.6" customHeight="1" x14ac:dyDescent="0.25">
      <c r="A3998" s="9" t="s">
        <v>7588</v>
      </c>
      <c r="B3998" s="9" t="s">
        <v>7589</v>
      </c>
      <c r="C3998" s="9"/>
      <c r="D3998" s="9"/>
      <c r="E3998" s="9"/>
      <c r="F3998" s="10" t="s">
        <v>233</v>
      </c>
      <c r="G3998" s="14">
        <v>5449.98</v>
      </c>
      <c r="H3998" s="9"/>
    </row>
    <row r="3999" spans="1:8" ht="36.6" customHeight="1" x14ac:dyDescent="0.25">
      <c r="A3999" s="9" t="s">
        <v>7590</v>
      </c>
      <c r="B3999" s="9" t="s">
        <v>7591</v>
      </c>
      <c r="C3999" s="9"/>
      <c r="D3999" s="9"/>
      <c r="E3999" s="9"/>
      <c r="F3999" s="10" t="s">
        <v>233</v>
      </c>
      <c r="G3999" s="14">
        <v>7118.18</v>
      </c>
      <c r="H3999" s="9"/>
    </row>
    <row r="4000" spans="1:8" ht="12.2" customHeight="1" x14ac:dyDescent="0.25">
      <c r="A4000" s="21">
        <v>257</v>
      </c>
      <c r="B4000" s="7" t="s">
        <v>7592</v>
      </c>
      <c r="C4000" s="7"/>
      <c r="D4000" s="7"/>
      <c r="E4000" s="7"/>
      <c r="F4000" s="8"/>
      <c r="G4000" s="7"/>
      <c r="H4000" s="7"/>
    </row>
    <row r="4001" spans="1:8" ht="24.4" customHeight="1" x14ac:dyDescent="0.25">
      <c r="A4001" s="9" t="s">
        <v>7593</v>
      </c>
      <c r="B4001" s="9" t="s">
        <v>7594</v>
      </c>
      <c r="C4001" s="9"/>
      <c r="D4001" s="9"/>
      <c r="E4001" s="9"/>
      <c r="F4001" s="10" t="s">
        <v>1227</v>
      </c>
      <c r="G4001" s="14">
        <v>8262.8799999999992</v>
      </c>
      <c r="H4001" s="9"/>
    </row>
    <row r="4002" spans="1:8" ht="24.4" customHeight="1" x14ac:dyDescent="0.25">
      <c r="A4002" s="9" t="s">
        <v>7595</v>
      </c>
      <c r="B4002" s="9" t="s">
        <v>7596</v>
      </c>
      <c r="C4002" s="9"/>
      <c r="D4002" s="9"/>
      <c r="E4002" s="9"/>
      <c r="F4002" s="10" t="s">
        <v>1227</v>
      </c>
      <c r="G4002" s="14">
        <v>4315.74</v>
      </c>
      <c r="H4002" s="9"/>
    </row>
    <row r="4003" spans="1:8" ht="24.4" customHeight="1" x14ac:dyDescent="0.25">
      <c r="A4003" s="9" t="s">
        <v>7597</v>
      </c>
      <c r="B4003" s="9" t="s">
        <v>7598</v>
      </c>
      <c r="C4003" s="9"/>
      <c r="D4003" s="9"/>
      <c r="E4003" s="9"/>
      <c r="F4003" s="10" t="s">
        <v>202</v>
      </c>
      <c r="G4003" s="12">
        <v>13.84</v>
      </c>
      <c r="H4003" s="9"/>
    </row>
    <row r="4004" spans="1:8" ht="24.4" customHeight="1" x14ac:dyDescent="0.25">
      <c r="A4004" s="9" t="s">
        <v>7599</v>
      </c>
      <c r="B4004" s="9" t="s">
        <v>7600</v>
      </c>
      <c r="C4004" s="9"/>
      <c r="D4004" s="9"/>
      <c r="E4004" s="9"/>
      <c r="F4004" s="10" t="s">
        <v>202</v>
      </c>
      <c r="G4004" s="12">
        <v>34.46</v>
      </c>
      <c r="H4004" s="9"/>
    </row>
    <row r="4005" spans="1:8" ht="12.2" customHeight="1" x14ac:dyDescent="0.25">
      <c r="A4005" s="9" t="s">
        <v>7601</v>
      </c>
      <c r="B4005" s="9" t="s">
        <v>7602</v>
      </c>
      <c r="C4005" s="9"/>
      <c r="D4005" s="9"/>
      <c r="E4005" s="9"/>
      <c r="F4005" s="10" t="s">
        <v>705</v>
      </c>
      <c r="G4005" s="11">
        <v>5.1100000000000003</v>
      </c>
      <c r="H4005" s="9"/>
    </row>
    <row r="4006" spans="1:8" ht="10.9" customHeight="1" x14ac:dyDescent="0.25">
      <c r="A4006" s="2"/>
      <c r="B4006" s="2"/>
      <c r="C4006" s="2"/>
      <c r="D4006" s="2"/>
      <c r="E4006" s="2"/>
      <c r="F4006" s="2"/>
      <c r="G4006" s="2"/>
      <c r="H4006" s="2"/>
    </row>
    <row r="4007" spans="1:8" ht="283.7" customHeight="1" x14ac:dyDescent="0.25">
      <c r="A4007" s="22" t="s">
        <v>7603</v>
      </c>
      <c r="B4007" s="22"/>
      <c r="C4007" s="22"/>
      <c r="D4007" s="22"/>
      <c r="E4007" s="22"/>
      <c r="F4007" s="22"/>
      <c r="G4007" s="22"/>
      <c r="H4007" s="22"/>
    </row>
    <row r="4008" spans="1:8" ht="10.9" customHeight="1" x14ac:dyDescent="0.25">
      <c r="A4008" s="3"/>
      <c r="B4008" s="3"/>
      <c r="C4008" s="3"/>
      <c r="D4008" s="3"/>
      <c r="E4008" s="3"/>
      <c r="F4008" s="3"/>
      <c r="G4008" s="3"/>
      <c r="H4008" s="3"/>
    </row>
    <row r="4009" spans="1:8" ht="12.2" customHeight="1" x14ac:dyDescent="0.25">
      <c r="A4009" s="23" t="s">
        <v>7604</v>
      </c>
      <c r="B4009" s="23"/>
      <c r="C4009" s="23"/>
      <c r="D4009" s="23"/>
      <c r="E4009" s="23"/>
      <c r="F4009" s="23"/>
      <c r="G4009" s="23"/>
      <c r="H4009" s="23"/>
    </row>
    <row r="4010" spans="1:8" ht="12.2" customHeight="1" x14ac:dyDescent="0.25">
      <c r="A4010" s="24" t="s">
        <v>187</v>
      </c>
      <c r="B4010" s="24"/>
      <c r="C4010" s="24"/>
      <c r="D4010" s="24"/>
      <c r="E4010" s="24"/>
      <c r="F4010" s="24"/>
      <c r="G4010" s="24"/>
      <c r="H4010" s="24"/>
    </row>
    <row r="4011" spans="1:8" ht="12.2" customHeight="1" x14ac:dyDescent="0.25">
      <c r="A4011" s="24" t="s">
        <v>188</v>
      </c>
      <c r="B4011" s="24"/>
      <c r="C4011" s="24"/>
      <c r="D4011" s="24"/>
      <c r="E4011" s="24"/>
      <c r="F4011" s="24"/>
      <c r="G4011" s="24"/>
      <c r="H4011" s="24"/>
    </row>
    <row r="4012" spans="1:8" ht="10.9" customHeight="1" x14ac:dyDescent="0.25">
      <c r="A4012" s="2"/>
      <c r="B4012" s="2"/>
      <c r="C4012" s="2"/>
      <c r="D4012" s="2"/>
      <c r="E4012" s="2"/>
      <c r="F4012" s="2"/>
      <c r="G4012" s="2"/>
      <c r="H4012" s="2"/>
    </row>
    <row r="4013" spans="1:8" ht="10.9" customHeight="1" x14ac:dyDescent="0.25">
      <c r="A4013" s="3"/>
      <c r="B4013" s="3"/>
      <c r="C4013" s="3"/>
      <c r="D4013" s="3"/>
      <c r="E4013" s="3"/>
      <c r="F4013" s="3"/>
      <c r="G4013" s="3"/>
      <c r="H4013" s="3"/>
    </row>
    <row r="4014" spans="1:8" ht="12.2" customHeight="1" x14ac:dyDescent="0.25">
      <c r="A4014" s="4" t="s">
        <v>189</v>
      </c>
      <c r="B4014" s="4" t="s">
        <v>190</v>
      </c>
      <c r="C4014" s="4"/>
      <c r="D4014" s="4"/>
      <c r="E4014" s="4"/>
      <c r="F4014" s="5" t="s">
        <v>191</v>
      </c>
      <c r="G4014" s="4" t="s">
        <v>192</v>
      </c>
      <c r="H4014" s="4"/>
    </row>
    <row r="4015" spans="1:8" ht="12.2" customHeight="1" x14ac:dyDescent="0.25">
      <c r="A4015" s="17">
        <v>10</v>
      </c>
      <c r="B4015" s="7" t="s">
        <v>7605</v>
      </c>
      <c r="C4015" s="7"/>
      <c r="D4015" s="7"/>
      <c r="E4015" s="7"/>
      <c r="F4015" s="8"/>
      <c r="G4015" s="7"/>
      <c r="H4015" s="7"/>
    </row>
    <row r="4016" spans="1:8" ht="12.2" customHeight="1" x14ac:dyDescent="0.25">
      <c r="A4016" s="17">
        <v>15</v>
      </c>
      <c r="B4016" s="7" t="s">
        <v>7606</v>
      </c>
      <c r="C4016" s="7"/>
      <c r="D4016" s="7"/>
      <c r="E4016" s="7"/>
      <c r="F4016" s="8"/>
      <c r="G4016" s="7"/>
      <c r="H4016" s="7"/>
    </row>
    <row r="4017" spans="1:8" ht="24.4" customHeight="1" x14ac:dyDescent="0.25">
      <c r="A4017" s="9" t="s">
        <v>7607</v>
      </c>
      <c r="B4017" s="9" t="s">
        <v>7608</v>
      </c>
      <c r="C4017" s="9"/>
      <c r="D4017" s="9"/>
      <c r="E4017" s="9"/>
      <c r="F4017" s="10" t="s">
        <v>5811</v>
      </c>
      <c r="G4017" s="13">
        <v>181.51</v>
      </c>
      <c r="H4017" s="9"/>
    </row>
    <row r="4018" spans="1:8" ht="24.4" customHeight="1" x14ac:dyDescent="0.25">
      <c r="A4018" s="9" t="s">
        <v>7609</v>
      </c>
      <c r="B4018" s="9" t="s">
        <v>7610</v>
      </c>
      <c r="C4018" s="9"/>
      <c r="D4018" s="9"/>
      <c r="E4018" s="9"/>
      <c r="F4018" s="10" t="s">
        <v>5811</v>
      </c>
      <c r="G4018" s="13">
        <v>158.82</v>
      </c>
      <c r="H4018" s="9"/>
    </row>
    <row r="4019" spans="1:8" ht="24.4" customHeight="1" x14ac:dyDescent="0.25">
      <c r="A4019" s="9" t="s">
        <v>7611</v>
      </c>
      <c r="B4019" s="9" t="s">
        <v>7612</v>
      </c>
      <c r="C4019" s="9"/>
      <c r="D4019" s="9"/>
      <c r="E4019" s="9"/>
      <c r="F4019" s="10" t="s">
        <v>5811</v>
      </c>
      <c r="G4019" s="13">
        <v>136.13999999999999</v>
      </c>
      <c r="H4019" s="9"/>
    </row>
    <row r="4020" spans="1:8" ht="24.4" customHeight="1" x14ac:dyDescent="0.25">
      <c r="A4020" s="9" t="s">
        <v>7613</v>
      </c>
      <c r="B4020" s="9" t="s">
        <v>7614</v>
      </c>
      <c r="C4020" s="9"/>
      <c r="D4020" s="9"/>
      <c r="E4020" s="9"/>
      <c r="F4020" s="10" t="s">
        <v>5811</v>
      </c>
      <c r="G4020" s="12">
        <v>90.76</v>
      </c>
      <c r="H4020" s="9"/>
    </row>
    <row r="4021" spans="1:8" ht="24.4" customHeight="1" x14ac:dyDescent="0.25">
      <c r="A4021" s="9" t="s">
        <v>7615</v>
      </c>
      <c r="B4021" s="9" t="s">
        <v>7616</v>
      </c>
      <c r="C4021" s="9"/>
      <c r="D4021" s="9"/>
      <c r="E4021" s="9"/>
      <c r="F4021" s="10" t="s">
        <v>5811</v>
      </c>
      <c r="G4021" s="13">
        <v>104.36</v>
      </c>
      <c r="H4021" s="9"/>
    </row>
    <row r="4022" spans="1:8" ht="24.4" customHeight="1" x14ac:dyDescent="0.25">
      <c r="A4022" s="9" t="s">
        <v>7617</v>
      </c>
      <c r="B4022" s="9" t="s">
        <v>7618</v>
      </c>
      <c r="C4022" s="9"/>
      <c r="D4022" s="9"/>
      <c r="E4022" s="9"/>
      <c r="F4022" s="10" t="s">
        <v>5811</v>
      </c>
      <c r="G4022" s="13">
        <v>117.99</v>
      </c>
      <c r="H4022" s="9"/>
    </row>
    <row r="4023" spans="1:8" ht="12.2" customHeight="1" x14ac:dyDescent="0.25">
      <c r="A4023" s="21">
        <v>215</v>
      </c>
      <c r="B4023" s="7" t="s">
        <v>7619</v>
      </c>
      <c r="C4023" s="7"/>
      <c r="D4023" s="7"/>
      <c r="E4023" s="7"/>
      <c r="F4023" s="8"/>
      <c r="G4023" s="7"/>
      <c r="H4023" s="7"/>
    </row>
    <row r="4024" spans="1:8" ht="12.2" customHeight="1" x14ac:dyDescent="0.25">
      <c r="A4024" s="9" t="s">
        <v>7620</v>
      </c>
      <c r="B4024" s="9" t="s">
        <v>7621</v>
      </c>
      <c r="C4024" s="9"/>
      <c r="D4024" s="9"/>
      <c r="E4024" s="9"/>
      <c r="F4024" s="10" t="s">
        <v>216</v>
      </c>
      <c r="G4024" s="13">
        <v>167.7</v>
      </c>
      <c r="H4024" s="9"/>
    </row>
    <row r="4025" spans="1:8" ht="12.2" customHeight="1" x14ac:dyDescent="0.25">
      <c r="A4025" s="17">
        <v>23</v>
      </c>
      <c r="B4025" s="7" t="s">
        <v>7622</v>
      </c>
      <c r="C4025" s="7"/>
      <c r="D4025" s="7"/>
      <c r="E4025" s="7"/>
      <c r="F4025" s="8"/>
      <c r="G4025" s="7"/>
      <c r="H4025" s="7"/>
    </row>
    <row r="4026" spans="1:8" ht="85.35" customHeight="1" x14ac:dyDescent="0.25">
      <c r="A4026" s="9" t="s">
        <v>7623</v>
      </c>
      <c r="B4026" s="9" t="s">
        <v>7624</v>
      </c>
      <c r="C4026" s="9"/>
      <c r="D4026" s="9"/>
      <c r="E4026" s="9"/>
      <c r="F4026" s="10" t="s">
        <v>470</v>
      </c>
      <c r="G4026" s="14">
        <v>2179.11</v>
      </c>
      <c r="H4026" s="9"/>
    </row>
    <row r="4027" spans="1:8" ht="85.35" customHeight="1" x14ac:dyDescent="0.25">
      <c r="A4027" s="9" t="s">
        <v>7625</v>
      </c>
      <c r="B4027" s="9" t="s">
        <v>7626</v>
      </c>
      <c r="C4027" s="9"/>
      <c r="D4027" s="9"/>
      <c r="E4027" s="9"/>
      <c r="F4027" s="10" t="s">
        <v>705</v>
      </c>
      <c r="G4027" s="11">
        <v>1.53</v>
      </c>
      <c r="H4027" s="9"/>
    </row>
    <row r="4028" spans="1:8" ht="85.35" customHeight="1" x14ac:dyDescent="0.25">
      <c r="A4028" s="9" t="s">
        <v>7627</v>
      </c>
      <c r="B4028" s="9" t="s">
        <v>7628</v>
      </c>
      <c r="C4028" s="9"/>
      <c r="D4028" s="9"/>
      <c r="E4028" s="9"/>
      <c r="F4028" s="10" t="s">
        <v>470</v>
      </c>
      <c r="G4028" s="14">
        <v>1764.97</v>
      </c>
      <c r="H4028" s="9"/>
    </row>
    <row r="4029" spans="1:8" ht="85.35" customHeight="1" x14ac:dyDescent="0.25">
      <c r="A4029" s="9" t="s">
        <v>7629</v>
      </c>
      <c r="B4029" s="9" t="s">
        <v>7630</v>
      </c>
      <c r="C4029" s="9"/>
      <c r="D4029" s="9"/>
      <c r="E4029" s="9"/>
      <c r="F4029" s="10" t="s">
        <v>705</v>
      </c>
      <c r="G4029" s="11">
        <v>1.25</v>
      </c>
      <c r="H4029" s="9"/>
    </row>
    <row r="4030" spans="1:8" ht="85.35" customHeight="1" x14ac:dyDescent="0.25">
      <c r="A4030" s="9" t="s">
        <v>7631</v>
      </c>
      <c r="B4030" s="9" t="s">
        <v>7632</v>
      </c>
      <c r="C4030" s="9"/>
      <c r="D4030" s="9"/>
      <c r="E4030" s="9"/>
      <c r="F4030" s="10" t="s">
        <v>470</v>
      </c>
      <c r="G4030" s="14">
        <v>7511.13</v>
      </c>
      <c r="H4030" s="9"/>
    </row>
    <row r="4031" spans="1:8" ht="85.35" customHeight="1" x14ac:dyDescent="0.25">
      <c r="A4031" s="9" t="s">
        <v>7633</v>
      </c>
      <c r="B4031" s="9" t="s">
        <v>7634</v>
      </c>
      <c r="C4031" s="9"/>
      <c r="D4031" s="9"/>
      <c r="E4031" s="9"/>
      <c r="F4031" s="10" t="s">
        <v>705</v>
      </c>
      <c r="G4031" s="11">
        <v>1.78</v>
      </c>
      <c r="H4031" s="9"/>
    </row>
    <row r="4032" spans="1:8" ht="12.2" customHeight="1" x14ac:dyDescent="0.25">
      <c r="A4032" s="17">
        <v>31</v>
      </c>
      <c r="B4032" s="7" t="s">
        <v>7635</v>
      </c>
      <c r="C4032" s="7"/>
      <c r="D4032" s="7"/>
      <c r="E4032" s="7"/>
      <c r="F4032" s="8"/>
      <c r="G4032" s="7"/>
      <c r="H4032" s="7"/>
    </row>
    <row r="4033" spans="1:8" ht="12.2" customHeight="1" x14ac:dyDescent="0.25">
      <c r="A4033" s="17">
        <v>33</v>
      </c>
      <c r="B4033" s="7" t="s">
        <v>7636</v>
      </c>
      <c r="C4033" s="7"/>
      <c r="D4033" s="7"/>
      <c r="E4033" s="7"/>
      <c r="F4033" s="8"/>
      <c r="G4033" s="7"/>
      <c r="H4033" s="7"/>
    </row>
    <row r="4034" spans="1:8" ht="24.4" customHeight="1" x14ac:dyDescent="0.25">
      <c r="A4034" s="9" t="s">
        <v>7637</v>
      </c>
      <c r="B4034" s="9" t="s">
        <v>7638</v>
      </c>
      <c r="C4034" s="9"/>
      <c r="D4034" s="9"/>
      <c r="E4034" s="9"/>
      <c r="F4034" s="10" t="s">
        <v>202</v>
      </c>
      <c r="G4034" s="11">
        <v>0.26</v>
      </c>
      <c r="H4034" s="9"/>
    </row>
    <row r="4035" spans="1:8" ht="24.4" customHeight="1" x14ac:dyDescent="0.25">
      <c r="A4035" s="9" t="s">
        <v>7639</v>
      </c>
      <c r="B4035" s="9" t="s">
        <v>7640</v>
      </c>
      <c r="C4035" s="9"/>
      <c r="D4035" s="9"/>
      <c r="E4035" s="9"/>
      <c r="F4035" s="10" t="s">
        <v>216</v>
      </c>
      <c r="G4035" s="14">
        <v>1064.01</v>
      </c>
      <c r="H4035" s="9"/>
    </row>
    <row r="4036" spans="1:8" ht="24.4" customHeight="1" x14ac:dyDescent="0.25">
      <c r="A4036" s="9" t="s">
        <v>7641</v>
      </c>
      <c r="B4036" s="9" t="s">
        <v>7642</v>
      </c>
      <c r="C4036" s="9"/>
      <c r="D4036" s="9"/>
      <c r="E4036" s="9"/>
      <c r="F4036" s="10" t="s">
        <v>202</v>
      </c>
      <c r="G4036" s="11">
        <v>0.34</v>
      </c>
      <c r="H4036" s="9"/>
    </row>
    <row r="4037" spans="1:8" ht="24.4" customHeight="1" x14ac:dyDescent="0.25">
      <c r="A4037" s="9" t="s">
        <v>7643</v>
      </c>
      <c r="B4037" s="9" t="s">
        <v>7644</v>
      </c>
      <c r="C4037" s="9"/>
      <c r="D4037" s="9"/>
      <c r="E4037" s="9"/>
      <c r="F4037" s="10" t="s">
        <v>216</v>
      </c>
      <c r="G4037" s="14">
        <v>2607.1999999999998</v>
      </c>
      <c r="H4037" s="9"/>
    </row>
    <row r="4038" spans="1:8" ht="12.2" customHeight="1" x14ac:dyDescent="0.25">
      <c r="A4038" s="17">
        <v>34</v>
      </c>
      <c r="B4038" s="7" t="s">
        <v>7645</v>
      </c>
      <c r="C4038" s="7"/>
      <c r="D4038" s="7"/>
      <c r="E4038" s="7"/>
      <c r="F4038" s="8"/>
      <c r="G4038" s="7"/>
      <c r="H4038" s="7"/>
    </row>
    <row r="4039" spans="1:8" ht="24.4" customHeight="1" x14ac:dyDescent="0.25">
      <c r="A4039" s="9" t="s">
        <v>7646</v>
      </c>
      <c r="B4039" s="9" t="s">
        <v>7647</v>
      </c>
      <c r="C4039" s="9"/>
      <c r="D4039" s="9"/>
      <c r="E4039" s="9"/>
      <c r="F4039" s="10" t="s">
        <v>202</v>
      </c>
      <c r="G4039" s="11">
        <v>0.88</v>
      </c>
      <c r="H4039" s="9"/>
    </row>
    <row r="4040" spans="1:8" ht="24.4" customHeight="1" x14ac:dyDescent="0.25">
      <c r="A4040" s="9" t="s">
        <v>7648</v>
      </c>
      <c r="B4040" s="9" t="s">
        <v>7649</v>
      </c>
      <c r="C4040" s="9"/>
      <c r="D4040" s="9"/>
      <c r="E4040" s="9"/>
      <c r="F4040" s="10" t="s">
        <v>202</v>
      </c>
      <c r="G4040" s="11">
        <v>3.6</v>
      </c>
      <c r="H4040" s="9"/>
    </row>
    <row r="4041" spans="1:8" ht="24.4" customHeight="1" x14ac:dyDescent="0.25">
      <c r="A4041" s="9" t="s">
        <v>7650</v>
      </c>
      <c r="B4041" s="9" t="s">
        <v>7651</v>
      </c>
      <c r="C4041" s="9"/>
      <c r="D4041" s="9"/>
      <c r="E4041" s="9"/>
      <c r="F4041" s="10" t="s">
        <v>202</v>
      </c>
      <c r="G4041" s="11">
        <v>3.13</v>
      </c>
      <c r="H4041" s="9"/>
    </row>
    <row r="4042" spans="1:8" ht="24.4" customHeight="1" x14ac:dyDescent="0.25">
      <c r="A4042" s="9" t="s">
        <v>7652</v>
      </c>
      <c r="B4042" s="9" t="s">
        <v>7653</v>
      </c>
      <c r="C4042" s="9"/>
      <c r="D4042" s="9"/>
      <c r="E4042" s="9"/>
      <c r="F4042" s="10" t="s">
        <v>202</v>
      </c>
      <c r="G4042" s="11">
        <v>2.71</v>
      </c>
      <c r="H4042" s="9"/>
    </row>
    <row r="4043" spans="1:8" ht="24.4" customHeight="1" x14ac:dyDescent="0.25">
      <c r="A4043" s="9" t="s">
        <v>7654</v>
      </c>
      <c r="B4043" s="9" t="s">
        <v>7655</v>
      </c>
      <c r="C4043" s="9"/>
      <c r="D4043" s="9"/>
      <c r="E4043" s="9"/>
      <c r="F4043" s="10" t="s">
        <v>202</v>
      </c>
      <c r="G4043" s="11">
        <v>2.2400000000000002</v>
      </c>
      <c r="H4043" s="9"/>
    </row>
    <row r="4044" spans="1:8" ht="24.4" customHeight="1" x14ac:dyDescent="0.25">
      <c r="A4044" s="9" t="s">
        <v>7656</v>
      </c>
      <c r="B4044" s="9" t="s">
        <v>7657</v>
      </c>
      <c r="C4044" s="9"/>
      <c r="D4044" s="9"/>
      <c r="E4044" s="9"/>
      <c r="F4044" s="10" t="s">
        <v>202</v>
      </c>
      <c r="G4044" s="11">
        <v>1.77</v>
      </c>
      <c r="H4044" s="9"/>
    </row>
    <row r="4045" spans="1:8" ht="24.4" customHeight="1" x14ac:dyDescent="0.25">
      <c r="A4045" s="9" t="s">
        <v>7658</v>
      </c>
      <c r="B4045" s="9" t="s">
        <v>7659</v>
      </c>
      <c r="C4045" s="9"/>
      <c r="D4045" s="9"/>
      <c r="E4045" s="9"/>
      <c r="F4045" s="10" t="s">
        <v>202</v>
      </c>
      <c r="G4045" s="11">
        <v>1.35</v>
      </c>
      <c r="H4045" s="9"/>
    </row>
    <row r="4046" spans="1:8" ht="12.2" customHeight="1" x14ac:dyDescent="0.25">
      <c r="A4046" s="9" t="s">
        <v>7660</v>
      </c>
      <c r="B4046" s="9" t="s">
        <v>7661</v>
      </c>
      <c r="C4046" s="9"/>
      <c r="D4046" s="9"/>
      <c r="E4046" s="9"/>
      <c r="F4046" s="10" t="s">
        <v>202</v>
      </c>
      <c r="G4046" s="11">
        <v>0.1</v>
      </c>
      <c r="H4046" s="9"/>
    </row>
    <row r="4047" spans="1:8" ht="24.4" customHeight="1" x14ac:dyDescent="0.25">
      <c r="A4047" s="9" t="s">
        <v>7662</v>
      </c>
      <c r="B4047" s="9" t="s">
        <v>7663</v>
      </c>
      <c r="C4047" s="9"/>
      <c r="D4047" s="9"/>
      <c r="E4047" s="9"/>
      <c r="F4047" s="10" t="s">
        <v>202</v>
      </c>
      <c r="G4047" s="11">
        <v>0.1</v>
      </c>
      <c r="H4047" s="9"/>
    </row>
    <row r="4048" spans="1:8" ht="24.4" customHeight="1" x14ac:dyDescent="0.25">
      <c r="A4048" s="9" t="s">
        <v>7664</v>
      </c>
      <c r="B4048" s="9" t="s">
        <v>7665</v>
      </c>
      <c r="C4048" s="9"/>
      <c r="D4048" s="9"/>
      <c r="E4048" s="9"/>
      <c r="F4048" s="10" t="s">
        <v>202</v>
      </c>
      <c r="G4048" s="11">
        <v>0.2</v>
      </c>
      <c r="H4048" s="9"/>
    </row>
    <row r="4049" spans="1:8" ht="24.4" customHeight="1" x14ac:dyDescent="0.25">
      <c r="A4049" s="9" t="s">
        <v>7666</v>
      </c>
      <c r="B4049" s="9" t="s">
        <v>7667</v>
      </c>
      <c r="C4049" s="9"/>
      <c r="D4049" s="9"/>
      <c r="E4049" s="9"/>
      <c r="F4049" s="10" t="s">
        <v>202</v>
      </c>
      <c r="G4049" s="11">
        <v>0.15</v>
      </c>
      <c r="H4049" s="9"/>
    </row>
    <row r="4050" spans="1:8" ht="24.4" customHeight="1" x14ac:dyDescent="0.25">
      <c r="A4050" s="9" t="s">
        <v>7668</v>
      </c>
      <c r="B4050" s="9" t="s">
        <v>7669</v>
      </c>
      <c r="C4050" s="9"/>
      <c r="D4050" s="9"/>
      <c r="E4050" s="9"/>
      <c r="F4050" s="10" t="s">
        <v>202</v>
      </c>
      <c r="G4050" s="11">
        <v>0.36</v>
      </c>
      <c r="H4050" s="9"/>
    </row>
    <row r="4051" spans="1:8" ht="24.4" customHeight="1" x14ac:dyDescent="0.25">
      <c r="A4051" s="9" t="s">
        <v>7670</v>
      </c>
      <c r="B4051" s="9" t="s">
        <v>7671</v>
      </c>
      <c r="C4051" s="9"/>
      <c r="D4051" s="9"/>
      <c r="E4051" s="9"/>
      <c r="F4051" s="10" t="s">
        <v>202</v>
      </c>
      <c r="G4051" s="11">
        <v>0.31</v>
      </c>
      <c r="H4051" s="9"/>
    </row>
    <row r="4052" spans="1:8" ht="24.4" customHeight="1" x14ac:dyDescent="0.25">
      <c r="A4052" s="9" t="s">
        <v>7672</v>
      </c>
      <c r="B4052" s="9" t="s">
        <v>7673</v>
      </c>
      <c r="C4052" s="9"/>
      <c r="D4052" s="9"/>
      <c r="E4052" s="9"/>
      <c r="F4052" s="10" t="s">
        <v>202</v>
      </c>
      <c r="G4052" s="11">
        <v>0.26</v>
      </c>
      <c r="H4052" s="9"/>
    </row>
    <row r="4053" spans="1:8" ht="24.4" customHeight="1" x14ac:dyDescent="0.25">
      <c r="A4053" s="9" t="s">
        <v>7674</v>
      </c>
      <c r="B4053" s="9" t="s">
        <v>7675</v>
      </c>
      <c r="C4053" s="9"/>
      <c r="D4053" s="9"/>
      <c r="E4053" s="9"/>
      <c r="F4053" s="10" t="s">
        <v>202</v>
      </c>
      <c r="G4053" s="11">
        <v>0.41</v>
      </c>
      <c r="H4053" s="9"/>
    </row>
    <row r="4054" spans="1:8" ht="24.4" customHeight="1" x14ac:dyDescent="0.25">
      <c r="A4054" s="9" t="s">
        <v>7676</v>
      </c>
      <c r="B4054" s="9" t="s">
        <v>7677</v>
      </c>
      <c r="C4054" s="9"/>
      <c r="D4054" s="9"/>
      <c r="E4054" s="9"/>
      <c r="F4054" s="10" t="s">
        <v>202</v>
      </c>
      <c r="G4054" s="11">
        <v>0.73</v>
      </c>
      <c r="H4054" s="9"/>
    </row>
    <row r="4055" spans="1:8" ht="24.4" customHeight="1" x14ac:dyDescent="0.25">
      <c r="A4055" s="9" t="s">
        <v>7678</v>
      </c>
      <c r="B4055" s="9" t="s">
        <v>7679</v>
      </c>
      <c r="C4055" s="9"/>
      <c r="D4055" s="9"/>
      <c r="E4055" s="9"/>
      <c r="F4055" s="10" t="s">
        <v>202</v>
      </c>
      <c r="G4055" s="11">
        <v>2.6</v>
      </c>
      <c r="H4055" s="9"/>
    </row>
    <row r="4056" spans="1:8" ht="24.4" customHeight="1" x14ac:dyDescent="0.25">
      <c r="A4056" s="9" t="s">
        <v>7680</v>
      </c>
      <c r="B4056" s="9" t="s">
        <v>7681</v>
      </c>
      <c r="C4056" s="9"/>
      <c r="D4056" s="9"/>
      <c r="E4056" s="9"/>
      <c r="F4056" s="10" t="s">
        <v>202</v>
      </c>
      <c r="G4056" s="11">
        <v>2.19</v>
      </c>
      <c r="H4056" s="9"/>
    </row>
    <row r="4057" spans="1:8" ht="24.4" customHeight="1" x14ac:dyDescent="0.25">
      <c r="A4057" s="9" t="s">
        <v>7682</v>
      </c>
      <c r="B4057" s="9" t="s">
        <v>7683</v>
      </c>
      <c r="C4057" s="9"/>
      <c r="D4057" s="9"/>
      <c r="E4057" s="9"/>
      <c r="F4057" s="10" t="s">
        <v>202</v>
      </c>
      <c r="G4057" s="11">
        <v>1.82</v>
      </c>
      <c r="H4057" s="9"/>
    </row>
    <row r="4058" spans="1:8" ht="24.4" customHeight="1" x14ac:dyDescent="0.25">
      <c r="A4058" s="9" t="s">
        <v>7684</v>
      </c>
      <c r="B4058" s="9" t="s">
        <v>7685</v>
      </c>
      <c r="C4058" s="9"/>
      <c r="D4058" s="9"/>
      <c r="E4058" s="9"/>
      <c r="F4058" s="10" t="s">
        <v>202</v>
      </c>
      <c r="G4058" s="11">
        <v>1.46</v>
      </c>
      <c r="H4058" s="9"/>
    </row>
    <row r="4059" spans="1:8" ht="24.4" customHeight="1" x14ac:dyDescent="0.25">
      <c r="A4059" s="9" t="s">
        <v>7686</v>
      </c>
      <c r="B4059" s="9" t="s">
        <v>7687</v>
      </c>
      <c r="C4059" s="9"/>
      <c r="D4059" s="9"/>
      <c r="E4059" s="9"/>
      <c r="F4059" s="10" t="s">
        <v>202</v>
      </c>
      <c r="G4059" s="11">
        <v>1.0900000000000001</v>
      </c>
      <c r="H4059" s="9"/>
    </row>
    <row r="4060" spans="1:8" ht="24.4" customHeight="1" x14ac:dyDescent="0.25">
      <c r="A4060" s="9" t="s">
        <v>7688</v>
      </c>
      <c r="B4060" s="9" t="s">
        <v>7689</v>
      </c>
      <c r="C4060" s="9"/>
      <c r="D4060" s="9"/>
      <c r="E4060" s="9"/>
      <c r="F4060" s="10" t="s">
        <v>202</v>
      </c>
      <c r="G4060" s="11">
        <v>2.97</v>
      </c>
      <c r="H4060" s="9"/>
    </row>
    <row r="4061" spans="1:8" ht="24.4" customHeight="1" x14ac:dyDescent="0.25">
      <c r="A4061" s="9" t="s">
        <v>7690</v>
      </c>
      <c r="B4061" s="9" t="s">
        <v>7691</v>
      </c>
      <c r="C4061" s="9"/>
      <c r="D4061" s="9"/>
      <c r="E4061" s="9"/>
      <c r="F4061" s="10" t="s">
        <v>202</v>
      </c>
      <c r="G4061" s="11">
        <v>1.0900000000000001</v>
      </c>
      <c r="H4061" s="9"/>
    </row>
    <row r="4062" spans="1:8" ht="24.4" customHeight="1" x14ac:dyDescent="0.25">
      <c r="A4062" s="9" t="s">
        <v>7692</v>
      </c>
      <c r="B4062" s="9" t="s">
        <v>7693</v>
      </c>
      <c r="C4062" s="9"/>
      <c r="D4062" s="9"/>
      <c r="E4062" s="9"/>
      <c r="F4062" s="10" t="s">
        <v>202</v>
      </c>
      <c r="G4062" s="11">
        <v>4.43</v>
      </c>
      <c r="H4062" s="9"/>
    </row>
    <row r="4063" spans="1:8" ht="24.4" customHeight="1" x14ac:dyDescent="0.25">
      <c r="A4063" s="9" t="s">
        <v>7694</v>
      </c>
      <c r="B4063" s="9" t="s">
        <v>7695</v>
      </c>
      <c r="C4063" s="9"/>
      <c r="D4063" s="9"/>
      <c r="E4063" s="9"/>
      <c r="F4063" s="10" t="s">
        <v>202</v>
      </c>
      <c r="G4063" s="11">
        <v>3.86</v>
      </c>
      <c r="H4063" s="9"/>
    </row>
    <row r="4064" spans="1:8" ht="24.4" customHeight="1" x14ac:dyDescent="0.25">
      <c r="A4064" s="9" t="s">
        <v>7696</v>
      </c>
      <c r="B4064" s="9" t="s">
        <v>7697</v>
      </c>
      <c r="C4064" s="9"/>
      <c r="D4064" s="9"/>
      <c r="E4064" s="9"/>
      <c r="F4064" s="10" t="s">
        <v>202</v>
      </c>
      <c r="G4064" s="11">
        <v>3.33</v>
      </c>
      <c r="H4064" s="9"/>
    </row>
    <row r="4065" spans="1:8" ht="24.4" customHeight="1" x14ac:dyDescent="0.25">
      <c r="A4065" s="9" t="s">
        <v>7698</v>
      </c>
      <c r="B4065" s="9" t="s">
        <v>7699</v>
      </c>
      <c r="C4065" s="9"/>
      <c r="D4065" s="9"/>
      <c r="E4065" s="9"/>
      <c r="F4065" s="10" t="s">
        <v>202</v>
      </c>
      <c r="G4065" s="11">
        <v>2.76</v>
      </c>
      <c r="H4065" s="9"/>
    </row>
    <row r="4066" spans="1:8" ht="24.4" customHeight="1" x14ac:dyDescent="0.25">
      <c r="A4066" s="9" t="s">
        <v>7700</v>
      </c>
      <c r="B4066" s="9" t="s">
        <v>7701</v>
      </c>
      <c r="C4066" s="9"/>
      <c r="D4066" s="9"/>
      <c r="E4066" s="9"/>
      <c r="F4066" s="10" t="s">
        <v>202</v>
      </c>
      <c r="G4066" s="11">
        <v>2.19</v>
      </c>
      <c r="H4066" s="9"/>
    </row>
    <row r="4067" spans="1:8" ht="24.4" customHeight="1" x14ac:dyDescent="0.25">
      <c r="A4067" s="9" t="s">
        <v>7702</v>
      </c>
      <c r="B4067" s="9" t="s">
        <v>7703</v>
      </c>
      <c r="C4067" s="9"/>
      <c r="D4067" s="9"/>
      <c r="E4067" s="9"/>
      <c r="F4067" s="10" t="s">
        <v>202</v>
      </c>
      <c r="G4067" s="11">
        <v>1.66</v>
      </c>
      <c r="H4067" s="9"/>
    </row>
    <row r="4068" spans="1:8" ht="12.2" customHeight="1" x14ac:dyDescent="0.25">
      <c r="A4068" s="17">
        <v>35</v>
      </c>
      <c r="B4068" s="7" t="s">
        <v>7704</v>
      </c>
      <c r="C4068" s="7"/>
      <c r="D4068" s="7"/>
      <c r="E4068" s="7"/>
      <c r="F4068" s="8"/>
      <c r="G4068" s="7"/>
      <c r="H4068" s="7"/>
    </row>
    <row r="4069" spans="1:8" ht="12.2" customHeight="1" x14ac:dyDescent="0.25">
      <c r="A4069" s="9" t="s">
        <v>7705</v>
      </c>
      <c r="B4069" s="9" t="s">
        <v>7706</v>
      </c>
      <c r="C4069" s="9"/>
      <c r="D4069" s="9"/>
      <c r="E4069" s="9"/>
      <c r="F4069" s="10" t="s">
        <v>216</v>
      </c>
      <c r="G4069" s="15">
        <v>10262.35</v>
      </c>
      <c r="H4069" s="9"/>
    </row>
    <row r="4070" spans="1:8" ht="12.2" customHeight="1" x14ac:dyDescent="0.25">
      <c r="A4070" s="9" t="s">
        <v>7707</v>
      </c>
      <c r="B4070" s="9" t="s">
        <v>7708</v>
      </c>
      <c r="C4070" s="9"/>
      <c r="D4070" s="9"/>
      <c r="E4070" s="9"/>
      <c r="F4070" s="10" t="s">
        <v>216</v>
      </c>
      <c r="G4070" s="14">
        <v>2990.31</v>
      </c>
      <c r="H4070" s="9"/>
    </row>
    <row r="4071" spans="1:8" ht="12.2" customHeight="1" x14ac:dyDescent="0.25">
      <c r="A4071" s="9" t="s">
        <v>7709</v>
      </c>
      <c r="B4071" s="9" t="s">
        <v>7710</v>
      </c>
      <c r="C4071" s="9"/>
      <c r="D4071" s="9"/>
      <c r="E4071" s="9"/>
      <c r="F4071" s="10" t="s">
        <v>216</v>
      </c>
      <c r="G4071" s="14">
        <v>8969.1299999999992</v>
      </c>
      <c r="H4071" s="9"/>
    </row>
    <row r="4072" spans="1:8" ht="12.2" customHeight="1" x14ac:dyDescent="0.25">
      <c r="A4072" s="9" t="s">
        <v>7711</v>
      </c>
      <c r="B4072" s="9" t="s">
        <v>7712</v>
      </c>
      <c r="C4072" s="9"/>
      <c r="D4072" s="9"/>
      <c r="E4072" s="9"/>
      <c r="F4072" s="10" t="s">
        <v>216</v>
      </c>
      <c r="G4072" s="14">
        <v>5980.62</v>
      </c>
      <c r="H4072" s="9"/>
    </row>
    <row r="4073" spans="1:8" ht="24.4" customHeight="1" x14ac:dyDescent="0.25">
      <c r="A4073" s="9" t="s">
        <v>7713</v>
      </c>
      <c r="B4073" s="9" t="s">
        <v>7714</v>
      </c>
      <c r="C4073" s="9"/>
      <c r="D4073" s="9"/>
      <c r="E4073" s="9"/>
      <c r="F4073" s="10" t="s">
        <v>216</v>
      </c>
      <c r="G4073" s="14">
        <v>2011.35</v>
      </c>
      <c r="H4073" s="9"/>
    </row>
    <row r="4074" spans="1:8" ht="24.4" customHeight="1" x14ac:dyDescent="0.25">
      <c r="A4074" s="9" t="s">
        <v>7715</v>
      </c>
      <c r="B4074" s="9" t="s">
        <v>7716</v>
      </c>
      <c r="C4074" s="9"/>
      <c r="D4074" s="9"/>
      <c r="E4074" s="9"/>
      <c r="F4074" s="10" t="s">
        <v>216</v>
      </c>
      <c r="G4074" s="14">
        <v>8207.5300000000007</v>
      </c>
      <c r="H4074" s="9"/>
    </row>
    <row r="4075" spans="1:8" ht="24.4" customHeight="1" x14ac:dyDescent="0.25">
      <c r="A4075" s="9" t="s">
        <v>7717</v>
      </c>
      <c r="B4075" s="9" t="s">
        <v>7718</v>
      </c>
      <c r="C4075" s="9"/>
      <c r="D4075" s="9"/>
      <c r="E4075" s="9"/>
      <c r="F4075" s="10" t="s">
        <v>216</v>
      </c>
      <c r="G4075" s="14">
        <v>6257.59</v>
      </c>
      <c r="H4075" s="9"/>
    </row>
    <row r="4076" spans="1:8" ht="24.4" customHeight="1" x14ac:dyDescent="0.25">
      <c r="A4076" s="9" t="s">
        <v>7719</v>
      </c>
      <c r="B4076" s="9" t="s">
        <v>7720</v>
      </c>
      <c r="C4076" s="9"/>
      <c r="D4076" s="9"/>
      <c r="E4076" s="9"/>
      <c r="F4076" s="10" t="s">
        <v>216</v>
      </c>
      <c r="G4076" s="14">
        <v>3136.03</v>
      </c>
      <c r="H4076" s="9"/>
    </row>
    <row r="4077" spans="1:8" ht="12.2" customHeight="1" x14ac:dyDescent="0.25">
      <c r="A4077" s="9" t="s">
        <v>7721</v>
      </c>
      <c r="B4077" s="9" t="s">
        <v>7722</v>
      </c>
      <c r="C4077" s="9"/>
      <c r="D4077" s="9"/>
      <c r="E4077" s="9"/>
      <c r="F4077" s="10" t="s">
        <v>202</v>
      </c>
      <c r="G4077" s="11">
        <v>0.54</v>
      </c>
      <c r="H4077" s="9"/>
    </row>
    <row r="4078" spans="1:8" ht="12.2" customHeight="1" x14ac:dyDescent="0.25">
      <c r="A4078" s="9" t="s">
        <v>7723</v>
      </c>
      <c r="B4078" s="9" t="s">
        <v>7724</v>
      </c>
      <c r="C4078" s="9"/>
      <c r="D4078" s="9"/>
      <c r="E4078" s="9"/>
      <c r="F4078" s="10" t="s">
        <v>202</v>
      </c>
      <c r="G4078" s="11">
        <v>2.02</v>
      </c>
      <c r="H4078" s="9"/>
    </row>
    <row r="4079" spans="1:8" ht="24.4" customHeight="1" x14ac:dyDescent="0.25">
      <c r="A4079" s="9" t="s">
        <v>7725</v>
      </c>
      <c r="B4079" s="9" t="s">
        <v>7726</v>
      </c>
      <c r="C4079" s="9"/>
      <c r="D4079" s="9"/>
      <c r="E4079" s="9"/>
      <c r="F4079" s="10" t="s">
        <v>202</v>
      </c>
      <c r="G4079" s="11">
        <v>1.78</v>
      </c>
      <c r="H4079" s="9"/>
    </row>
    <row r="4080" spans="1:8" ht="24.4" customHeight="1" x14ac:dyDescent="0.25">
      <c r="A4080" s="9" t="s">
        <v>7727</v>
      </c>
      <c r="B4080" s="9" t="s">
        <v>7728</v>
      </c>
      <c r="C4080" s="9"/>
      <c r="D4080" s="9"/>
      <c r="E4080" s="9"/>
      <c r="F4080" s="10" t="s">
        <v>202</v>
      </c>
      <c r="G4080" s="11">
        <v>1.52</v>
      </c>
      <c r="H4080" s="9"/>
    </row>
    <row r="4081" spans="1:8" ht="24.4" customHeight="1" x14ac:dyDescent="0.25">
      <c r="A4081" s="9" t="s">
        <v>7729</v>
      </c>
      <c r="B4081" s="9" t="s">
        <v>7730</v>
      </c>
      <c r="C4081" s="9"/>
      <c r="D4081" s="9"/>
      <c r="E4081" s="9"/>
      <c r="F4081" s="10" t="s">
        <v>202</v>
      </c>
      <c r="G4081" s="11">
        <v>1.28</v>
      </c>
      <c r="H4081" s="9"/>
    </row>
    <row r="4082" spans="1:8" ht="24.4" customHeight="1" x14ac:dyDescent="0.25">
      <c r="A4082" s="9" t="s">
        <v>7731</v>
      </c>
      <c r="B4082" s="9" t="s">
        <v>7732</v>
      </c>
      <c r="C4082" s="9"/>
      <c r="D4082" s="9"/>
      <c r="E4082" s="9"/>
      <c r="F4082" s="10" t="s">
        <v>202</v>
      </c>
      <c r="G4082" s="11">
        <v>1.04</v>
      </c>
      <c r="H4082" s="9"/>
    </row>
    <row r="4083" spans="1:8" ht="24.4" customHeight="1" x14ac:dyDescent="0.25">
      <c r="A4083" s="9" t="s">
        <v>7733</v>
      </c>
      <c r="B4083" s="9" t="s">
        <v>7734</v>
      </c>
      <c r="C4083" s="9"/>
      <c r="D4083" s="9"/>
      <c r="E4083" s="9"/>
      <c r="F4083" s="10" t="s">
        <v>202</v>
      </c>
      <c r="G4083" s="11">
        <v>0.79</v>
      </c>
      <c r="H4083" s="9"/>
    </row>
    <row r="4084" spans="1:8" ht="12.2" customHeight="1" x14ac:dyDescent="0.25">
      <c r="A4084" s="9" t="s">
        <v>7735</v>
      </c>
      <c r="B4084" s="9" t="s">
        <v>7736</v>
      </c>
      <c r="C4084" s="9"/>
      <c r="D4084" s="9"/>
      <c r="E4084" s="9"/>
      <c r="F4084" s="10" t="s">
        <v>34</v>
      </c>
      <c r="G4084" s="11">
        <v>6</v>
      </c>
      <c r="H4084" s="9"/>
    </row>
    <row r="4085" spans="1:8" ht="12.2" customHeight="1" x14ac:dyDescent="0.25">
      <c r="A4085" s="9" t="s">
        <v>7737</v>
      </c>
      <c r="B4085" s="9" t="s">
        <v>7738</v>
      </c>
      <c r="C4085" s="9"/>
      <c r="D4085" s="9"/>
      <c r="E4085" s="9"/>
      <c r="F4085" s="10" t="s">
        <v>15</v>
      </c>
      <c r="G4085" s="13">
        <v>480.75</v>
      </c>
      <c r="H4085" s="9"/>
    </row>
    <row r="4086" spans="1:8" ht="12.2" customHeight="1" x14ac:dyDescent="0.25">
      <c r="A4086" s="9" t="s">
        <v>7739</v>
      </c>
      <c r="B4086" s="9" t="s">
        <v>7740</v>
      </c>
      <c r="C4086" s="9"/>
      <c r="D4086" s="9"/>
      <c r="E4086" s="9"/>
      <c r="F4086" s="10" t="s">
        <v>15</v>
      </c>
      <c r="G4086" s="13">
        <v>342.95</v>
      </c>
      <c r="H4086" s="9"/>
    </row>
    <row r="4087" spans="1:8" ht="24.4" customHeight="1" x14ac:dyDescent="0.25">
      <c r="A4087" s="9" t="s">
        <v>7741</v>
      </c>
      <c r="B4087" s="9" t="s">
        <v>7742</v>
      </c>
      <c r="C4087" s="9"/>
      <c r="D4087" s="9"/>
      <c r="E4087" s="9"/>
      <c r="F4087" s="10" t="s">
        <v>15</v>
      </c>
      <c r="G4087" s="13">
        <v>579.04999999999995</v>
      </c>
      <c r="H4087" s="9"/>
    </row>
    <row r="4088" spans="1:8" ht="24.4" customHeight="1" x14ac:dyDescent="0.25">
      <c r="A4088" s="9" t="s">
        <v>7743</v>
      </c>
      <c r="B4088" s="9" t="s">
        <v>7744</v>
      </c>
      <c r="C4088" s="9"/>
      <c r="D4088" s="9"/>
      <c r="E4088" s="9"/>
      <c r="F4088" s="10" t="s">
        <v>15</v>
      </c>
      <c r="G4088" s="13">
        <v>540.91</v>
      </c>
      <c r="H4088" s="9"/>
    </row>
    <row r="4089" spans="1:8" ht="12.2" customHeight="1" x14ac:dyDescent="0.25">
      <c r="A4089" s="9" t="s">
        <v>7745</v>
      </c>
      <c r="B4089" s="9" t="s">
        <v>7746</v>
      </c>
      <c r="C4089" s="9"/>
      <c r="D4089" s="9"/>
      <c r="E4089" s="9"/>
      <c r="F4089" s="10" t="s">
        <v>216</v>
      </c>
      <c r="G4089" s="14">
        <v>1286.33</v>
      </c>
      <c r="H4089" s="9"/>
    </row>
    <row r="4090" spans="1:8" ht="12.2" customHeight="1" x14ac:dyDescent="0.25">
      <c r="A4090" s="9" t="s">
        <v>7747</v>
      </c>
      <c r="B4090" s="9" t="s">
        <v>7748</v>
      </c>
      <c r="C4090" s="9"/>
      <c r="D4090" s="9"/>
      <c r="E4090" s="9"/>
      <c r="F4090" s="10" t="s">
        <v>15</v>
      </c>
      <c r="G4090" s="13">
        <v>825.51</v>
      </c>
      <c r="H4090" s="9"/>
    </row>
    <row r="4091" spans="1:8" ht="12.2" customHeight="1" x14ac:dyDescent="0.25">
      <c r="A4091" s="9" t="s">
        <v>7749</v>
      </c>
      <c r="B4091" s="9" t="s">
        <v>7750</v>
      </c>
      <c r="C4091" s="9"/>
      <c r="D4091" s="9"/>
      <c r="E4091" s="9"/>
      <c r="F4091" s="10" t="s">
        <v>15</v>
      </c>
      <c r="G4091" s="13">
        <v>774.21</v>
      </c>
      <c r="H4091" s="9"/>
    </row>
    <row r="4092" spans="1:8" ht="12.2" customHeight="1" x14ac:dyDescent="0.25">
      <c r="A4092" s="9" t="s">
        <v>7751</v>
      </c>
      <c r="B4092" s="9" t="s">
        <v>7752</v>
      </c>
      <c r="C4092" s="9"/>
      <c r="D4092" s="9"/>
      <c r="E4092" s="9"/>
      <c r="F4092" s="10" t="s">
        <v>15</v>
      </c>
      <c r="G4092" s="14">
        <v>1259.94</v>
      </c>
      <c r="H4092" s="9"/>
    </row>
    <row r="4093" spans="1:8" ht="24.4" customHeight="1" x14ac:dyDescent="0.25">
      <c r="A4093" s="9" t="s">
        <v>7753</v>
      </c>
      <c r="B4093" s="9" t="s">
        <v>7754</v>
      </c>
      <c r="C4093" s="9"/>
      <c r="D4093" s="9"/>
      <c r="E4093" s="9"/>
      <c r="F4093" s="10" t="s">
        <v>15</v>
      </c>
      <c r="G4093" s="14">
        <v>1106.51</v>
      </c>
      <c r="H4093" s="9"/>
    </row>
    <row r="4094" spans="1:8" ht="24.4" customHeight="1" x14ac:dyDescent="0.25">
      <c r="A4094" s="9" t="s">
        <v>7755</v>
      </c>
      <c r="B4094" s="9" t="s">
        <v>7756</v>
      </c>
      <c r="C4094" s="9"/>
      <c r="D4094" s="9"/>
      <c r="E4094" s="9"/>
      <c r="F4094" s="10" t="s">
        <v>15</v>
      </c>
      <c r="G4094" s="14">
        <v>1499.78</v>
      </c>
      <c r="H4094" s="9"/>
    </row>
    <row r="4095" spans="1:8" ht="12.2" customHeight="1" x14ac:dyDescent="0.25">
      <c r="A4095" s="9" t="s">
        <v>7757</v>
      </c>
      <c r="B4095" s="9" t="s">
        <v>7758</v>
      </c>
      <c r="C4095" s="9"/>
      <c r="D4095" s="9"/>
      <c r="E4095" s="9"/>
      <c r="F4095" s="10" t="s">
        <v>15</v>
      </c>
      <c r="G4095" s="14">
        <v>1609.17</v>
      </c>
      <c r="H4095" s="9"/>
    </row>
    <row r="4096" spans="1:8" ht="12.2" customHeight="1" x14ac:dyDescent="0.25">
      <c r="A4096" s="9" t="s">
        <v>7759</v>
      </c>
      <c r="B4096" s="9" t="s">
        <v>7760</v>
      </c>
      <c r="C4096" s="9"/>
      <c r="D4096" s="9"/>
      <c r="E4096" s="9"/>
      <c r="F4096" s="10" t="s">
        <v>15</v>
      </c>
      <c r="G4096" s="14">
        <v>1507.79</v>
      </c>
      <c r="H4096" s="9"/>
    </row>
    <row r="4097" spans="1:8" ht="12.2" customHeight="1" x14ac:dyDescent="0.25">
      <c r="A4097" s="9" t="s">
        <v>7761</v>
      </c>
      <c r="B4097" s="9" t="s">
        <v>7762</v>
      </c>
      <c r="C4097" s="9"/>
      <c r="D4097" s="9"/>
      <c r="E4097" s="9"/>
      <c r="F4097" s="10" t="s">
        <v>15</v>
      </c>
      <c r="G4097" s="14">
        <v>1083.19</v>
      </c>
      <c r="H4097" s="9"/>
    </row>
    <row r="4098" spans="1:8" ht="12.2" customHeight="1" x14ac:dyDescent="0.25">
      <c r="A4098" s="9" t="s">
        <v>7763</v>
      </c>
      <c r="B4098" s="9" t="s">
        <v>7764</v>
      </c>
      <c r="C4098" s="9"/>
      <c r="D4098" s="9"/>
      <c r="E4098" s="9"/>
      <c r="F4098" s="10" t="s">
        <v>15</v>
      </c>
      <c r="G4098" s="14">
        <v>1110.27</v>
      </c>
      <c r="H4098" s="9"/>
    </row>
    <row r="4099" spans="1:8" ht="12.2" customHeight="1" x14ac:dyDescent="0.25">
      <c r="A4099" s="9" t="s">
        <v>7765</v>
      </c>
      <c r="B4099" s="9" t="s">
        <v>7766</v>
      </c>
      <c r="C4099" s="9"/>
      <c r="D4099" s="9"/>
      <c r="E4099" s="9"/>
      <c r="F4099" s="10" t="s">
        <v>15</v>
      </c>
      <c r="G4099" s="14">
        <v>1266.51</v>
      </c>
      <c r="H4099" s="9"/>
    </row>
    <row r="4100" spans="1:8" ht="12.2" customHeight="1" x14ac:dyDescent="0.25">
      <c r="A4100" s="9" t="s">
        <v>7767</v>
      </c>
      <c r="B4100" s="9" t="s">
        <v>7768</v>
      </c>
      <c r="C4100" s="9"/>
      <c r="D4100" s="9"/>
      <c r="E4100" s="9"/>
      <c r="F4100" s="10" t="s">
        <v>15</v>
      </c>
      <c r="G4100" s="14">
        <v>1861</v>
      </c>
      <c r="H4100" s="9"/>
    </row>
    <row r="4101" spans="1:8" ht="12.2" customHeight="1" x14ac:dyDescent="0.25">
      <c r="A4101" s="9" t="s">
        <v>7769</v>
      </c>
      <c r="B4101" s="9" t="s">
        <v>21</v>
      </c>
      <c r="C4101" s="9"/>
      <c r="D4101" s="9"/>
      <c r="E4101" s="9"/>
      <c r="F4101" s="10" t="s">
        <v>15</v>
      </c>
      <c r="G4101" s="14">
        <v>1183.07</v>
      </c>
      <c r="H4101" s="9"/>
    </row>
    <row r="4102" spans="1:8" ht="12.2" customHeight="1" x14ac:dyDescent="0.25">
      <c r="A4102" s="9" t="s">
        <v>7770</v>
      </c>
      <c r="B4102" s="9" t="s">
        <v>7771</v>
      </c>
      <c r="C4102" s="9"/>
      <c r="D4102" s="9"/>
      <c r="E4102" s="9"/>
      <c r="F4102" s="10" t="s">
        <v>15</v>
      </c>
      <c r="G4102" s="14">
        <v>1037.3499999999999</v>
      </c>
      <c r="H4102" s="9"/>
    </row>
    <row r="4103" spans="1:8" ht="12.2" customHeight="1" x14ac:dyDescent="0.25">
      <c r="A4103" s="9" t="s">
        <v>7772</v>
      </c>
      <c r="B4103" s="9" t="s">
        <v>7773</v>
      </c>
      <c r="C4103" s="9"/>
      <c r="D4103" s="9"/>
      <c r="E4103" s="9"/>
      <c r="F4103" s="10" t="s">
        <v>15</v>
      </c>
      <c r="G4103" s="14">
        <v>1380.42</v>
      </c>
      <c r="H4103" s="9"/>
    </row>
    <row r="4104" spans="1:8" ht="24.4" customHeight="1" x14ac:dyDescent="0.25">
      <c r="A4104" s="9" t="s">
        <v>7774</v>
      </c>
      <c r="B4104" s="9" t="s">
        <v>7775</v>
      </c>
      <c r="C4104" s="9"/>
      <c r="D4104" s="9"/>
      <c r="E4104" s="9"/>
      <c r="F4104" s="10" t="s">
        <v>15</v>
      </c>
      <c r="G4104" s="13">
        <v>824.86</v>
      </c>
      <c r="H4104" s="9"/>
    </row>
    <row r="4105" spans="1:8" ht="12.2" customHeight="1" x14ac:dyDescent="0.25">
      <c r="A4105" s="9" t="s">
        <v>7776</v>
      </c>
      <c r="B4105" s="9" t="s">
        <v>7777</v>
      </c>
      <c r="C4105" s="9"/>
      <c r="D4105" s="9"/>
      <c r="E4105" s="9"/>
      <c r="F4105" s="10" t="s">
        <v>15</v>
      </c>
      <c r="G4105" s="14">
        <v>1499.78</v>
      </c>
      <c r="H4105" s="9"/>
    </row>
    <row r="4106" spans="1:8" ht="12.2" customHeight="1" x14ac:dyDescent="0.25">
      <c r="A4106" s="9" t="s">
        <v>7778</v>
      </c>
      <c r="B4106" s="9" t="s">
        <v>7779</v>
      </c>
      <c r="C4106" s="9"/>
      <c r="D4106" s="9"/>
      <c r="E4106" s="9"/>
      <c r="F4106" s="10" t="s">
        <v>15</v>
      </c>
      <c r="G4106" s="14">
        <v>1183.07</v>
      </c>
      <c r="H4106" s="9"/>
    </row>
    <row r="4107" spans="1:8" ht="12.2" customHeight="1" x14ac:dyDescent="0.25">
      <c r="A4107" s="9" t="s">
        <v>7780</v>
      </c>
      <c r="B4107" s="9" t="s">
        <v>18</v>
      </c>
      <c r="C4107" s="9"/>
      <c r="D4107" s="9"/>
      <c r="E4107" s="9"/>
      <c r="F4107" s="10" t="s">
        <v>15</v>
      </c>
      <c r="G4107" s="14">
        <v>1444.38</v>
      </c>
      <c r="H4107" s="9"/>
    </row>
    <row r="4108" spans="1:8" ht="12.2" customHeight="1" x14ac:dyDescent="0.25">
      <c r="A4108" s="9" t="s">
        <v>7781</v>
      </c>
      <c r="B4108" s="9" t="s">
        <v>7782</v>
      </c>
      <c r="C4108" s="9"/>
      <c r="D4108" s="9"/>
      <c r="E4108" s="9"/>
      <c r="F4108" s="10" t="s">
        <v>15</v>
      </c>
      <c r="G4108" s="14">
        <v>1388.98</v>
      </c>
      <c r="H4108" s="9"/>
    </row>
    <row r="4109" spans="1:8" ht="12.2" customHeight="1" x14ac:dyDescent="0.25">
      <c r="A4109" s="9" t="s">
        <v>7783</v>
      </c>
      <c r="B4109" s="9" t="s">
        <v>7784</v>
      </c>
      <c r="C4109" s="9"/>
      <c r="D4109" s="9"/>
      <c r="E4109" s="9"/>
      <c r="F4109" s="10" t="s">
        <v>15</v>
      </c>
      <c r="G4109" s="14">
        <v>1189.3900000000001</v>
      </c>
      <c r="H4109" s="9"/>
    </row>
    <row r="4110" spans="1:8" ht="12.2" customHeight="1" x14ac:dyDescent="0.25">
      <c r="A4110" s="9" t="s">
        <v>7785</v>
      </c>
      <c r="B4110" s="9" t="s">
        <v>23</v>
      </c>
      <c r="C4110" s="9"/>
      <c r="D4110" s="9"/>
      <c r="E4110" s="9"/>
      <c r="F4110" s="10" t="s">
        <v>15</v>
      </c>
      <c r="G4110" s="14">
        <v>1274.06</v>
      </c>
      <c r="H4110" s="9"/>
    </row>
    <row r="4111" spans="1:8" ht="12.2" customHeight="1" x14ac:dyDescent="0.25">
      <c r="A4111" s="9" t="s">
        <v>7786</v>
      </c>
      <c r="B4111" s="9" t="s">
        <v>7787</v>
      </c>
      <c r="C4111" s="9"/>
      <c r="D4111" s="9"/>
      <c r="E4111" s="9"/>
      <c r="F4111" s="10" t="s">
        <v>15</v>
      </c>
      <c r="G4111" s="14">
        <v>1024.96</v>
      </c>
      <c r="H4111" s="9"/>
    </row>
    <row r="4112" spans="1:8" ht="12.2" customHeight="1" x14ac:dyDescent="0.25">
      <c r="A4112" s="9" t="s">
        <v>7788</v>
      </c>
      <c r="B4112" s="9" t="s">
        <v>20</v>
      </c>
      <c r="C4112" s="9"/>
      <c r="D4112" s="9"/>
      <c r="E4112" s="9"/>
      <c r="F4112" s="10" t="s">
        <v>15</v>
      </c>
      <c r="G4112" s="14">
        <v>1089.94</v>
      </c>
      <c r="H4112" s="9"/>
    </row>
    <row r="4113" spans="1:8" ht="12.2" customHeight="1" x14ac:dyDescent="0.25">
      <c r="A4113" s="9" t="s">
        <v>7789</v>
      </c>
      <c r="B4113" s="9" t="s">
        <v>7790</v>
      </c>
      <c r="C4113" s="9"/>
      <c r="D4113" s="9"/>
      <c r="E4113" s="9"/>
      <c r="F4113" s="10" t="s">
        <v>15</v>
      </c>
      <c r="G4113" s="13">
        <v>972.36</v>
      </c>
      <c r="H4113" s="9"/>
    </row>
    <row r="4114" spans="1:8" ht="12.2" customHeight="1" x14ac:dyDescent="0.25">
      <c r="A4114" s="9" t="s">
        <v>7791</v>
      </c>
      <c r="B4114" s="9" t="s">
        <v>7792</v>
      </c>
      <c r="C4114" s="9"/>
      <c r="D4114" s="9"/>
      <c r="E4114" s="9"/>
      <c r="F4114" s="10" t="s">
        <v>15</v>
      </c>
      <c r="G4114" s="13">
        <v>486.58</v>
      </c>
      <c r="H4114" s="9"/>
    </row>
    <row r="4115" spans="1:8" ht="12.2" customHeight="1" x14ac:dyDescent="0.25">
      <c r="A4115" s="9" t="s">
        <v>7793</v>
      </c>
      <c r="B4115" s="9" t="s">
        <v>7794</v>
      </c>
      <c r="C4115" s="9"/>
      <c r="D4115" s="9"/>
      <c r="E4115" s="9"/>
      <c r="F4115" s="10" t="s">
        <v>15</v>
      </c>
      <c r="G4115" s="13">
        <v>616.54999999999995</v>
      </c>
      <c r="H4115" s="9"/>
    </row>
    <row r="4116" spans="1:8" ht="12.2" customHeight="1" x14ac:dyDescent="0.25">
      <c r="A4116" s="9" t="s">
        <v>7795</v>
      </c>
      <c r="B4116" s="9" t="s">
        <v>7796</v>
      </c>
      <c r="C4116" s="9"/>
      <c r="D4116" s="9"/>
      <c r="E4116" s="9"/>
      <c r="F4116" s="10" t="s">
        <v>15</v>
      </c>
      <c r="G4116" s="13">
        <v>825.51</v>
      </c>
      <c r="H4116" s="9"/>
    </row>
    <row r="4117" spans="1:8" ht="12.2" customHeight="1" x14ac:dyDescent="0.25">
      <c r="A4117" s="17">
        <v>37</v>
      </c>
      <c r="B4117" s="7" t="s">
        <v>7797</v>
      </c>
      <c r="C4117" s="7"/>
      <c r="D4117" s="7"/>
      <c r="E4117" s="7"/>
      <c r="F4117" s="8"/>
      <c r="G4117" s="7"/>
      <c r="H4117" s="7"/>
    </row>
    <row r="4118" spans="1:8" ht="12.2" customHeight="1" x14ac:dyDescent="0.25">
      <c r="A4118" s="9" t="s">
        <v>7798</v>
      </c>
      <c r="B4118" s="9" t="s">
        <v>7799</v>
      </c>
      <c r="C4118" s="9"/>
      <c r="D4118" s="9"/>
      <c r="E4118" s="9"/>
      <c r="F4118" s="10" t="s">
        <v>705</v>
      </c>
      <c r="G4118" s="11">
        <v>1.53</v>
      </c>
      <c r="H4118" s="9"/>
    </row>
    <row r="4119" spans="1:8" ht="24.4" customHeight="1" x14ac:dyDescent="0.25">
      <c r="A4119" s="9" t="s">
        <v>7800</v>
      </c>
      <c r="B4119" s="9" t="s">
        <v>7801</v>
      </c>
      <c r="C4119" s="9"/>
      <c r="D4119" s="9"/>
      <c r="E4119" s="9"/>
      <c r="F4119" s="10" t="s">
        <v>5811</v>
      </c>
      <c r="G4119" s="12">
        <v>27.7</v>
      </c>
      <c r="H4119" s="9"/>
    </row>
    <row r="4120" spans="1:8" ht="12.2" customHeight="1" x14ac:dyDescent="0.25">
      <c r="A4120" s="17">
        <v>38</v>
      </c>
      <c r="B4120" s="7" t="s">
        <v>7802</v>
      </c>
      <c r="C4120" s="7"/>
      <c r="D4120" s="7"/>
      <c r="E4120" s="7"/>
      <c r="F4120" s="8"/>
      <c r="G4120" s="7"/>
      <c r="H4120" s="7"/>
    </row>
    <row r="4121" spans="1:8" ht="24.4" customHeight="1" x14ac:dyDescent="0.25">
      <c r="A4121" s="9" t="s">
        <v>7803</v>
      </c>
      <c r="B4121" s="9" t="s">
        <v>7804</v>
      </c>
      <c r="C4121" s="9"/>
      <c r="D4121" s="9"/>
      <c r="E4121" s="9"/>
      <c r="F4121" s="10" t="s">
        <v>202</v>
      </c>
      <c r="G4121" s="11">
        <v>0.19</v>
      </c>
      <c r="H4121" s="9"/>
    </row>
    <row r="4122" spans="1:8" ht="24.4" customHeight="1" x14ac:dyDescent="0.25">
      <c r="A4122" s="9" t="s">
        <v>7805</v>
      </c>
      <c r="B4122" s="9" t="s">
        <v>7806</v>
      </c>
      <c r="C4122" s="9"/>
      <c r="D4122" s="9"/>
      <c r="E4122" s="9"/>
      <c r="F4122" s="10" t="s">
        <v>202</v>
      </c>
      <c r="G4122" s="11">
        <v>0.72</v>
      </c>
      <c r="H4122" s="9"/>
    </row>
    <row r="4123" spans="1:8" ht="24.4" customHeight="1" x14ac:dyDescent="0.25">
      <c r="A4123" s="9" t="s">
        <v>7807</v>
      </c>
      <c r="B4123" s="9" t="s">
        <v>7808</v>
      </c>
      <c r="C4123" s="9"/>
      <c r="D4123" s="9"/>
      <c r="E4123" s="9"/>
      <c r="F4123" s="10" t="s">
        <v>202</v>
      </c>
      <c r="G4123" s="11">
        <v>0.63</v>
      </c>
      <c r="H4123" s="9"/>
    </row>
    <row r="4124" spans="1:8" ht="24.4" customHeight="1" x14ac:dyDescent="0.25">
      <c r="A4124" s="9" t="s">
        <v>7809</v>
      </c>
      <c r="B4124" s="9" t="s">
        <v>7810</v>
      </c>
      <c r="C4124" s="9"/>
      <c r="D4124" s="9"/>
      <c r="E4124" s="9"/>
      <c r="F4124" s="10" t="s">
        <v>202</v>
      </c>
      <c r="G4124" s="11">
        <v>0.54</v>
      </c>
      <c r="H4124" s="9"/>
    </row>
    <row r="4125" spans="1:8" ht="24.4" customHeight="1" x14ac:dyDescent="0.25">
      <c r="A4125" s="9" t="s">
        <v>7811</v>
      </c>
      <c r="B4125" s="9" t="s">
        <v>7812</v>
      </c>
      <c r="C4125" s="9"/>
      <c r="D4125" s="9"/>
      <c r="E4125" s="9"/>
      <c r="F4125" s="10" t="s">
        <v>202</v>
      </c>
      <c r="G4125" s="11">
        <v>0.45</v>
      </c>
      <c r="H4125" s="9"/>
    </row>
    <row r="4126" spans="1:8" ht="24.4" customHeight="1" x14ac:dyDescent="0.25">
      <c r="A4126" s="9" t="s">
        <v>7813</v>
      </c>
      <c r="B4126" s="9" t="s">
        <v>7814</v>
      </c>
      <c r="C4126" s="9"/>
      <c r="D4126" s="9"/>
      <c r="E4126" s="9"/>
      <c r="F4126" s="10" t="s">
        <v>202</v>
      </c>
      <c r="G4126" s="11">
        <v>0.37</v>
      </c>
      <c r="H4126" s="9"/>
    </row>
    <row r="4127" spans="1:8" ht="24.4" customHeight="1" x14ac:dyDescent="0.25">
      <c r="A4127" s="9" t="s">
        <v>7815</v>
      </c>
      <c r="B4127" s="9" t="s">
        <v>7816</v>
      </c>
      <c r="C4127" s="9"/>
      <c r="D4127" s="9"/>
      <c r="E4127" s="9"/>
      <c r="F4127" s="10" t="s">
        <v>202</v>
      </c>
      <c r="G4127" s="11">
        <v>0.28000000000000003</v>
      </c>
      <c r="H4127" s="9"/>
    </row>
    <row r="4128" spans="1:8" ht="24.4" customHeight="1" x14ac:dyDescent="0.25">
      <c r="A4128" s="9" t="s">
        <v>7817</v>
      </c>
      <c r="B4128" s="9" t="s">
        <v>7818</v>
      </c>
      <c r="C4128" s="9"/>
      <c r="D4128" s="9"/>
      <c r="E4128" s="9"/>
      <c r="F4128" s="10" t="s">
        <v>202</v>
      </c>
      <c r="G4128" s="11">
        <v>0.06</v>
      </c>
      <c r="H4128" s="9"/>
    </row>
    <row r="4129" spans="1:8" ht="36.6" customHeight="1" x14ac:dyDescent="0.25">
      <c r="A4129" s="9" t="s">
        <v>7819</v>
      </c>
      <c r="B4129" s="9" t="s">
        <v>7820</v>
      </c>
      <c r="C4129" s="9"/>
      <c r="D4129" s="9"/>
      <c r="E4129" s="9"/>
      <c r="F4129" s="10" t="s">
        <v>202</v>
      </c>
      <c r="G4129" s="11">
        <v>0.43</v>
      </c>
      <c r="H4129" s="9"/>
    </row>
    <row r="4130" spans="1:8" ht="36.6" customHeight="1" x14ac:dyDescent="0.25">
      <c r="A4130" s="9" t="s">
        <v>7821</v>
      </c>
      <c r="B4130" s="9" t="s">
        <v>7822</v>
      </c>
      <c r="C4130" s="9"/>
      <c r="D4130" s="9"/>
      <c r="E4130" s="9"/>
      <c r="F4130" s="10" t="s">
        <v>202</v>
      </c>
      <c r="G4130" s="11">
        <v>1.77</v>
      </c>
      <c r="H4130" s="9"/>
    </row>
    <row r="4131" spans="1:8" ht="36.6" customHeight="1" x14ac:dyDescent="0.25">
      <c r="A4131" s="9" t="s">
        <v>7823</v>
      </c>
      <c r="B4131" s="9" t="s">
        <v>7824</v>
      </c>
      <c r="C4131" s="9"/>
      <c r="D4131" s="9"/>
      <c r="E4131" s="9"/>
      <c r="F4131" s="10" t="s">
        <v>202</v>
      </c>
      <c r="G4131" s="11">
        <v>1.55</v>
      </c>
      <c r="H4131" s="9"/>
    </row>
    <row r="4132" spans="1:8" ht="36.6" customHeight="1" x14ac:dyDescent="0.25">
      <c r="A4132" s="9" t="s">
        <v>7825</v>
      </c>
      <c r="B4132" s="9" t="s">
        <v>7826</v>
      </c>
      <c r="C4132" s="9"/>
      <c r="D4132" s="9"/>
      <c r="E4132" s="9"/>
      <c r="F4132" s="10" t="s">
        <v>202</v>
      </c>
      <c r="G4132" s="11">
        <v>1.32</v>
      </c>
      <c r="H4132" s="9"/>
    </row>
    <row r="4133" spans="1:8" ht="36.6" customHeight="1" x14ac:dyDescent="0.25">
      <c r="A4133" s="9" t="s">
        <v>7827</v>
      </c>
      <c r="B4133" s="9" t="s">
        <v>7828</v>
      </c>
      <c r="C4133" s="9"/>
      <c r="D4133" s="9"/>
      <c r="E4133" s="9"/>
      <c r="F4133" s="10" t="s">
        <v>202</v>
      </c>
      <c r="G4133" s="11">
        <v>1.1000000000000001</v>
      </c>
      <c r="H4133" s="9"/>
    </row>
    <row r="4134" spans="1:8" ht="36.6" customHeight="1" x14ac:dyDescent="0.25">
      <c r="A4134" s="9" t="s">
        <v>7829</v>
      </c>
      <c r="B4134" s="9" t="s">
        <v>7830</v>
      </c>
      <c r="C4134" s="9"/>
      <c r="D4134" s="9"/>
      <c r="E4134" s="9"/>
      <c r="F4134" s="10" t="s">
        <v>202</v>
      </c>
      <c r="G4134" s="11">
        <v>0.88</v>
      </c>
      <c r="H4134" s="9"/>
    </row>
    <row r="4135" spans="1:8" ht="36.6" customHeight="1" x14ac:dyDescent="0.25">
      <c r="A4135" s="9" t="s">
        <v>7831</v>
      </c>
      <c r="B4135" s="9" t="s">
        <v>7832</v>
      </c>
      <c r="C4135" s="9"/>
      <c r="D4135" s="9"/>
      <c r="E4135" s="9"/>
      <c r="F4135" s="10" t="s">
        <v>202</v>
      </c>
      <c r="G4135" s="11">
        <v>0.66</v>
      </c>
      <c r="H4135" s="9"/>
    </row>
    <row r="4136" spans="1:8" ht="36.6" customHeight="1" x14ac:dyDescent="0.25">
      <c r="A4136" s="9" t="s">
        <v>7833</v>
      </c>
      <c r="B4136" s="9" t="s">
        <v>7834</v>
      </c>
      <c r="C4136" s="9"/>
      <c r="D4136" s="9"/>
      <c r="E4136" s="9"/>
      <c r="F4136" s="10" t="s">
        <v>202</v>
      </c>
      <c r="G4136" s="11">
        <v>0.06</v>
      </c>
      <c r="H4136" s="9"/>
    </row>
    <row r="4137" spans="1:8" ht="48.75" customHeight="1" x14ac:dyDescent="0.25">
      <c r="A4137" s="9" t="s">
        <v>7835</v>
      </c>
      <c r="B4137" s="9" t="s">
        <v>7836</v>
      </c>
      <c r="C4137" s="9"/>
      <c r="D4137" s="9"/>
      <c r="E4137" s="9"/>
      <c r="F4137" s="10" t="s">
        <v>202</v>
      </c>
      <c r="G4137" s="11">
        <v>0.1</v>
      </c>
      <c r="H4137" s="9"/>
    </row>
    <row r="4138" spans="1:8" ht="48.75" customHeight="1" x14ac:dyDescent="0.25">
      <c r="A4138" s="9" t="s">
        <v>7837</v>
      </c>
      <c r="B4138" s="9" t="s">
        <v>7838</v>
      </c>
      <c r="C4138" s="9"/>
      <c r="D4138" s="9"/>
      <c r="E4138" s="9"/>
      <c r="F4138" s="10" t="s">
        <v>202</v>
      </c>
      <c r="G4138" s="11">
        <v>0.08</v>
      </c>
      <c r="H4138" s="9"/>
    </row>
    <row r="4139" spans="1:8" ht="36.6" customHeight="1" x14ac:dyDescent="0.25">
      <c r="A4139" s="9" t="s">
        <v>7839</v>
      </c>
      <c r="B4139" s="9" t="s">
        <v>7840</v>
      </c>
      <c r="C4139" s="9"/>
      <c r="D4139" s="9"/>
      <c r="E4139" s="9"/>
      <c r="F4139" s="10" t="s">
        <v>202</v>
      </c>
      <c r="G4139" s="11">
        <v>0.17</v>
      </c>
      <c r="H4139" s="9"/>
    </row>
    <row r="4140" spans="1:8" ht="36.6" customHeight="1" x14ac:dyDescent="0.25">
      <c r="A4140" s="9" t="s">
        <v>7841</v>
      </c>
      <c r="B4140" s="9" t="s">
        <v>7842</v>
      </c>
      <c r="C4140" s="9"/>
      <c r="D4140" s="9"/>
      <c r="E4140" s="9"/>
      <c r="F4140" s="10" t="s">
        <v>202</v>
      </c>
      <c r="G4140" s="11">
        <v>0.15</v>
      </c>
      <c r="H4140" s="9"/>
    </row>
    <row r="4141" spans="1:8" ht="36.6" customHeight="1" x14ac:dyDescent="0.25">
      <c r="A4141" s="9" t="s">
        <v>7843</v>
      </c>
      <c r="B4141" s="9" t="s">
        <v>7844</v>
      </c>
      <c r="C4141" s="9"/>
      <c r="D4141" s="9"/>
      <c r="E4141" s="9"/>
      <c r="F4141" s="10" t="s">
        <v>202</v>
      </c>
      <c r="G4141" s="11">
        <v>0.13</v>
      </c>
      <c r="H4141" s="9"/>
    </row>
    <row r="4142" spans="1:8" ht="36.6" customHeight="1" x14ac:dyDescent="0.25">
      <c r="A4142" s="9" t="s">
        <v>7845</v>
      </c>
      <c r="B4142" s="9" t="s">
        <v>7846</v>
      </c>
      <c r="C4142" s="9"/>
      <c r="D4142" s="9"/>
      <c r="E4142" s="9"/>
      <c r="F4142" s="10" t="s">
        <v>202</v>
      </c>
      <c r="G4142" s="11">
        <v>0.19</v>
      </c>
      <c r="H4142" s="9"/>
    </row>
    <row r="4143" spans="1:8" ht="48.75" customHeight="1" x14ac:dyDescent="0.25">
      <c r="A4143" s="9" t="s">
        <v>7847</v>
      </c>
      <c r="B4143" s="9" t="s">
        <v>7848</v>
      </c>
      <c r="C4143" s="9"/>
      <c r="D4143" s="9"/>
      <c r="E4143" s="9"/>
      <c r="F4143" s="10" t="s">
        <v>202</v>
      </c>
      <c r="G4143" s="11">
        <v>0.37</v>
      </c>
      <c r="H4143" s="9"/>
    </row>
    <row r="4144" spans="1:8" ht="48.75" customHeight="1" x14ac:dyDescent="0.25">
      <c r="A4144" s="9" t="s">
        <v>7849</v>
      </c>
      <c r="B4144" s="9" t="s">
        <v>7850</v>
      </c>
      <c r="C4144" s="9"/>
      <c r="D4144" s="9"/>
      <c r="E4144" s="9"/>
      <c r="F4144" s="10" t="s">
        <v>202</v>
      </c>
      <c r="G4144" s="11">
        <v>1.28</v>
      </c>
      <c r="H4144" s="9"/>
    </row>
    <row r="4145" spans="1:8" ht="48.75" customHeight="1" x14ac:dyDescent="0.25">
      <c r="A4145" s="9" t="s">
        <v>7851</v>
      </c>
      <c r="B4145" s="9" t="s">
        <v>7852</v>
      </c>
      <c r="C4145" s="9"/>
      <c r="D4145" s="9"/>
      <c r="E4145" s="9"/>
      <c r="F4145" s="10" t="s">
        <v>202</v>
      </c>
      <c r="G4145" s="11">
        <v>1.08</v>
      </c>
      <c r="H4145" s="9"/>
    </row>
    <row r="4146" spans="1:8" ht="48.75" customHeight="1" x14ac:dyDescent="0.25">
      <c r="A4146" s="9" t="s">
        <v>7853</v>
      </c>
      <c r="B4146" s="9" t="s">
        <v>7854</v>
      </c>
      <c r="C4146" s="9"/>
      <c r="D4146" s="9"/>
      <c r="E4146" s="9"/>
      <c r="F4146" s="10" t="s">
        <v>202</v>
      </c>
      <c r="G4146" s="11">
        <v>0.9</v>
      </c>
      <c r="H4146" s="9"/>
    </row>
    <row r="4147" spans="1:8" ht="48.75" customHeight="1" x14ac:dyDescent="0.25">
      <c r="A4147" s="9" t="s">
        <v>7855</v>
      </c>
      <c r="B4147" s="9" t="s">
        <v>7856</v>
      </c>
      <c r="C4147" s="9"/>
      <c r="D4147" s="9"/>
      <c r="E4147" s="9"/>
      <c r="F4147" s="10" t="s">
        <v>202</v>
      </c>
      <c r="G4147" s="11">
        <v>0.72</v>
      </c>
      <c r="H4147" s="9"/>
    </row>
    <row r="4148" spans="1:8" ht="48.75" customHeight="1" x14ac:dyDescent="0.25">
      <c r="A4148" s="9" t="s">
        <v>7857</v>
      </c>
      <c r="B4148" s="9" t="s">
        <v>7858</v>
      </c>
      <c r="C4148" s="9"/>
      <c r="D4148" s="9"/>
      <c r="E4148" s="9"/>
      <c r="F4148" s="10" t="s">
        <v>202</v>
      </c>
      <c r="G4148" s="11">
        <v>0.55000000000000004</v>
      </c>
      <c r="H4148" s="9"/>
    </row>
    <row r="4149" spans="1:8" ht="36.6" customHeight="1" x14ac:dyDescent="0.25">
      <c r="A4149" s="9" t="s">
        <v>7859</v>
      </c>
      <c r="B4149" s="9" t="s">
        <v>7860</v>
      </c>
      <c r="C4149" s="9"/>
      <c r="D4149" s="9"/>
      <c r="E4149" s="9"/>
      <c r="F4149" s="10" t="s">
        <v>202</v>
      </c>
      <c r="G4149" s="11">
        <v>1.43</v>
      </c>
      <c r="H4149" s="9"/>
    </row>
    <row r="4150" spans="1:8" ht="48.75" customHeight="1" x14ac:dyDescent="0.25">
      <c r="A4150" s="9" t="s">
        <v>7861</v>
      </c>
      <c r="B4150" s="9" t="s">
        <v>7862</v>
      </c>
      <c r="C4150" s="9"/>
      <c r="D4150" s="9"/>
      <c r="E4150" s="9"/>
      <c r="F4150" s="10" t="s">
        <v>202</v>
      </c>
      <c r="G4150" s="11">
        <v>0.55000000000000004</v>
      </c>
      <c r="H4150" s="9"/>
    </row>
    <row r="4151" spans="1:8" ht="36.6" customHeight="1" x14ac:dyDescent="0.25">
      <c r="A4151" s="9" t="s">
        <v>7863</v>
      </c>
      <c r="B4151" s="9" t="s">
        <v>7864</v>
      </c>
      <c r="C4151" s="9"/>
      <c r="D4151" s="9"/>
      <c r="E4151" s="9"/>
      <c r="F4151" s="10" t="s">
        <v>202</v>
      </c>
      <c r="G4151" s="11">
        <v>2.17</v>
      </c>
      <c r="H4151" s="9"/>
    </row>
    <row r="4152" spans="1:8" ht="48.75" customHeight="1" x14ac:dyDescent="0.25">
      <c r="A4152" s="9" t="s">
        <v>7865</v>
      </c>
      <c r="B4152" s="9" t="s">
        <v>7866</v>
      </c>
      <c r="C4152" s="9"/>
      <c r="D4152" s="9"/>
      <c r="E4152" s="9"/>
      <c r="F4152" s="10" t="s">
        <v>202</v>
      </c>
      <c r="G4152" s="11">
        <v>1.88</v>
      </c>
      <c r="H4152" s="9"/>
    </row>
    <row r="4153" spans="1:8" ht="48.75" customHeight="1" x14ac:dyDescent="0.25">
      <c r="A4153" s="9" t="s">
        <v>7867</v>
      </c>
      <c r="B4153" s="9" t="s">
        <v>7868</v>
      </c>
      <c r="C4153" s="9"/>
      <c r="D4153" s="9"/>
      <c r="E4153" s="9"/>
      <c r="F4153" s="10" t="s">
        <v>202</v>
      </c>
      <c r="G4153" s="11">
        <v>1.62</v>
      </c>
      <c r="H4153" s="9"/>
    </row>
    <row r="4154" spans="1:8" ht="48.75" customHeight="1" x14ac:dyDescent="0.25">
      <c r="A4154" s="9" t="s">
        <v>7869</v>
      </c>
      <c r="B4154" s="9" t="s">
        <v>7870</v>
      </c>
      <c r="C4154" s="9"/>
      <c r="D4154" s="9"/>
      <c r="E4154" s="9"/>
      <c r="F4154" s="10" t="s">
        <v>202</v>
      </c>
      <c r="G4154" s="11">
        <v>1.34</v>
      </c>
      <c r="H4154" s="9"/>
    </row>
    <row r="4155" spans="1:8" ht="48.75" customHeight="1" x14ac:dyDescent="0.25">
      <c r="A4155" s="9" t="s">
        <v>7871</v>
      </c>
      <c r="B4155" s="9" t="s">
        <v>7872</v>
      </c>
      <c r="C4155" s="9"/>
      <c r="D4155" s="9"/>
      <c r="E4155" s="9"/>
      <c r="F4155" s="10" t="s">
        <v>202</v>
      </c>
      <c r="G4155" s="11">
        <v>1.08</v>
      </c>
      <c r="H4155" s="9"/>
    </row>
    <row r="4156" spans="1:8" ht="48.75" customHeight="1" x14ac:dyDescent="0.25">
      <c r="A4156" s="9" t="s">
        <v>7873</v>
      </c>
      <c r="B4156" s="9" t="s">
        <v>7874</v>
      </c>
      <c r="C4156" s="9"/>
      <c r="D4156" s="9"/>
      <c r="E4156" s="9"/>
      <c r="F4156" s="10" t="s">
        <v>202</v>
      </c>
      <c r="G4156" s="11">
        <v>0.81</v>
      </c>
      <c r="H4156" s="9"/>
    </row>
    <row r="4157" spans="1:8" ht="24.4" customHeight="1" x14ac:dyDescent="0.25">
      <c r="A4157" s="9" t="s">
        <v>7875</v>
      </c>
      <c r="B4157" s="9" t="s">
        <v>7876</v>
      </c>
      <c r="C4157" s="9"/>
      <c r="D4157" s="9"/>
      <c r="E4157" s="9"/>
      <c r="F4157" s="10" t="s">
        <v>202</v>
      </c>
      <c r="G4157" s="11">
        <v>0.13</v>
      </c>
      <c r="H4157" s="9"/>
    </row>
    <row r="4158" spans="1:8" ht="24.4" customHeight="1" x14ac:dyDescent="0.25">
      <c r="A4158" s="9" t="s">
        <v>7877</v>
      </c>
      <c r="B4158" s="9" t="s">
        <v>7878</v>
      </c>
      <c r="C4158" s="9"/>
      <c r="D4158" s="9"/>
      <c r="E4158" s="9"/>
      <c r="F4158" s="10" t="s">
        <v>202</v>
      </c>
      <c r="G4158" s="11">
        <v>0.52</v>
      </c>
      <c r="H4158" s="9"/>
    </row>
    <row r="4159" spans="1:8" ht="24.4" customHeight="1" x14ac:dyDescent="0.25">
      <c r="A4159" s="9" t="s">
        <v>7879</v>
      </c>
      <c r="B4159" s="9" t="s">
        <v>7880</v>
      </c>
      <c r="C4159" s="9"/>
      <c r="D4159" s="9"/>
      <c r="E4159" s="9"/>
      <c r="F4159" s="10" t="s">
        <v>202</v>
      </c>
      <c r="G4159" s="11">
        <v>0.46</v>
      </c>
      <c r="H4159" s="9"/>
    </row>
    <row r="4160" spans="1:8" ht="24.4" customHeight="1" x14ac:dyDescent="0.25">
      <c r="A4160" s="9" t="s">
        <v>7881</v>
      </c>
      <c r="B4160" s="9" t="s">
        <v>7882</v>
      </c>
      <c r="C4160" s="9"/>
      <c r="D4160" s="9"/>
      <c r="E4160" s="9"/>
      <c r="F4160" s="10" t="s">
        <v>202</v>
      </c>
      <c r="G4160" s="11">
        <v>0.41</v>
      </c>
      <c r="H4160" s="9"/>
    </row>
    <row r="4161" spans="1:8" ht="24.4" customHeight="1" x14ac:dyDescent="0.25">
      <c r="A4161" s="9" t="s">
        <v>7883</v>
      </c>
      <c r="B4161" s="9" t="s">
        <v>7884</v>
      </c>
      <c r="C4161" s="9"/>
      <c r="D4161" s="9"/>
      <c r="E4161" s="9"/>
      <c r="F4161" s="10" t="s">
        <v>202</v>
      </c>
      <c r="G4161" s="11">
        <v>0.31</v>
      </c>
      <c r="H4161" s="9"/>
    </row>
    <row r="4162" spans="1:8" ht="24.4" customHeight="1" x14ac:dyDescent="0.25">
      <c r="A4162" s="9" t="s">
        <v>7885</v>
      </c>
      <c r="B4162" s="9" t="s">
        <v>7886</v>
      </c>
      <c r="C4162" s="9"/>
      <c r="D4162" s="9"/>
      <c r="E4162" s="9"/>
      <c r="F4162" s="10" t="s">
        <v>202</v>
      </c>
      <c r="G4162" s="11">
        <v>0.26</v>
      </c>
      <c r="H4162" s="9"/>
    </row>
    <row r="4163" spans="1:8" ht="24.4" customHeight="1" x14ac:dyDescent="0.25">
      <c r="A4163" s="9" t="s">
        <v>7887</v>
      </c>
      <c r="B4163" s="9" t="s">
        <v>7888</v>
      </c>
      <c r="C4163" s="9"/>
      <c r="D4163" s="9"/>
      <c r="E4163" s="9"/>
      <c r="F4163" s="10" t="s">
        <v>202</v>
      </c>
      <c r="G4163" s="11">
        <v>0.2</v>
      </c>
      <c r="H4163" s="9"/>
    </row>
    <row r="4164" spans="1:8" ht="36.6" customHeight="1" x14ac:dyDescent="0.25">
      <c r="A4164" s="9" t="s">
        <v>7889</v>
      </c>
      <c r="B4164" s="9" t="s">
        <v>7890</v>
      </c>
      <c r="C4164" s="9"/>
      <c r="D4164" s="9"/>
      <c r="E4164" s="9"/>
      <c r="F4164" s="10" t="s">
        <v>202</v>
      </c>
      <c r="G4164" s="11">
        <v>0.11</v>
      </c>
      <c r="H4164" s="9"/>
    </row>
    <row r="4165" spans="1:8" ht="36.6" customHeight="1" x14ac:dyDescent="0.25">
      <c r="A4165" s="9" t="s">
        <v>7891</v>
      </c>
      <c r="B4165" s="9" t="s">
        <v>7892</v>
      </c>
      <c r="C4165" s="9"/>
      <c r="D4165" s="9"/>
      <c r="E4165" s="9"/>
      <c r="F4165" s="10" t="s">
        <v>202</v>
      </c>
      <c r="G4165" s="11">
        <v>0.38</v>
      </c>
      <c r="H4165" s="9"/>
    </row>
    <row r="4166" spans="1:8" ht="36.6" customHeight="1" x14ac:dyDescent="0.25">
      <c r="A4166" s="9" t="s">
        <v>7893</v>
      </c>
      <c r="B4166" s="9" t="s">
        <v>7894</v>
      </c>
      <c r="C4166" s="9"/>
      <c r="D4166" s="9"/>
      <c r="E4166" s="9"/>
      <c r="F4166" s="10" t="s">
        <v>202</v>
      </c>
      <c r="G4166" s="11">
        <v>0.33</v>
      </c>
      <c r="H4166" s="9"/>
    </row>
    <row r="4167" spans="1:8" ht="36.6" customHeight="1" x14ac:dyDescent="0.25">
      <c r="A4167" s="9" t="s">
        <v>7895</v>
      </c>
      <c r="B4167" s="9" t="s">
        <v>7896</v>
      </c>
      <c r="C4167" s="9"/>
      <c r="D4167" s="9"/>
      <c r="E4167" s="9"/>
      <c r="F4167" s="10" t="s">
        <v>202</v>
      </c>
      <c r="G4167" s="11">
        <v>0.26</v>
      </c>
      <c r="H4167" s="9"/>
    </row>
    <row r="4168" spans="1:8" ht="36.6" customHeight="1" x14ac:dyDescent="0.25">
      <c r="A4168" s="9" t="s">
        <v>7897</v>
      </c>
      <c r="B4168" s="9" t="s">
        <v>7898</v>
      </c>
      <c r="C4168" s="9"/>
      <c r="D4168" s="9"/>
      <c r="E4168" s="9"/>
      <c r="F4168" s="10" t="s">
        <v>202</v>
      </c>
      <c r="G4168" s="11">
        <v>0.2</v>
      </c>
      <c r="H4168" s="9"/>
    </row>
    <row r="4169" spans="1:8" ht="36.6" customHeight="1" x14ac:dyDescent="0.25">
      <c r="A4169" s="9" t="s">
        <v>7899</v>
      </c>
      <c r="B4169" s="9" t="s">
        <v>7900</v>
      </c>
      <c r="C4169" s="9"/>
      <c r="D4169" s="9"/>
      <c r="E4169" s="9"/>
      <c r="F4169" s="10" t="s">
        <v>202</v>
      </c>
      <c r="G4169" s="11">
        <v>0.17</v>
      </c>
      <c r="H4169" s="9"/>
    </row>
    <row r="4170" spans="1:8" ht="36.6" customHeight="1" x14ac:dyDescent="0.25">
      <c r="A4170" s="9" t="s">
        <v>7901</v>
      </c>
      <c r="B4170" s="9" t="s">
        <v>7902</v>
      </c>
      <c r="C4170" s="9"/>
      <c r="D4170" s="9"/>
      <c r="E4170" s="9"/>
      <c r="F4170" s="10" t="s">
        <v>202</v>
      </c>
      <c r="G4170" s="11">
        <v>0.44</v>
      </c>
      <c r="H4170" s="9"/>
    </row>
    <row r="4171" spans="1:8" ht="36.6" customHeight="1" x14ac:dyDescent="0.25">
      <c r="A4171" s="9" t="s">
        <v>7903</v>
      </c>
      <c r="B4171" s="9" t="s">
        <v>7904</v>
      </c>
      <c r="C4171" s="9"/>
      <c r="D4171" s="9"/>
      <c r="E4171" s="9"/>
      <c r="F4171" s="10" t="s">
        <v>202</v>
      </c>
      <c r="G4171" s="11">
        <v>0.16</v>
      </c>
      <c r="H4171" s="9"/>
    </row>
    <row r="4172" spans="1:8" ht="36.6" customHeight="1" x14ac:dyDescent="0.25">
      <c r="A4172" s="9" t="s">
        <v>7905</v>
      </c>
      <c r="B4172" s="9" t="s">
        <v>7906</v>
      </c>
      <c r="C4172" s="9"/>
      <c r="D4172" s="9"/>
      <c r="E4172" s="9"/>
      <c r="F4172" s="10" t="s">
        <v>202</v>
      </c>
      <c r="G4172" s="11">
        <v>0.56999999999999995</v>
      </c>
      <c r="H4172" s="9"/>
    </row>
    <row r="4173" spans="1:8" ht="36.6" customHeight="1" x14ac:dyDescent="0.25">
      <c r="A4173" s="9" t="s">
        <v>7907</v>
      </c>
      <c r="B4173" s="9" t="s">
        <v>7908</v>
      </c>
      <c r="C4173" s="9"/>
      <c r="D4173" s="9"/>
      <c r="E4173" s="9"/>
      <c r="F4173" s="10" t="s">
        <v>202</v>
      </c>
      <c r="G4173" s="11">
        <v>0.41</v>
      </c>
      <c r="H4173" s="9"/>
    </row>
    <row r="4174" spans="1:8" ht="36.6" customHeight="1" x14ac:dyDescent="0.25">
      <c r="A4174" s="9" t="s">
        <v>7909</v>
      </c>
      <c r="B4174" s="9" t="s">
        <v>7910</v>
      </c>
      <c r="C4174" s="9"/>
      <c r="D4174" s="9"/>
      <c r="E4174" s="9"/>
      <c r="F4174" s="10" t="s">
        <v>202</v>
      </c>
      <c r="G4174" s="11">
        <v>0.34</v>
      </c>
      <c r="H4174" s="9"/>
    </row>
    <row r="4175" spans="1:8" ht="36.6" customHeight="1" x14ac:dyDescent="0.25">
      <c r="A4175" s="9" t="s">
        <v>7911</v>
      </c>
      <c r="B4175" s="9" t="s">
        <v>7912</v>
      </c>
      <c r="C4175" s="9"/>
      <c r="D4175" s="9"/>
      <c r="E4175" s="9"/>
      <c r="F4175" s="10" t="s">
        <v>202</v>
      </c>
      <c r="G4175" s="11">
        <v>0.25</v>
      </c>
      <c r="H4175" s="9"/>
    </row>
    <row r="4176" spans="1:8" ht="36.6" customHeight="1" x14ac:dyDescent="0.25">
      <c r="A4176" s="9" t="s">
        <v>7913</v>
      </c>
      <c r="B4176" s="9" t="s">
        <v>7914</v>
      </c>
      <c r="C4176" s="9"/>
      <c r="D4176" s="9"/>
      <c r="E4176" s="9"/>
      <c r="F4176" s="10" t="s">
        <v>202</v>
      </c>
      <c r="G4176" s="11">
        <v>0.67</v>
      </c>
      <c r="H4176" s="9"/>
    </row>
    <row r="4177" spans="1:8" ht="36.6" customHeight="1" x14ac:dyDescent="0.25">
      <c r="A4177" s="9" t="s">
        <v>7915</v>
      </c>
      <c r="B4177" s="9" t="s">
        <v>7916</v>
      </c>
      <c r="C4177" s="9"/>
      <c r="D4177" s="9"/>
      <c r="E4177" s="9"/>
      <c r="F4177" s="10" t="s">
        <v>202</v>
      </c>
      <c r="G4177" s="11">
        <v>0.49</v>
      </c>
      <c r="H4177" s="9"/>
    </row>
    <row r="4178" spans="1:8" ht="12.2" customHeight="1" x14ac:dyDescent="0.25">
      <c r="A4178" s="17">
        <v>39</v>
      </c>
      <c r="B4178" s="7" t="s">
        <v>7917</v>
      </c>
      <c r="C4178" s="7"/>
      <c r="D4178" s="7"/>
      <c r="E4178" s="7"/>
      <c r="F4178" s="8"/>
      <c r="G4178" s="7"/>
      <c r="H4178" s="7"/>
    </row>
    <row r="4179" spans="1:8" ht="12.2" customHeight="1" x14ac:dyDescent="0.25">
      <c r="A4179" s="9" t="s">
        <v>7918</v>
      </c>
      <c r="B4179" s="9" t="s">
        <v>7919</v>
      </c>
      <c r="C4179" s="9"/>
      <c r="D4179" s="9"/>
      <c r="E4179" s="9"/>
      <c r="F4179" s="10" t="s">
        <v>7920</v>
      </c>
      <c r="G4179" s="13">
        <v>170</v>
      </c>
      <c r="H4179" s="9"/>
    </row>
    <row r="4180" spans="1:8" ht="12.2" customHeight="1" x14ac:dyDescent="0.25">
      <c r="A4180" s="9" t="s">
        <v>7921</v>
      </c>
      <c r="B4180" s="9" t="s">
        <v>7922</v>
      </c>
      <c r="C4180" s="9"/>
      <c r="D4180" s="9"/>
      <c r="E4180" s="9"/>
      <c r="F4180" s="10" t="s">
        <v>7920</v>
      </c>
      <c r="G4180" s="13">
        <v>130</v>
      </c>
      <c r="H4180" s="9"/>
    </row>
    <row r="4181" spans="1:8" ht="12.2" customHeight="1" x14ac:dyDescent="0.25">
      <c r="A4181" s="9" t="s">
        <v>7923</v>
      </c>
      <c r="B4181" s="9" t="s">
        <v>7924</v>
      </c>
      <c r="C4181" s="9"/>
      <c r="D4181" s="9"/>
      <c r="E4181" s="9"/>
      <c r="F4181" s="10" t="s">
        <v>7920</v>
      </c>
      <c r="G4181" s="12">
        <v>50</v>
      </c>
      <c r="H4181" s="9"/>
    </row>
    <row r="4182" spans="1:8" ht="12.2" customHeight="1" x14ac:dyDescent="0.25">
      <c r="A4182" s="9" t="s">
        <v>7925</v>
      </c>
      <c r="B4182" s="9" t="s">
        <v>7926</v>
      </c>
      <c r="C4182" s="9"/>
      <c r="D4182" s="9"/>
      <c r="E4182" s="9"/>
      <c r="F4182" s="10" t="s">
        <v>7920</v>
      </c>
      <c r="G4182" s="12">
        <v>25</v>
      </c>
      <c r="H4182" s="9"/>
    </row>
    <row r="4183" spans="1:8" ht="12.2" customHeight="1" x14ac:dyDescent="0.25">
      <c r="A4183" s="21">
        <v>245</v>
      </c>
      <c r="B4183" s="7" t="s">
        <v>7927</v>
      </c>
      <c r="C4183" s="7"/>
      <c r="D4183" s="7"/>
      <c r="E4183" s="7"/>
      <c r="F4183" s="8"/>
      <c r="G4183" s="7"/>
      <c r="H4183" s="7"/>
    </row>
    <row r="4184" spans="1:8" ht="36.6" customHeight="1" x14ac:dyDescent="0.25">
      <c r="A4184" s="9" t="s">
        <v>7928</v>
      </c>
      <c r="B4184" s="9" t="s">
        <v>7929</v>
      </c>
      <c r="C4184" s="9"/>
      <c r="D4184" s="9"/>
      <c r="E4184" s="9"/>
      <c r="F4184" s="10" t="s">
        <v>216</v>
      </c>
      <c r="G4184" s="13">
        <v>693.08</v>
      </c>
      <c r="H4184" s="9"/>
    </row>
    <row r="4185" spans="1:8" ht="36.6" customHeight="1" x14ac:dyDescent="0.25">
      <c r="A4185" s="9" t="s">
        <v>7930</v>
      </c>
      <c r="B4185" s="9" t="s">
        <v>7931</v>
      </c>
      <c r="C4185" s="9"/>
      <c r="D4185" s="9"/>
      <c r="E4185" s="9"/>
      <c r="F4185" s="10" t="s">
        <v>705</v>
      </c>
      <c r="G4185" s="11">
        <v>2.5</v>
      </c>
      <c r="H4185" s="9"/>
    </row>
    <row r="4186" spans="1:8" ht="36.6" customHeight="1" x14ac:dyDescent="0.25">
      <c r="A4186" s="9" t="s">
        <v>7932</v>
      </c>
      <c r="B4186" s="9" t="s">
        <v>7933</v>
      </c>
      <c r="C4186" s="9"/>
      <c r="D4186" s="9"/>
      <c r="E4186" s="9"/>
      <c r="F4186" s="10" t="s">
        <v>233</v>
      </c>
      <c r="G4186" s="12">
        <v>72.5</v>
      </c>
      <c r="H4186" s="9"/>
    </row>
    <row r="4187" spans="1:8" ht="36.6" customHeight="1" x14ac:dyDescent="0.25">
      <c r="A4187" s="25" t="s">
        <v>7934</v>
      </c>
      <c r="B4187" s="25"/>
      <c r="C4187" s="25"/>
      <c r="D4187" s="25"/>
      <c r="E4187" s="25"/>
      <c r="F4187" s="26"/>
      <c r="G4187" s="27"/>
      <c r="H4187" s="25"/>
    </row>
    <row r="4188" spans="1:8" ht="54" x14ac:dyDescent="0.25">
      <c r="A4188" s="28">
        <v>97141</v>
      </c>
      <c r="B4188" s="29" t="s">
        <v>7935</v>
      </c>
      <c r="F4188" s="28" t="s">
        <v>27</v>
      </c>
      <c r="G4188" s="31" t="s">
        <v>7936</v>
      </c>
    </row>
    <row r="4189" spans="1:8" ht="54" x14ac:dyDescent="0.25">
      <c r="A4189" s="28">
        <v>97142</v>
      </c>
      <c r="B4189" s="29" t="s">
        <v>7937</v>
      </c>
      <c r="F4189" s="28" t="s">
        <v>27</v>
      </c>
      <c r="G4189" s="31" t="s">
        <v>7938</v>
      </c>
    </row>
    <row r="4190" spans="1:8" ht="54" x14ac:dyDescent="0.25">
      <c r="A4190" s="28">
        <v>97143</v>
      </c>
      <c r="B4190" s="29" t="s">
        <v>7939</v>
      </c>
      <c r="F4190" s="28" t="s">
        <v>27</v>
      </c>
      <c r="G4190" s="31" t="s">
        <v>7940</v>
      </c>
    </row>
    <row r="4191" spans="1:8" ht="54" x14ac:dyDescent="0.25">
      <c r="A4191" s="28">
        <v>97144</v>
      </c>
      <c r="B4191" s="29" t="s">
        <v>7941</v>
      </c>
      <c r="F4191" s="28" t="s">
        <v>27</v>
      </c>
      <c r="G4191" s="31" t="s">
        <v>7942</v>
      </c>
    </row>
    <row r="4192" spans="1:8" ht="54" x14ac:dyDescent="0.25">
      <c r="A4192" s="28">
        <v>97145</v>
      </c>
      <c r="B4192" s="29" t="s">
        <v>7943</v>
      </c>
      <c r="F4192" s="28" t="s">
        <v>27</v>
      </c>
      <c r="G4192" s="31" t="s">
        <v>7944</v>
      </c>
    </row>
    <row r="4193" spans="1:9" ht="54" x14ac:dyDescent="0.25">
      <c r="A4193" s="28">
        <v>97146</v>
      </c>
      <c r="B4193" s="29" t="s">
        <v>7945</v>
      </c>
      <c r="F4193" s="28" t="s">
        <v>27</v>
      </c>
      <c r="G4193" s="31" t="s">
        <v>7946</v>
      </c>
    </row>
    <row r="4194" spans="1:9" ht="54" x14ac:dyDescent="0.25">
      <c r="A4194" s="28">
        <v>97147</v>
      </c>
      <c r="B4194" s="29" t="s">
        <v>7947</v>
      </c>
      <c r="F4194" s="28" t="s">
        <v>27</v>
      </c>
      <c r="G4194" s="31" t="s">
        <v>7948</v>
      </c>
    </row>
    <row r="4195" spans="1:9" ht="54" x14ac:dyDescent="0.25">
      <c r="A4195" s="28">
        <v>97148</v>
      </c>
      <c r="B4195" s="29" t="s">
        <v>7949</v>
      </c>
      <c r="F4195" s="28" t="s">
        <v>27</v>
      </c>
      <c r="G4195" s="31" t="s">
        <v>7950</v>
      </c>
    </row>
    <row r="4196" spans="1:9" ht="54" x14ac:dyDescent="0.25">
      <c r="A4196" s="28">
        <v>97149</v>
      </c>
      <c r="B4196" s="29" t="s">
        <v>7951</v>
      </c>
      <c r="F4196" s="28" t="s">
        <v>27</v>
      </c>
      <c r="G4196" s="31" t="s">
        <v>7952</v>
      </c>
    </row>
    <row r="4197" spans="1:9" ht="54" x14ac:dyDescent="0.25">
      <c r="A4197" s="28">
        <v>97150</v>
      </c>
      <c r="B4197" s="29" t="s">
        <v>7953</v>
      </c>
      <c r="F4197" s="28" t="s">
        <v>27</v>
      </c>
      <c r="G4197" s="31" t="s">
        <v>7954</v>
      </c>
    </row>
    <row r="4198" spans="1:9" s="30" customFormat="1" ht="54" x14ac:dyDescent="0.25">
      <c r="A4198" s="28">
        <v>97151</v>
      </c>
      <c r="B4198" s="29" t="s">
        <v>7955</v>
      </c>
      <c r="F4198" s="28" t="s">
        <v>27</v>
      </c>
      <c r="G4198" s="31" t="s">
        <v>7956</v>
      </c>
      <c r="I4198" s="1"/>
    </row>
    <row r="4199" spans="1:9" s="30" customFormat="1" ht="54" x14ac:dyDescent="0.25">
      <c r="A4199" s="28">
        <v>97152</v>
      </c>
      <c r="B4199" s="29" t="s">
        <v>7957</v>
      </c>
      <c r="F4199" s="28" t="s">
        <v>27</v>
      </c>
      <c r="G4199" s="31" t="s">
        <v>7958</v>
      </c>
      <c r="I4199" s="1"/>
    </row>
    <row r="4200" spans="1:9" s="30" customFormat="1" ht="54" x14ac:dyDescent="0.25">
      <c r="A4200" s="28">
        <v>97153</v>
      </c>
      <c r="B4200" s="29" t="s">
        <v>7959</v>
      </c>
      <c r="F4200" s="28" t="s">
        <v>27</v>
      </c>
      <c r="G4200" s="31" t="s">
        <v>7960</v>
      </c>
      <c r="I4200" s="1"/>
    </row>
    <row r="4201" spans="1:9" s="30" customFormat="1" ht="54" x14ac:dyDescent="0.25">
      <c r="A4201" s="28">
        <v>97154</v>
      </c>
      <c r="B4201" s="29" t="s">
        <v>7961</v>
      </c>
      <c r="F4201" s="28" t="s">
        <v>27</v>
      </c>
      <c r="G4201" s="31" t="s">
        <v>7962</v>
      </c>
      <c r="I4201" s="1"/>
    </row>
    <row r="4202" spans="1:9" s="30" customFormat="1" ht="54" x14ac:dyDescent="0.25">
      <c r="A4202" s="28">
        <v>97155</v>
      </c>
      <c r="B4202" s="29" t="s">
        <v>7963</v>
      </c>
      <c r="F4202" s="28" t="s">
        <v>27</v>
      </c>
      <c r="G4202" s="31" t="s">
        <v>7964</v>
      </c>
      <c r="I4202" s="1"/>
    </row>
    <row r="4203" spans="1:9" s="30" customFormat="1" ht="54" x14ac:dyDescent="0.25">
      <c r="A4203" s="28">
        <v>97156</v>
      </c>
      <c r="B4203" s="29" t="s">
        <v>7965</v>
      </c>
      <c r="F4203" s="28" t="s">
        <v>27</v>
      </c>
      <c r="G4203" s="31" t="s">
        <v>7966</v>
      </c>
      <c r="I4203" s="1"/>
    </row>
    <row r="4204" spans="1:9" s="30" customFormat="1" ht="54" x14ac:dyDescent="0.25">
      <c r="A4204" s="28">
        <v>97157</v>
      </c>
      <c r="B4204" s="29" t="s">
        <v>7967</v>
      </c>
      <c r="F4204" s="28" t="s">
        <v>27</v>
      </c>
      <c r="G4204" s="31" t="s">
        <v>7968</v>
      </c>
      <c r="I4204" s="1"/>
    </row>
    <row r="4205" spans="1:9" s="30" customFormat="1" ht="54" x14ac:dyDescent="0.25">
      <c r="A4205" s="28">
        <v>97158</v>
      </c>
      <c r="B4205" s="29" t="s">
        <v>7969</v>
      </c>
      <c r="F4205" s="28" t="s">
        <v>27</v>
      </c>
      <c r="G4205" s="31" t="s">
        <v>7970</v>
      </c>
      <c r="I4205" s="1"/>
    </row>
    <row r="4206" spans="1:9" s="30" customFormat="1" ht="54" x14ac:dyDescent="0.25">
      <c r="A4206" s="28">
        <v>97159</v>
      </c>
      <c r="B4206" s="29" t="s">
        <v>7971</v>
      </c>
      <c r="F4206" s="28" t="s">
        <v>27</v>
      </c>
      <c r="G4206" s="31" t="s">
        <v>7972</v>
      </c>
      <c r="I4206" s="1"/>
    </row>
    <row r="4207" spans="1:9" s="30" customFormat="1" ht="54" x14ac:dyDescent="0.25">
      <c r="A4207" s="28">
        <v>97160</v>
      </c>
      <c r="B4207" s="29" t="s">
        <v>7973</v>
      </c>
      <c r="F4207" s="28" t="s">
        <v>27</v>
      </c>
      <c r="G4207" s="31" t="s">
        <v>7974</v>
      </c>
      <c r="I4207" s="1"/>
    </row>
    <row r="4208" spans="1:9" s="30" customFormat="1" ht="54" x14ac:dyDescent="0.25">
      <c r="A4208" s="28">
        <v>97161</v>
      </c>
      <c r="B4208" s="29" t="s">
        <v>7975</v>
      </c>
      <c r="F4208" s="28" t="s">
        <v>27</v>
      </c>
      <c r="G4208" s="31" t="s">
        <v>7976</v>
      </c>
      <c r="I4208" s="1"/>
    </row>
    <row r="4209" spans="1:9" s="30" customFormat="1" ht="54" x14ac:dyDescent="0.25">
      <c r="A4209" s="28">
        <v>97162</v>
      </c>
      <c r="B4209" s="29" t="s">
        <v>7977</v>
      </c>
      <c r="F4209" s="28" t="s">
        <v>27</v>
      </c>
      <c r="G4209" s="31" t="s">
        <v>7978</v>
      </c>
      <c r="I4209" s="1"/>
    </row>
    <row r="4210" spans="1:9" s="30" customFormat="1" ht="54" x14ac:dyDescent="0.25">
      <c r="A4210" s="28">
        <v>97163</v>
      </c>
      <c r="B4210" s="29" t="s">
        <v>7979</v>
      </c>
      <c r="F4210" s="28" t="s">
        <v>27</v>
      </c>
      <c r="G4210" s="31" t="s">
        <v>7980</v>
      </c>
      <c r="I4210" s="1"/>
    </row>
    <row r="4211" spans="1:9" s="30" customFormat="1" ht="54" x14ac:dyDescent="0.25">
      <c r="A4211" s="28">
        <v>97164</v>
      </c>
      <c r="B4211" s="29" t="s">
        <v>7981</v>
      </c>
      <c r="F4211" s="28" t="s">
        <v>27</v>
      </c>
      <c r="G4211" s="31" t="s">
        <v>7982</v>
      </c>
      <c r="I4211" s="1"/>
    </row>
    <row r="4212" spans="1:9" s="30" customFormat="1" ht="54" x14ac:dyDescent="0.25">
      <c r="A4212" s="28">
        <v>97165</v>
      </c>
      <c r="B4212" s="29" t="s">
        <v>7983</v>
      </c>
      <c r="F4212" s="28" t="s">
        <v>27</v>
      </c>
      <c r="G4212" s="31" t="s">
        <v>7984</v>
      </c>
      <c r="I4212" s="1"/>
    </row>
    <row r="4213" spans="1:9" s="30" customFormat="1" ht="54" x14ac:dyDescent="0.25">
      <c r="A4213" s="28">
        <v>97166</v>
      </c>
      <c r="B4213" s="29" t="s">
        <v>7985</v>
      </c>
      <c r="F4213" s="28" t="s">
        <v>27</v>
      </c>
      <c r="G4213" s="31" t="s">
        <v>7986</v>
      </c>
      <c r="I4213" s="1"/>
    </row>
    <row r="4214" spans="1:9" s="30" customFormat="1" ht="54" x14ac:dyDescent="0.25">
      <c r="A4214" s="28">
        <v>97167</v>
      </c>
      <c r="B4214" s="29" t="s">
        <v>7987</v>
      </c>
      <c r="F4214" s="28" t="s">
        <v>27</v>
      </c>
      <c r="G4214" s="31" t="s">
        <v>7988</v>
      </c>
      <c r="I4214" s="1"/>
    </row>
    <row r="4215" spans="1:9" s="30" customFormat="1" ht="54" x14ac:dyDescent="0.25">
      <c r="A4215" s="28">
        <v>97168</v>
      </c>
      <c r="B4215" s="29" t="s">
        <v>7989</v>
      </c>
      <c r="F4215" s="28" t="s">
        <v>27</v>
      </c>
      <c r="G4215" s="31" t="s">
        <v>7990</v>
      </c>
      <c r="I4215" s="1"/>
    </row>
    <row r="4216" spans="1:9" s="30" customFormat="1" ht="54" x14ac:dyDescent="0.25">
      <c r="A4216" s="28">
        <v>97169</v>
      </c>
      <c r="B4216" s="29" t="s">
        <v>7991</v>
      </c>
      <c r="F4216" s="28" t="s">
        <v>27</v>
      </c>
      <c r="G4216" s="31" t="s">
        <v>7992</v>
      </c>
      <c r="I4216" s="1"/>
    </row>
    <row r="4217" spans="1:9" s="30" customFormat="1" ht="54" x14ac:dyDescent="0.25">
      <c r="A4217" s="28">
        <v>97170</v>
      </c>
      <c r="B4217" s="29" t="s">
        <v>7993</v>
      </c>
      <c r="F4217" s="28" t="s">
        <v>27</v>
      </c>
      <c r="G4217" s="31" t="s">
        <v>7994</v>
      </c>
      <c r="I4217" s="1"/>
    </row>
    <row r="4218" spans="1:9" s="30" customFormat="1" ht="54" x14ac:dyDescent="0.25">
      <c r="A4218" s="28">
        <v>97171</v>
      </c>
      <c r="B4218" s="29" t="s">
        <v>7995</v>
      </c>
      <c r="F4218" s="28" t="s">
        <v>27</v>
      </c>
      <c r="G4218" s="31" t="s">
        <v>7996</v>
      </c>
      <c r="I4218" s="1"/>
    </row>
    <row r="4219" spans="1:9" s="30" customFormat="1" ht="54" x14ac:dyDescent="0.25">
      <c r="A4219" s="28">
        <v>97172</v>
      </c>
      <c r="B4219" s="29" t="s">
        <v>7997</v>
      </c>
      <c r="F4219" s="28" t="s">
        <v>27</v>
      </c>
      <c r="G4219" s="31" t="s">
        <v>7998</v>
      </c>
      <c r="I4219" s="1"/>
    </row>
    <row r="4220" spans="1:9" s="30" customFormat="1" ht="54" x14ac:dyDescent="0.25">
      <c r="A4220" s="28">
        <v>97173</v>
      </c>
      <c r="B4220" s="29" t="s">
        <v>7999</v>
      </c>
      <c r="F4220" s="28" t="s">
        <v>27</v>
      </c>
      <c r="G4220" s="31" t="s">
        <v>8000</v>
      </c>
      <c r="I4220" s="1"/>
    </row>
    <row r="4221" spans="1:9" s="30" customFormat="1" ht="54" x14ac:dyDescent="0.25">
      <c r="A4221" s="28">
        <v>97174</v>
      </c>
      <c r="B4221" s="29" t="s">
        <v>8001</v>
      </c>
      <c r="F4221" s="28" t="s">
        <v>27</v>
      </c>
      <c r="G4221" s="31" t="s">
        <v>8002</v>
      </c>
      <c r="I4221" s="1"/>
    </row>
    <row r="4222" spans="1:9" s="30" customFormat="1" ht="54" x14ac:dyDescent="0.25">
      <c r="A4222" s="28">
        <v>97175</v>
      </c>
      <c r="B4222" s="29" t="s">
        <v>8003</v>
      </c>
      <c r="F4222" s="28" t="s">
        <v>27</v>
      </c>
      <c r="G4222" s="31" t="s">
        <v>8004</v>
      </c>
      <c r="I4222" s="1"/>
    </row>
    <row r="4223" spans="1:9" s="30" customFormat="1" ht="54" x14ac:dyDescent="0.25">
      <c r="A4223" s="28">
        <v>97176</v>
      </c>
      <c r="B4223" s="29" t="s">
        <v>8005</v>
      </c>
      <c r="F4223" s="28" t="s">
        <v>27</v>
      </c>
      <c r="G4223" s="31" t="s">
        <v>8006</v>
      </c>
      <c r="I4223" s="1"/>
    </row>
    <row r="4224" spans="1:9" s="30" customFormat="1" ht="54" x14ac:dyDescent="0.25">
      <c r="A4224" s="28">
        <v>97177</v>
      </c>
      <c r="B4224" s="29" t="s">
        <v>8007</v>
      </c>
      <c r="F4224" s="28" t="s">
        <v>27</v>
      </c>
      <c r="G4224" s="31" t="s">
        <v>8008</v>
      </c>
      <c r="I4224" s="1"/>
    </row>
    <row r="4225" spans="1:9" s="30" customFormat="1" ht="54" x14ac:dyDescent="0.25">
      <c r="A4225" s="28">
        <v>97178</v>
      </c>
      <c r="B4225" s="29" t="s">
        <v>8009</v>
      </c>
      <c r="F4225" s="28" t="s">
        <v>27</v>
      </c>
      <c r="G4225" s="31" t="s">
        <v>8010</v>
      </c>
      <c r="I4225" s="1"/>
    </row>
    <row r="4226" spans="1:9" s="30" customFormat="1" ht="54" x14ac:dyDescent="0.25">
      <c r="A4226" s="28">
        <v>97179</v>
      </c>
      <c r="B4226" s="29" t="s">
        <v>8011</v>
      </c>
      <c r="F4226" s="28" t="s">
        <v>27</v>
      </c>
      <c r="G4226" s="31" t="s">
        <v>8012</v>
      </c>
      <c r="I4226" s="1"/>
    </row>
    <row r="4227" spans="1:9" s="30" customFormat="1" ht="54" x14ac:dyDescent="0.25">
      <c r="A4227" s="28">
        <v>97180</v>
      </c>
      <c r="B4227" s="29" t="s">
        <v>8013</v>
      </c>
      <c r="F4227" s="28" t="s">
        <v>27</v>
      </c>
      <c r="G4227" s="31" t="s">
        <v>8014</v>
      </c>
      <c r="I4227" s="1"/>
    </row>
    <row r="4228" spans="1:9" s="30" customFormat="1" ht="54" x14ac:dyDescent="0.25">
      <c r="A4228" s="28">
        <v>97181</v>
      </c>
      <c r="B4228" s="29" t="s">
        <v>8015</v>
      </c>
      <c r="F4228" s="28" t="s">
        <v>27</v>
      </c>
      <c r="G4228" s="31" t="s">
        <v>8016</v>
      </c>
      <c r="I4228" s="1"/>
    </row>
    <row r="4229" spans="1:9" s="30" customFormat="1" ht="54" x14ac:dyDescent="0.25">
      <c r="A4229" s="28">
        <v>97182</v>
      </c>
      <c r="B4229" s="29" t="s">
        <v>8017</v>
      </c>
      <c r="F4229" s="28" t="s">
        <v>27</v>
      </c>
      <c r="G4229" s="31" t="s">
        <v>8018</v>
      </c>
      <c r="I4229" s="1"/>
    </row>
    <row r="4230" spans="1:9" s="30" customFormat="1" ht="54" x14ac:dyDescent="0.25">
      <c r="A4230" s="28">
        <v>97183</v>
      </c>
      <c r="B4230" s="29" t="s">
        <v>8019</v>
      </c>
      <c r="F4230" s="28" t="s">
        <v>27</v>
      </c>
      <c r="G4230" s="31" t="s">
        <v>8020</v>
      </c>
      <c r="I4230" s="1"/>
    </row>
    <row r="4231" spans="1:9" s="30" customFormat="1" ht="54" x14ac:dyDescent="0.25">
      <c r="A4231" s="28">
        <v>97184</v>
      </c>
      <c r="B4231" s="29" t="s">
        <v>8021</v>
      </c>
      <c r="F4231" s="28" t="s">
        <v>27</v>
      </c>
      <c r="G4231" s="31" t="s">
        <v>8022</v>
      </c>
      <c r="I4231" s="1"/>
    </row>
    <row r="4232" spans="1:9" s="30" customFormat="1" ht="54" x14ac:dyDescent="0.25">
      <c r="A4232" s="28">
        <v>97185</v>
      </c>
      <c r="B4232" s="29" t="s">
        <v>8023</v>
      </c>
      <c r="F4232" s="28" t="s">
        <v>27</v>
      </c>
      <c r="G4232" s="31" t="s">
        <v>8024</v>
      </c>
      <c r="I4232" s="1"/>
    </row>
    <row r="4233" spans="1:9" s="30" customFormat="1" ht="54" x14ac:dyDescent="0.25">
      <c r="A4233" s="28">
        <v>97186</v>
      </c>
      <c r="B4233" s="29" t="s">
        <v>8025</v>
      </c>
      <c r="F4233" s="28" t="s">
        <v>27</v>
      </c>
      <c r="G4233" s="31" t="s">
        <v>8026</v>
      </c>
      <c r="I4233" s="1"/>
    </row>
    <row r="4234" spans="1:9" s="30" customFormat="1" ht="54" x14ac:dyDescent="0.25">
      <c r="A4234" s="28">
        <v>97187</v>
      </c>
      <c r="B4234" s="29" t="s">
        <v>8027</v>
      </c>
      <c r="F4234" s="28" t="s">
        <v>27</v>
      </c>
      <c r="G4234" s="31" t="s">
        <v>8028</v>
      </c>
      <c r="I4234" s="1"/>
    </row>
    <row r="4235" spans="1:9" s="30" customFormat="1" ht="54" x14ac:dyDescent="0.25">
      <c r="A4235" s="28">
        <v>97188</v>
      </c>
      <c r="B4235" s="29" t="s">
        <v>8029</v>
      </c>
      <c r="F4235" s="28" t="s">
        <v>27</v>
      </c>
      <c r="G4235" s="31" t="s">
        <v>8030</v>
      </c>
      <c r="I4235" s="1"/>
    </row>
    <row r="4236" spans="1:9" s="30" customFormat="1" ht="54" x14ac:dyDescent="0.25">
      <c r="A4236" s="28">
        <v>97189</v>
      </c>
      <c r="B4236" s="29" t="s">
        <v>8031</v>
      </c>
      <c r="F4236" s="28" t="s">
        <v>27</v>
      </c>
      <c r="G4236" s="31" t="s">
        <v>8032</v>
      </c>
      <c r="I4236" s="1"/>
    </row>
    <row r="4237" spans="1:9" s="30" customFormat="1" ht="54" x14ac:dyDescent="0.25">
      <c r="A4237" s="28">
        <v>97190</v>
      </c>
      <c r="B4237" s="29" t="s">
        <v>8033</v>
      </c>
      <c r="F4237" s="28" t="s">
        <v>27</v>
      </c>
      <c r="G4237" s="31" t="s">
        <v>8034</v>
      </c>
      <c r="I4237" s="1"/>
    </row>
    <row r="4238" spans="1:9" s="30" customFormat="1" ht="54" x14ac:dyDescent="0.25">
      <c r="A4238" s="28">
        <v>97191</v>
      </c>
      <c r="B4238" s="29" t="s">
        <v>8035</v>
      </c>
      <c r="F4238" s="28" t="s">
        <v>27</v>
      </c>
      <c r="G4238" s="31" t="s">
        <v>8036</v>
      </c>
      <c r="I4238" s="1"/>
    </row>
    <row r="4239" spans="1:9" s="30" customFormat="1" ht="54" x14ac:dyDescent="0.25">
      <c r="A4239" s="28">
        <v>97192</v>
      </c>
      <c r="B4239" s="29" t="s">
        <v>8037</v>
      </c>
      <c r="F4239" s="28" t="s">
        <v>27</v>
      </c>
      <c r="G4239" s="31" t="s">
        <v>8038</v>
      </c>
      <c r="I4239" s="1"/>
    </row>
    <row r="4240" spans="1:9" s="30" customFormat="1" ht="40.5" x14ac:dyDescent="0.25">
      <c r="A4240" s="28">
        <v>90694</v>
      </c>
      <c r="B4240" s="29" t="s">
        <v>8039</v>
      </c>
      <c r="F4240" s="28" t="s">
        <v>27</v>
      </c>
      <c r="G4240" s="31" t="s">
        <v>8040</v>
      </c>
      <c r="I4240" s="1"/>
    </row>
    <row r="4241" spans="1:9" s="30" customFormat="1" ht="40.5" x14ac:dyDescent="0.25">
      <c r="A4241" s="28">
        <v>90695</v>
      </c>
      <c r="B4241" s="29" t="s">
        <v>8041</v>
      </c>
      <c r="F4241" s="28" t="s">
        <v>27</v>
      </c>
      <c r="G4241" s="31" t="s">
        <v>8042</v>
      </c>
      <c r="I4241" s="1"/>
    </row>
    <row r="4242" spans="1:9" s="30" customFormat="1" ht="40.5" x14ac:dyDescent="0.25">
      <c r="A4242" s="28">
        <v>90696</v>
      </c>
      <c r="B4242" s="29" t="s">
        <v>8043</v>
      </c>
      <c r="F4242" s="28" t="s">
        <v>27</v>
      </c>
      <c r="G4242" s="31" t="s">
        <v>8044</v>
      </c>
      <c r="I4242" s="1"/>
    </row>
    <row r="4243" spans="1:9" s="30" customFormat="1" ht="40.5" x14ac:dyDescent="0.25">
      <c r="A4243" s="28">
        <v>90697</v>
      </c>
      <c r="B4243" s="29" t="s">
        <v>8045</v>
      </c>
      <c r="F4243" s="28" t="s">
        <v>27</v>
      </c>
      <c r="G4243" s="31" t="s">
        <v>8046</v>
      </c>
      <c r="I4243" s="1"/>
    </row>
    <row r="4244" spans="1:9" s="30" customFormat="1" ht="40.5" x14ac:dyDescent="0.25">
      <c r="A4244" s="28">
        <v>90698</v>
      </c>
      <c r="B4244" s="29" t="s">
        <v>8047</v>
      </c>
      <c r="F4244" s="28" t="s">
        <v>27</v>
      </c>
      <c r="G4244" s="31" t="s">
        <v>8048</v>
      </c>
      <c r="I4244" s="1"/>
    </row>
    <row r="4245" spans="1:9" s="30" customFormat="1" ht="40.5" x14ac:dyDescent="0.25">
      <c r="A4245" s="28">
        <v>90699</v>
      </c>
      <c r="B4245" s="29" t="s">
        <v>8049</v>
      </c>
      <c r="F4245" s="28" t="s">
        <v>27</v>
      </c>
      <c r="G4245" s="31" t="s">
        <v>8050</v>
      </c>
      <c r="I4245" s="1"/>
    </row>
    <row r="4246" spans="1:9" s="30" customFormat="1" ht="40.5" x14ac:dyDescent="0.25">
      <c r="A4246" s="28">
        <v>90700</v>
      </c>
      <c r="B4246" s="29" t="s">
        <v>8051</v>
      </c>
      <c r="F4246" s="28" t="s">
        <v>27</v>
      </c>
      <c r="G4246" s="31" t="s">
        <v>8052</v>
      </c>
      <c r="I4246" s="1"/>
    </row>
    <row r="4247" spans="1:9" s="30" customFormat="1" ht="40.5" x14ac:dyDescent="0.25">
      <c r="A4247" s="28">
        <v>90701</v>
      </c>
      <c r="B4247" s="29" t="s">
        <v>8053</v>
      </c>
      <c r="F4247" s="28" t="s">
        <v>27</v>
      </c>
      <c r="G4247" s="31" t="s">
        <v>8054</v>
      </c>
      <c r="I4247" s="1"/>
    </row>
    <row r="4248" spans="1:9" s="30" customFormat="1" ht="40.5" x14ac:dyDescent="0.25">
      <c r="A4248" s="28">
        <v>90702</v>
      </c>
      <c r="B4248" s="29" t="s">
        <v>8055</v>
      </c>
      <c r="F4248" s="28" t="s">
        <v>27</v>
      </c>
      <c r="G4248" s="31" t="s">
        <v>8056</v>
      </c>
      <c r="I4248" s="1"/>
    </row>
    <row r="4249" spans="1:9" s="30" customFormat="1" ht="40.5" x14ac:dyDescent="0.25">
      <c r="A4249" s="28">
        <v>90703</v>
      </c>
      <c r="B4249" s="29" t="s">
        <v>8057</v>
      </c>
      <c r="F4249" s="28" t="s">
        <v>27</v>
      </c>
      <c r="G4249" s="31" t="s">
        <v>8058</v>
      </c>
      <c r="I4249" s="1"/>
    </row>
    <row r="4250" spans="1:9" s="30" customFormat="1" ht="40.5" x14ac:dyDescent="0.25">
      <c r="A4250" s="28">
        <v>90704</v>
      </c>
      <c r="B4250" s="29" t="s">
        <v>8059</v>
      </c>
      <c r="F4250" s="28" t="s">
        <v>27</v>
      </c>
      <c r="G4250" s="31" t="s">
        <v>8060</v>
      </c>
      <c r="I4250" s="1"/>
    </row>
    <row r="4251" spans="1:9" s="30" customFormat="1" ht="40.5" x14ac:dyDescent="0.25">
      <c r="A4251" s="28">
        <v>90705</v>
      </c>
      <c r="B4251" s="29" t="s">
        <v>8061</v>
      </c>
      <c r="F4251" s="28" t="s">
        <v>27</v>
      </c>
      <c r="G4251" s="31" t="s">
        <v>8062</v>
      </c>
      <c r="I4251" s="1"/>
    </row>
    <row r="4252" spans="1:9" s="30" customFormat="1" ht="40.5" x14ac:dyDescent="0.25">
      <c r="A4252" s="28">
        <v>90706</v>
      </c>
      <c r="B4252" s="29" t="s">
        <v>8063</v>
      </c>
      <c r="F4252" s="28" t="s">
        <v>27</v>
      </c>
      <c r="G4252" s="31" t="s">
        <v>8064</v>
      </c>
      <c r="I4252" s="1"/>
    </row>
    <row r="4253" spans="1:9" s="30" customFormat="1" ht="40.5" x14ac:dyDescent="0.25">
      <c r="A4253" s="28">
        <v>90708</v>
      </c>
      <c r="B4253" s="29" t="s">
        <v>8065</v>
      </c>
      <c r="F4253" s="28" t="s">
        <v>27</v>
      </c>
      <c r="G4253" s="31" t="s">
        <v>8066</v>
      </c>
      <c r="I4253" s="1"/>
    </row>
    <row r="4254" spans="1:9" s="30" customFormat="1" ht="40.5" x14ac:dyDescent="0.25">
      <c r="A4254" s="28">
        <v>90724</v>
      </c>
      <c r="B4254" s="29" t="s">
        <v>8067</v>
      </c>
      <c r="F4254" s="28" t="s">
        <v>25</v>
      </c>
      <c r="G4254" s="31" t="s">
        <v>8068</v>
      </c>
      <c r="I4254" s="1"/>
    </row>
    <row r="4255" spans="1:9" s="30" customFormat="1" ht="40.5" x14ac:dyDescent="0.25">
      <c r="A4255" s="28">
        <v>90725</v>
      </c>
      <c r="B4255" s="29" t="s">
        <v>8069</v>
      </c>
      <c r="F4255" s="28" t="s">
        <v>25</v>
      </c>
      <c r="G4255" s="31" t="s">
        <v>8070</v>
      </c>
      <c r="I4255" s="1"/>
    </row>
    <row r="4256" spans="1:9" s="30" customFormat="1" ht="40.5" x14ac:dyDescent="0.25">
      <c r="A4256" s="28">
        <v>90726</v>
      </c>
      <c r="B4256" s="29" t="s">
        <v>8071</v>
      </c>
      <c r="F4256" s="28" t="s">
        <v>25</v>
      </c>
      <c r="G4256" s="31" t="s">
        <v>8072</v>
      </c>
      <c r="I4256" s="1"/>
    </row>
    <row r="4257" spans="1:9" s="30" customFormat="1" ht="40.5" x14ac:dyDescent="0.25">
      <c r="A4257" s="28">
        <v>90727</v>
      </c>
      <c r="B4257" s="29" t="s">
        <v>8073</v>
      </c>
      <c r="F4257" s="28" t="s">
        <v>25</v>
      </c>
      <c r="G4257" s="31" t="s">
        <v>8074</v>
      </c>
      <c r="I4257" s="1"/>
    </row>
    <row r="4258" spans="1:9" s="30" customFormat="1" ht="40.5" x14ac:dyDescent="0.25">
      <c r="A4258" s="28">
        <v>90728</v>
      </c>
      <c r="B4258" s="29" t="s">
        <v>8075</v>
      </c>
      <c r="F4258" s="28" t="s">
        <v>25</v>
      </c>
      <c r="G4258" s="31" t="s">
        <v>8076</v>
      </c>
      <c r="I4258" s="1"/>
    </row>
    <row r="4259" spans="1:9" s="30" customFormat="1" ht="40.5" x14ac:dyDescent="0.25">
      <c r="A4259" s="28">
        <v>90729</v>
      </c>
      <c r="B4259" s="29" t="s">
        <v>8077</v>
      </c>
      <c r="F4259" s="28" t="s">
        <v>25</v>
      </c>
      <c r="G4259" s="31" t="s">
        <v>8078</v>
      </c>
      <c r="I4259" s="1"/>
    </row>
    <row r="4260" spans="1:9" s="30" customFormat="1" ht="40.5" x14ac:dyDescent="0.25">
      <c r="A4260" s="28">
        <v>90730</v>
      </c>
      <c r="B4260" s="29" t="s">
        <v>8079</v>
      </c>
      <c r="F4260" s="28" t="s">
        <v>25</v>
      </c>
      <c r="G4260" s="31" t="s">
        <v>8080</v>
      </c>
      <c r="I4260" s="1"/>
    </row>
    <row r="4261" spans="1:9" s="30" customFormat="1" ht="40.5" x14ac:dyDescent="0.25">
      <c r="A4261" s="28">
        <v>90731</v>
      </c>
      <c r="B4261" s="29" t="s">
        <v>8081</v>
      </c>
      <c r="F4261" s="28" t="s">
        <v>25</v>
      </c>
      <c r="G4261" s="31" t="s">
        <v>8082</v>
      </c>
      <c r="I4261" s="1"/>
    </row>
    <row r="4262" spans="1:9" s="30" customFormat="1" ht="40.5" x14ac:dyDescent="0.25">
      <c r="A4262" s="28">
        <v>90732</v>
      </c>
      <c r="B4262" s="29" t="s">
        <v>8083</v>
      </c>
      <c r="F4262" s="28" t="s">
        <v>25</v>
      </c>
      <c r="G4262" s="31" t="s">
        <v>8084</v>
      </c>
      <c r="I4262" s="1"/>
    </row>
    <row r="4263" spans="1:9" s="30" customFormat="1" ht="40.5" x14ac:dyDescent="0.25">
      <c r="A4263" s="28">
        <v>90733</v>
      </c>
      <c r="B4263" s="29" t="s">
        <v>8085</v>
      </c>
      <c r="F4263" s="28" t="s">
        <v>27</v>
      </c>
      <c r="G4263" s="31" t="s">
        <v>8086</v>
      </c>
      <c r="I4263" s="1"/>
    </row>
    <row r="4264" spans="1:9" s="30" customFormat="1" ht="40.5" x14ac:dyDescent="0.25">
      <c r="A4264" s="28">
        <v>90734</v>
      </c>
      <c r="B4264" s="29" t="s">
        <v>8087</v>
      </c>
      <c r="F4264" s="28" t="s">
        <v>27</v>
      </c>
      <c r="G4264" s="31" t="s">
        <v>8088</v>
      </c>
      <c r="I4264" s="1"/>
    </row>
    <row r="4265" spans="1:9" s="30" customFormat="1" ht="40.5" x14ac:dyDescent="0.25">
      <c r="A4265" s="28">
        <v>90735</v>
      </c>
      <c r="B4265" s="29" t="s">
        <v>8089</v>
      </c>
      <c r="F4265" s="28" t="s">
        <v>27</v>
      </c>
      <c r="G4265" s="31" t="s">
        <v>8090</v>
      </c>
      <c r="I4265" s="1"/>
    </row>
    <row r="4266" spans="1:9" s="30" customFormat="1" ht="40.5" x14ac:dyDescent="0.25">
      <c r="A4266" s="28">
        <v>90736</v>
      </c>
      <c r="B4266" s="29" t="s">
        <v>8091</v>
      </c>
      <c r="F4266" s="28" t="s">
        <v>27</v>
      </c>
      <c r="G4266" s="31" t="s">
        <v>8092</v>
      </c>
      <c r="I4266" s="1"/>
    </row>
    <row r="4267" spans="1:9" s="30" customFormat="1" ht="40.5" x14ac:dyDescent="0.25">
      <c r="A4267" s="28">
        <v>90737</v>
      </c>
      <c r="B4267" s="29" t="s">
        <v>8093</v>
      </c>
      <c r="F4267" s="28" t="s">
        <v>27</v>
      </c>
      <c r="G4267" s="31" t="s">
        <v>8094</v>
      </c>
      <c r="I4267" s="1"/>
    </row>
    <row r="4268" spans="1:9" s="30" customFormat="1" ht="40.5" x14ac:dyDescent="0.25">
      <c r="A4268" s="28">
        <v>90738</v>
      </c>
      <c r="B4268" s="29" t="s">
        <v>8095</v>
      </c>
      <c r="F4268" s="28" t="s">
        <v>27</v>
      </c>
      <c r="G4268" s="31" t="s">
        <v>8096</v>
      </c>
      <c r="I4268" s="1"/>
    </row>
    <row r="4269" spans="1:9" s="30" customFormat="1" ht="40.5" x14ac:dyDescent="0.25">
      <c r="A4269" s="28">
        <v>90739</v>
      </c>
      <c r="B4269" s="29" t="s">
        <v>8097</v>
      </c>
      <c r="F4269" s="28" t="s">
        <v>27</v>
      </c>
      <c r="G4269" s="31" t="s">
        <v>8098</v>
      </c>
      <c r="I4269" s="1"/>
    </row>
    <row r="4270" spans="1:9" s="30" customFormat="1" ht="40.5" x14ac:dyDescent="0.25">
      <c r="A4270" s="28">
        <v>90740</v>
      </c>
      <c r="B4270" s="29" t="s">
        <v>8099</v>
      </c>
      <c r="F4270" s="28" t="s">
        <v>27</v>
      </c>
      <c r="G4270" s="31" t="s">
        <v>8100</v>
      </c>
      <c r="I4270" s="1"/>
    </row>
    <row r="4271" spans="1:9" s="30" customFormat="1" ht="40.5" x14ac:dyDescent="0.25">
      <c r="A4271" s="28">
        <v>90741</v>
      </c>
      <c r="B4271" s="29" t="s">
        <v>8101</v>
      </c>
      <c r="F4271" s="28" t="s">
        <v>27</v>
      </c>
      <c r="G4271" s="31" t="s">
        <v>8102</v>
      </c>
      <c r="I4271" s="1"/>
    </row>
    <row r="4272" spans="1:9" s="30" customFormat="1" ht="40.5" x14ac:dyDescent="0.25">
      <c r="A4272" s="28">
        <v>90742</v>
      </c>
      <c r="B4272" s="29" t="s">
        <v>8103</v>
      </c>
      <c r="F4272" s="28" t="s">
        <v>27</v>
      </c>
      <c r="G4272" s="31" t="s">
        <v>8104</v>
      </c>
      <c r="I4272" s="1"/>
    </row>
    <row r="4273" spans="1:9" s="30" customFormat="1" ht="40.5" x14ac:dyDescent="0.25">
      <c r="A4273" s="28">
        <v>90743</v>
      </c>
      <c r="B4273" s="29" t="s">
        <v>8105</v>
      </c>
      <c r="F4273" s="28" t="s">
        <v>27</v>
      </c>
      <c r="G4273" s="31" t="s">
        <v>8106</v>
      </c>
      <c r="I4273" s="1"/>
    </row>
    <row r="4274" spans="1:9" s="30" customFormat="1" ht="40.5" x14ac:dyDescent="0.25">
      <c r="A4274" s="28">
        <v>90744</v>
      </c>
      <c r="B4274" s="29" t="s">
        <v>8107</v>
      </c>
      <c r="F4274" s="28" t="s">
        <v>27</v>
      </c>
      <c r="G4274" s="31" t="s">
        <v>8108</v>
      </c>
      <c r="I4274" s="1"/>
    </row>
    <row r="4275" spans="1:9" s="30" customFormat="1" ht="40.5" x14ac:dyDescent="0.25">
      <c r="A4275" s="28">
        <v>90745</v>
      </c>
      <c r="B4275" s="29" t="s">
        <v>8109</v>
      </c>
      <c r="F4275" s="28" t="s">
        <v>27</v>
      </c>
      <c r="G4275" s="31" t="s">
        <v>8110</v>
      </c>
      <c r="I4275" s="1"/>
    </row>
    <row r="4276" spans="1:9" s="30" customFormat="1" ht="54" x14ac:dyDescent="0.25">
      <c r="A4276" s="28">
        <v>90746</v>
      </c>
      <c r="B4276" s="29" t="s">
        <v>8111</v>
      </c>
      <c r="F4276" s="28" t="s">
        <v>27</v>
      </c>
      <c r="G4276" s="31" t="s">
        <v>8112</v>
      </c>
      <c r="I4276" s="1"/>
    </row>
    <row r="4277" spans="1:9" s="30" customFormat="1" ht="54" x14ac:dyDescent="0.25">
      <c r="A4277" s="28">
        <v>90747</v>
      </c>
      <c r="B4277" s="29" t="s">
        <v>8113</v>
      </c>
      <c r="F4277" s="28" t="s">
        <v>27</v>
      </c>
      <c r="G4277" s="31" t="s">
        <v>8114</v>
      </c>
      <c r="I4277" s="1"/>
    </row>
    <row r="4278" spans="1:9" s="30" customFormat="1" ht="40.5" x14ac:dyDescent="0.25">
      <c r="A4278" s="28">
        <v>94869</v>
      </c>
      <c r="B4278" s="29" t="s">
        <v>8115</v>
      </c>
      <c r="F4278" s="28" t="s">
        <v>27</v>
      </c>
      <c r="G4278" s="31" t="s">
        <v>8116</v>
      </c>
      <c r="I4278" s="1"/>
    </row>
    <row r="4279" spans="1:9" s="30" customFormat="1" ht="54" x14ac:dyDescent="0.25">
      <c r="A4279" s="28">
        <v>94870</v>
      </c>
      <c r="B4279" s="29" t="s">
        <v>8117</v>
      </c>
      <c r="F4279" s="28" t="s">
        <v>27</v>
      </c>
      <c r="G4279" s="31" t="s">
        <v>8118</v>
      </c>
      <c r="I4279" s="1"/>
    </row>
    <row r="4280" spans="1:9" s="30" customFormat="1" ht="40.5" x14ac:dyDescent="0.25">
      <c r="A4280" s="28">
        <v>94871</v>
      </c>
      <c r="B4280" s="29" t="s">
        <v>8119</v>
      </c>
      <c r="F4280" s="28" t="s">
        <v>27</v>
      </c>
      <c r="G4280" s="31" t="s">
        <v>8120</v>
      </c>
      <c r="I4280" s="1"/>
    </row>
    <row r="4281" spans="1:9" s="30" customFormat="1" ht="54" x14ac:dyDescent="0.25">
      <c r="A4281" s="28">
        <v>94872</v>
      </c>
      <c r="B4281" s="29" t="s">
        <v>8121</v>
      </c>
      <c r="F4281" s="28" t="s">
        <v>27</v>
      </c>
      <c r="G4281" s="31" t="s">
        <v>8122</v>
      </c>
      <c r="I4281" s="1"/>
    </row>
    <row r="4282" spans="1:9" s="30" customFormat="1" ht="40.5" x14ac:dyDescent="0.25">
      <c r="A4282" s="28">
        <v>94875</v>
      </c>
      <c r="B4282" s="29" t="s">
        <v>8123</v>
      </c>
      <c r="F4282" s="28" t="s">
        <v>27</v>
      </c>
      <c r="G4282" s="31" t="s">
        <v>8124</v>
      </c>
      <c r="I4282" s="1"/>
    </row>
    <row r="4283" spans="1:9" s="30" customFormat="1" ht="54" x14ac:dyDescent="0.25">
      <c r="A4283" s="28">
        <v>94876</v>
      </c>
      <c r="B4283" s="29" t="s">
        <v>8125</v>
      </c>
      <c r="F4283" s="28" t="s">
        <v>27</v>
      </c>
      <c r="G4283" s="31" t="s">
        <v>8126</v>
      </c>
      <c r="I4283" s="1"/>
    </row>
    <row r="4284" spans="1:9" s="30" customFormat="1" ht="54" x14ac:dyDescent="0.25">
      <c r="A4284" s="28">
        <v>94878</v>
      </c>
      <c r="B4284" s="29" t="s">
        <v>8127</v>
      </c>
      <c r="F4284" s="28" t="s">
        <v>27</v>
      </c>
      <c r="G4284" s="31" t="s">
        <v>8128</v>
      </c>
      <c r="I4284" s="1"/>
    </row>
    <row r="4285" spans="1:9" s="30" customFormat="1" ht="40.5" x14ac:dyDescent="0.25">
      <c r="A4285" s="28">
        <v>94879</v>
      </c>
      <c r="B4285" s="29" t="s">
        <v>8129</v>
      </c>
      <c r="F4285" s="28" t="s">
        <v>27</v>
      </c>
      <c r="G4285" s="31" t="s">
        <v>8130</v>
      </c>
      <c r="I4285" s="1"/>
    </row>
    <row r="4286" spans="1:9" s="30" customFormat="1" ht="54" x14ac:dyDescent="0.25">
      <c r="A4286" s="28">
        <v>94880</v>
      </c>
      <c r="B4286" s="29" t="s">
        <v>8131</v>
      </c>
      <c r="F4286" s="28" t="s">
        <v>27</v>
      </c>
      <c r="G4286" s="31" t="s">
        <v>8132</v>
      </c>
      <c r="I4286" s="1"/>
    </row>
    <row r="4287" spans="1:9" s="30" customFormat="1" ht="40.5" x14ac:dyDescent="0.25">
      <c r="A4287" s="28">
        <v>94881</v>
      </c>
      <c r="B4287" s="29" t="s">
        <v>8133</v>
      </c>
      <c r="F4287" s="28" t="s">
        <v>27</v>
      </c>
      <c r="G4287" s="31" t="s">
        <v>8134</v>
      </c>
      <c r="I4287" s="1"/>
    </row>
    <row r="4288" spans="1:9" s="30" customFormat="1" ht="54" x14ac:dyDescent="0.25">
      <c r="A4288" s="28">
        <v>94882</v>
      </c>
      <c r="B4288" s="29" t="s">
        <v>8135</v>
      </c>
      <c r="F4288" s="28" t="s">
        <v>27</v>
      </c>
      <c r="G4288" s="31" t="s">
        <v>8136</v>
      </c>
      <c r="I4288" s="1"/>
    </row>
    <row r="4289" spans="1:9" s="30" customFormat="1" ht="54" x14ac:dyDescent="0.25">
      <c r="A4289" s="28">
        <v>94884</v>
      </c>
      <c r="B4289" s="29" t="s">
        <v>8137</v>
      </c>
      <c r="F4289" s="28" t="s">
        <v>27</v>
      </c>
      <c r="G4289" s="31" t="s">
        <v>8138</v>
      </c>
      <c r="I4289" s="1"/>
    </row>
    <row r="4290" spans="1:9" s="30" customFormat="1" ht="54" x14ac:dyDescent="0.25">
      <c r="A4290" s="28">
        <v>97121</v>
      </c>
      <c r="B4290" s="29" t="s">
        <v>8139</v>
      </c>
      <c r="F4290" s="28" t="s">
        <v>27</v>
      </c>
      <c r="G4290" s="31" t="s">
        <v>8140</v>
      </c>
      <c r="I4290" s="1"/>
    </row>
    <row r="4291" spans="1:9" s="30" customFormat="1" ht="54" x14ac:dyDescent="0.25">
      <c r="A4291" s="28">
        <v>97122</v>
      </c>
      <c r="B4291" s="29" t="s">
        <v>8141</v>
      </c>
      <c r="F4291" s="28" t="s">
        <v>27</v>
      </c>
      <c r="G4291" s="31" t="s">
        <v>8142</v>
      </c>
      <c r="I4291" s="1"/>
    </row>
    <row r="4292" spans="1:9" s="30" customFormat="1" ht="54" x14ac:dyDescent="0.25">
      <c r="A4292" s="28">
        <v>97123</v>
      </c>
      <c r="B4292" s="29" t="s">
        <v>8143</v>
      </c>
      <c r="F4292" s="28" t="s">
        <v>27</v>
      </c>
      <c r="G4292" s="31" t="s">
        <v>8144</v>
      </c>
      <c r="I4292" s="1"/>
    </row>
    <row r="4293" spans="1:9" s="30" customFormat="1" ht="54" x14ac:dyDescent="0.25">
      <c r="A4293" s="28">
        <v>97124</v>
      </c>
      <c r="B4293" s="29" t="s">
        <v>8145</v>
      </c>
      <c r="F4293" s="28" t="s">
        <v>27</v>
      </c>
      <c r="G4293" s="31" t="s">
        <v>8146</v>
      </c>
      <c r="I4293" s="1"/>
    </row>
    <row r="4294" spans="1:9" s="30" customFormat="1" ht="54" x14ac:dyDescent="0.25">
      <c r="A4294" s="28">
        <v>97125</v>
      </c>
      <c r="B4294" s="29" t="s">
        <v>8147</v>
      </c>
      <c r="F4294" s="28" t="s">
        <v>27</v>
      </c>
      <c r="G4294" s="31" t="s">
        <v>8148</v>
      </c>
      <c r="I4294" s="1"/>
    </row>
    <row r="4295" spans="1:9" s="30" customFormat="1" ht="54" x14ac:dyDescent="0.25">
      <c r="A4295" s="28">
        <v>97126</v>
      </c>
      <c r="B4295" s="29" t="s">
        <v>8149</v>
      </c>
      <c r="F4295" s="28" t="s">
        <v>27</v>
      </c>
      <c r="G4295" s="31" t="s">
        <v>8150</v>
      </c>
      <c r="I4295" s="1"/>
    </row>
    <row r="4296" spans="1:9" s="30" customFormat="1" ht="40.5" x14ac:dyDescent="0.25">
      <c r="A4296" s="28">
        <v>102264</v>
      </c>
      <c r="B4296" s="29" t="s">
        <v>8151</v>
      </c>
      <c r="F4296" s="28" t="s">
        <v>27</v>
      </c>
      <c r="G4296" s="31" t="s">
        <v>8152</v>
      </c>
      <c r="I4296" s="1"/>
    </row>
    <row r="4297" spans="1:9" s="30" customFormat="1" ht="40.5" x14ac:dyDescent="0.25">
      <c r="A4297" s="28">
        <v>102265</v>
      </c>
      <c r="B4297" s="29" t="s">
        <v>8153</v>
      </c>
      <c r="F4297" s="28" t="s">
        <v>25</v>
      </c>
      <c r="G4297" s="31" t="s">
        <v>8154</v>
      </c>
      <c r="I4297" s="1"/>
    </row>
    <row r="4298" spans="1:9" s="30" customFormat="1" ht="40.5" x14ac:dyDescent="0.25">
      <c r="A4298" s="28">
        <v>102266</v>
      </c>
      <c r="B4298" s="29" t="s">
        <v>8155</v>
      </c>
      <c r="F4298" s="28" t="s">
        <v>25</v>
      </c>
      <c r="G4298" s="31" t="s">
        <v>8156</v>
      </c>
      <c r="I4298" s="1"/>
    </row>
    <row r="4299" spans="1:9" s="30" customFormat="1" ht="40.5" x14ac:dyDescent="0.25">
      <c r="A4299" s="28">
        <v>102267</v>
      </c>
      <c r="B4299" s="29" t="s">
        <v>8157</v>
      </c>
      <c r="F4299" s="28" t="s">
        <v>25</v>
      </c>
      <c r="G4299" s="31" t="s">
        <v>8158</v>
      </c>
      <c r="I4299" s="1"/>
    </row>
    <row r="4300" spans="1:9" s="30" customFormat="1" ht="40.5" x14ac:dyDescent="0.25">
      <c r="A4300" s="28">
        <v>102268</v>
      </c>
      <c r="B4300" s="29" t="s">
        <v>8159</v>
      </c>
      <c r="F4300" s="28" t="s">
        <v>25</v>
      </c>
      <c r="G4300" s="31" t="s">
        <v>8160</v>
      </c>
      <c r="I4300" s="1"/>
    </row>
    <row r="4301" spans="1:9" s="30" customFormat="1" ht="40.5" x14ac:dyDescent="0.25">
      <c r="A4301" s="28">
        <v>102269</v>
      </c>
      <c r="B4301" s="29" t="s">
        <v>8161</v>
      </c>
      <c r="F4301" s="28" t="s">
        <v>25</v>
      </c>
      <c r="G4301" s="31" t="s">
        <v>8162</v>
      </c>
      <c r="I4301" s="1"/>
    </row>
    <row r="4302" spans="1:9" s="30" customFormat="1" ht="54" x14ac:dyDescent="0.25">
      <c r="A4302" s="28">
        <v>92833</v>
      </c>
      <c r="B4302" s="29" t="s">
        <v>8163</v>
      </c>
      <c r="F4302" s="28" t="s">
        <v>27</v>
      </c>
      <c r="G4302" s="31" t="s">
        <v>8164</v>
      </c>
      <c r="I4302" s="1"/>
    </row>
    <row r="4303" spans="1:9" s="30" customFormat="1" ht="54" x14ac:dyDescent="0.25">
      <c r="A4303" s="28">
        <v>92834</v>
      </c>
      <c r="B4303" s="29" t="s">
        <v>8165</v>
      </c>
      <c r="F4303" s="28" t="s">
        <v>27</v>
      </c>
      <c r="G4303" s="31" t="s">
        <v>8166</v>
      </c>
      <c r="I4303" s="1"/>
    </row>
    <row r="4304" spans="1:9" s="30" customFormat="1" ht="54" x14ac:dyDescent="0.25">
      <c r="A4304" s="28">
        <v>92835</v>
      </c>
      <c r="B4304" s="29" t="s">
        <v>8167</v>
      </c>
      <c r="F4304" s="28" t="s">
        <v>27</v>
      </c>
      <c r="G4304" s="31" t="s">
        <v>8168</v>
      </c>
      <c r="I4304" s="1"/>
    </row>
    <row r="4305" spans="1:9" s="30" customFormat="1" ht="54" x14ac:dyDescent="0.25">
      <c r="A4305" s="28">
        <v>92836</v>
      </c>
      <c r="B4305" s="29" t="s">
        <v>8169</v>
      </c>
      <c r="F4305" s="28" t="s">
        <v>27</v>
      </c>
      <c r="G4305" s="31" t="s">
        <v>7978</v>
      </c>
      <c r="I4305" s="1"/>
    </row>
    <row r="4306" spans="1:9" s="30" customFormat="1" ht="54" x14ac:dyDescent="0.25">
      <c r="A4306" s="28">
        <v>92837</v>
      </c>
      <c r="B4306" s="29" t="s">
        <v>8170</v>
      </c>
      <c r="F4306" s="28" t="s">
        <v>27</v>
      </c>
      <c r="G4306" s="31" t="s">
        <v>8171</v>
      </c>
      <c r="I4306" s="1"/>
    </row>
    <row r="4307" spans="1:9" s="30" customFormat="1" ht="54" x14ac:dyDescent="0.25">
      <c r="A4307" s="28">
        <v>92838</v>
      </c>
      <c r="B4307" s="29" t="s">
        <v>8172</v>
      </c>
      <c r="F4307" s="28" t="s">
        <v>27</v>
      </c>
      <c r="G4307" s="31" t="s">
        <v>8173</v>
      </c>
      <c r="I4307" s="1"/>
    </row>
    <row r="4308" spans="1:9" s="30" customFormat="1" ht="54" x14ac:dyDescent="0.25">
      <c r="A4308" s="28">
        <v>92839</v>
      </c>
      <c r="B4308" s="29" t="s">
        <v>8174</v>
      </c>
      <c r="F4308" s="28" t="s">
        <v>27</v>
      </c>
      <c r="G4308" s="31" t="s">
        <v>8175</v>
      </c>
      <c r="I4308" s="1"/>
    </row>
    <row r="4309" spans="1:9" s="30" customFormat="1" ht="54" x14ac:dyDescent="0.25">
      <c r="A4309" s="28">
        <v>92840</v>
      </c>
      <c r="B4309" s="29" t="s">
        <v>8176</v>
      </c>
      <c r="F4309" s="28" t="s">
        <v>27</v>
      </c>
      <c r="G4309" s="31" t="s">
        <v>8177</v>
      </c>
      <c r="I4309" s="1"/>
    </row>
    <row r="4310" spans="1:9" s="30" customFormat="1" ht="54" x14ac:dyDescent="0.25">
      <c r="A4310" s="28">
        <v>92841</v>
      </c>
      <c r="B4310" s="29" t="s">
        <v>8178</v>
      </c>
      <c r="F4310" s="28" t="s">
        <v>27</v>
      </c>
      <c r="G4310" s="31" t="s">
        <v>8179</v>
      </c>
      <c r="I4310" s="1"/>
    </row>
    <row r="4311" spans="1:9" s="30" customFormat="1" ht="54" x14ac:dyDescent="0.25">
      <c r="A4311" s="28">
        <v>92842</v>
      </c>
      <c r="B4311" s="29" t="s">
        <v>8180</v>
      </c>
      <c r="F4311" s="28" t="s">
        <v>27</v>
      </c>
      <c r="G4311" s="31" t="s">
        <v>8181</v>
      </c>
      <c r="I4311" s="1"/>
    </row>
    <row r="4312" spans="1:9" s="30" customFormat="1" ht="54" x14ac:dyDescent="0.25">
      <c r="A4312" s="28">
        <v>92843</v>
      </c>
      <c r="B4312" s="29" t="s">
        <v>8182</v>
      </c>
      <c r="F4312" s="28" t="s">
        <v>27</v>
      </c>
      <c r="G4312" s="31" t="s">
        <v>8183</v>
      </c>
      <c r="I4312" s="1"/>
    </row>
    <row r="4313" spans="1:9" s="30" customFormat="1" ht="54" x14ac:dyDescent="0.25">
      <c r="A4313" s="28">
        <v>92844</v>
      </c>
      <c r="B4313" s="29" t="s">
        <v>8184</v>
      </c>
      <c r="F4313" s="28" t="s">
        <v>27</v>
      </c>
      <c r="G4313" s="31" t="s">
        <v>8185</v>
      </c>
      <c r="I4313" s="1"/>
    </row>
    <row r="4314" spans="1:9" s="30" customFormat="1" ht="54" x14ac:dyDescent="0.25">
      <c r="A4314" s="28">
        <v>92845</v>
      </c>
      <c r="B4314" s="29" t="s">
        <v>8186</v>
      </c>
      <c r="F4314" s="28" t="s">
        <v>27</v>
      </c>
      <c r="G4314" s="31" t="s">
        <v>8187</v>
      </c>
      <c r="I4314" s="1"/>
    </row>
    <row r="4315" spans="1:9" s="30" customFormat="1" ht="54" x14ac:dyDescent="0.25">
      <c r="A4315" s="28">
        <v>92846</v>
      </c>
      <c r="B4315" s="29" t="s">
        <v>8188</v>
      </c>
      <c r="F4315" s="28" t="s">
        <v>27</v>
      </c>
      <c r="G4315" s="31" t="s">
        <v>8189</v>
      </c>
      <c r="I4315" s="1"/>
    </row>
    <row r="4316" spans="1:9" s="30" customFormat="1" ht="54" x14ac:dyDescent="0.25">
      <c r="A4316" s="28">
        <v>92847</v>
      </c>
      <c r="B4316" s="29" t="s">
        <v>8190</v>
      </c>
      <c r="F4316" s="28" t="s">
        <v>27</v>
      </c>
      <c r="G4316" s="31" t="s">
        <v>8191</v>
      </c>
      <c r="I4316" s="1"/>
    </row>
    <row r="4317" spans="1:9" s="30" customFormat="1" ht="54" x14ac:dyDescent="0.25">
      <c r="A4317" s="28">
        <v>92848</v>
      </c>
      <c r="B4317" s="29" t="s">
        <v>8192</v>
      </c>
      <c r="F4317" s="28" t="s">
        <v>27</v>
      </c>
      <c r="G4317" s="31" t="s">
        <v>8193</v>
      </c>
      <c r="I4317" s="1"/>
    </row>
    <row r="4318" spans="1:9" s="30" customFormat="1" ht="54" x14ac:dyDescent="0.25">
      <c r="A4318" s="28">
        <v>92849</v>
      </c>
      <c r="B4318" s="29" t="s">
        <v>8194</v>
      </c>
      <c r="F4318" s="28" t="s">
        <v>27</v>
      </c>
      <c r="G4318" s="31" t="s">
        <v>8195</v>
      </c>
      <c r="I4318" s="1"/>
    </row>
    <row r="4319" spans="1:9" s="30" customFormat="1" ht="54" x14ac:dyDescent="0.25">
      <c r="A4319" s="28">
        <v>92850</v>
      </c>
      <c r="B4319" s="29" t="s">
        <v>8196</v>
      </c>
      <c r="F4319" s="28" t="s">
        <v>27</v>
      </c>
      <c r="G4319" s="31" t="s">
        <v>8197</v>
      </c>
      <c r="I4319" s="1"/>
    </row>
    <row r="4320" spans="1:9" s="30" customFormat="1" ht="54" x14ac:dyDescent="0.25">
      <c r="A4320" s="28">
        <v>92851</v>
      </c>
      <c r="B4320" s="29" t="s">
        <v>8198</v>
      </c>
      <c r="F4320" s="28" t="s">
        <v>27</v>
      </c>
      <c r="G4320" s="31" t="s">
        <v>8199</v>
      </c>
      <c r="I4320" s="1"/>
    </row>
    <row r="4321" spans="1:9" s="30" customFormat="1" ht="54" x14ac:dyDescent="0.25">
      <c r="A4321" s="28">
        <v>92852</v>
      </c>
      <c r="B4321" s="29" t="s">
        <v>8200</v>
      </c>
      <c r="F4321" s="28" t="s">
        <v>27</v>
      </c>
      <c r="G4321" s="31" t="s">
        <v>8201</v>
      </c>
      <c r="I4321" s="1"/>
    </row>
    <row r="4322" spans="1:9" s="30" customFormat="1" ht="54" x14ac:dyDescent="0.25">
      <c r="A4322" s="28">
        <v>92853</v>
      </c>
      <c r="B4322" s="29" t="s">
        <v>8202</v>
      </c>
      <c r="F4322" s="28" t="s">
        <v>27</v>
      </c>
      <c r="G4322" s="31" t="s">
        <v>8203</v>
      </c>
      <c r="I4322" s="1"/>
    </row>
    <row r="4323" spans="1:9" s="30" customFormat="1" ht="54" x14ac:dyDescent="0.25">
      <c r="A4323" s="28">
        <v>92854</v>
      </c>
      <c r="B4323" s="29" t="s">
        <v>8204</v>
      </c>
      <c r="F4323" s="28" t="s">
        <v>27</v>
      </c>
      <c r="G4323" s="31" t="s">
        <v>8205</v>
      </c>
      <c r="I4323" s="1"/>
    </row>
    <row r="4324" spans="1:9" s="30" customFormat="1" ht="54" x14ac:dyDescent="0.25">
      <c r="A4324" s="28">
        <v>92855</v>
      </c>
      <c r="B4324" s="29" t="s">
        <v>8206</v>
      </c>
      <c r="F4324" s="28" t="s">
        <v>27</v>
      </c>
      <c r="G4324" s="31" t="s">
        <v>8207</v>
      </c>
      <c r="I4324" s="1"/>
    </row>
    <row r="4325" spans="1:9" s="30" customFormat="1" ht="54" x14ac:dyDescent="0.25">
      <c r="A4325" s="28">
        <v>92856</v>
      </c>
      <c r="B4325" s="29" t="s">
        <v>8208</v>
      </c>
      <c r="F4325" s="28" t="s">
        <v>27</v>
      </c>
      <c r="G4325" s="31" t="s">
        <v>8209</v>
      </c>
      <c r="I4325" s="1"/>
    </row>
    <row r="4326" spans="1:9" s="30" customFormat="1" ht="54" x14ac:dyDescent="0.25">
      <c r="A4326" s="28">
        <v>92857</v>
      </c>
      <c r="B4326" s="29" t="s">
        <v>8210</v>
      </c>
      <c r="F4326" s="28" t="s">
        <v>27</v>
      </c>
      <c r="G4326" s="31" t="s">
        <v>8211</v>
      </c>
      <c r="I4326" s="1"/>
    </row>
    <row r="4327" spans="1:9" s="30" customFormat="1" ht="54" x14ac:dyDescent="0.25">
      <c r="A4327" s="28">
        <v>92858</v>
      </c>
      <c r="B4327" s="29" t="s">
        <v>8212</v>
      </c>
      <c r="F4327" s="28" t="s">
        <v>27</v>
      </c>
      <c r="G4327" s="31" t="s">
        <v>8213</v>
      </c>
      <c r="I4327" s="1"/>
    </row>
    <row r="4328" spans="1:9" s="30" customFormat="1" ht="54" x14ac:dyDescent="0.25">
      <c r="A4328" s="28">
        <v>92859</v>
      </c>
      <c r="B4328" s="29" t="s">
        <v>8214</v>
      </c>
      <c r="F4328" s="28" t="s">
        <v>27</v>
      </c>
      <c r="G4328" s="31" t="s">
        <v>8215</v>
      </c>
      <c r="I4328" s="1"/>
    </row>
    <row r="4329" spans="1:9" s="30" customFormat="1" ht="54" x14ac:dyDescent="0.25">
      <c r="A4329" s="28">
        <v>92860</v>
      </c>
      <c r="B4329" s="29" t="s">
        <v>8216</v>
      </c>
      <c r="F4329" s="28" t="s">
        <v>27</v>
      </c>
      <c r="G4329" s="31" t="s">
        <v>8217</v>
      </c>
      <c r="I4329" s="1"/>
    </row>
    <row r="4330" spans="1:9" s="30" customFormat="1" ht="54" x14ac:dyDescent="0.25">
      <c r="A4330" s="28">
        <v>92861</v>
      </c>
      <c r="B4330" s="29" t="s">
        <v>8218</v>
      </c>
      <c r="F4330" s="28" t="s">
        <v>27</v>
      </c>
      <c r="G4330" s="31" t="s">
        <v>8219</v>
      </c>
      <c r="I4330" s="1"/>
    </row>
    <row r="4331" spans="1:9" s="30" customFormat="1" ht="54" x14ac:dyDescent="0.25">
      <c r="A4331" s="28">
        <v>92862</v>
      </c>
      <c r="B4331" s="29" t="s">
        <v>8220</v>
      </c>
      <c r="F4331" s="28" t="s">
        <v>27</v>
      </c>
      <c r="G4331" s="31" t="s">
        <v>8221</v>
      </c>
      <c r="I4331" s="1"/>
    </row>
    <row r="4332" spans="1:9" s="30" customFormat="1" ht="54" x14ac:dyDescent="0.25">
      <c r="A4332" s="28">
        <v>92863</v>
      </c>
      <c r="B4332" s="29" t="s">
        <v>8222</v>
      </c>
      <c r="F4332" s="28" t="s">
        <v>27</v>
      </c>
      <c r="G4332" s="31" t="s">
        <v>8223</v>
      </c>
      <c r="I4332" s="1"/>
    </row>
    <row r="4333" spans="1:9" s="30" customFormat="1" ht="54" x14ac:dyDescent="0.25">
      <c r="A4333" s="28">
        <v>92864</v>
      </c>
      <c r="B4333" s="29" t="s">
        <v>8224</v>
      </c>
      <c r="F4333" s="28" t="s">
        <v>27</v>
      </c>
      <c r="G4333" s="31" t="s">
        <v>8225</v>
      </c>
      <c r="I4333" s="1"/>
    </row>
    <row r="4334" spans="1:9" s="30" customFormat="1" ht="54" x14ac:dyDescent="0.25">
      <c r="A4334" s="28">
        <v>92210</v>
      </c>
      <c r="B4334" s="29" t="s">
        <v>8226</v>
      </c>
      <c r="F4334" s="28" t="s">
        <v>27</v>
      </c>
      <c r="G4334" s="31" t="s">
        <v>8227</v>
      </c>
      <c r="I4334" s="1"/>
    </row>
    <row r="4335" spans="1:9" s="30" customFormat="1" ht="54" x14ac:dyDescent="0.25">
      <c r="A4335" s="28">
        <v>92211</v>
      </c>
      <c r="B4335" s="29" t="s">
        <v>8228</v>
      </c>
      <c r="F4335" s="28" t="s">
        <v>27</v>
      </c>
      <c r="G4335" s="31" t="s">
        <v>8229</v>
      </c>
      <c r="I4335" s="1"/>
    </row>
    <row r="4336" spans="1:9" s="30" customFormat="1" ht="54" x14ac:dyDescent="0.25">
      <c r="A4336" s="28">
        <v>92212</v>
      </c>
      <c r="B4336" s="29" t="s">
        <v>8230</v>
      </c>
      <c r="F4336" s="28" t="s">
        <v>27</v>
      </c>
      <c r="G4336" s="31" t="s">
        <v>8231</v>
      </c>
      <c r="I4336" s="1"/>
    </row>
    <row r="4337" spans="1:9" s="30" customFormat="1" ht="54" x14ac:dyDescent="0.25">
      <c r="A4337" s="28">
        <v>92213</v>
      </c>
      <c r="B4337" s="29" t="s">
        <v>8232</v>
      </c>
      <c r="F4337" s="28" t="s">
        <v>27</v>
      </c>
      <c r="G4337" s="31" t="s">
        <v>8233</v>
      </c>
      <c r="I4337" s="1"/>
    </row>
    <row r="4338" spans="1:9" s="30" customFormat="1" ht="54" x14ac:dyDescent="0.25">
      <c r="A4338" s="28">
        <v>92214</v>
      </c>
      <c r="B4338" s="29" t="s">
        <v>8234</v>
      </c>
      <c r="F4338" s="28" t="s">
        <v>27</v>
      </c>
      <c r="G4338" s="31" t="s">
        <v>8235</v>
      </c>
      <c r="I4338" s="1"/>
    </row>
    <row r="4339" spans="1:9" s="30" customFormat="1" ht="54" x14ac:dyDescent="0.25">
      <c r="A4339" s="28">
        <v>92215</v>
      </c>
      <c r="B4339" s="29" t="s">
        <v>8236</v>
      </c>
      <c r="F4339" s="28" t="s">
        <v>27</v>
      </c>
      <c r="G4339" s="31" t="s">
        <v>8237</v>
      </c>
      <c r="I4339" s="1"/>
    </row>
    <row r="4340" spans="1:9" s="30" customFormat="1" ht="54" x14ac:dyDescent="0.25">
      <c r="A4340" s="28">
        <v>92216</v>
      </c>
      <c r="B4340" s="29" t="s">
        <v>8238</v>
      </c>
      <c r="F4340" s="28" t="s">
        <v>27</v>
      </c>
      <c r="G4340" s="31" t="s">
        <v>8239</v>
      </c>
      <c r="I4340" s="1"/>
    </row>
    <row r="4341" spans="1:9" s="30" customFormat="1" ht="54" x14ac:dyDescent="0.25">
      <c r="A4341" s="28">
        <v>92219</v>
      </c>
      <c r="B4341" s="29" t="s">
        <v>8240</v>
      </c>
      <c r="F4341" s="28" t="s">
        <v>27</v>
      </c>
      <c r="G4341" s="31" t="s">
        <v>8241</v>
      </c>
      <c r="I4341" s="1"/>
    </row>
    <row r="4342" spans="1:9" s="30" customFormat="1" ht="54" x14ac:dyDescent="0.25">
      <c r="A4342" s="28">
        <v>92220</v>
      </c>
      <c r="B4342" s="29" t="s">
        <v>8242</v>
      </c>
      <c r="F4342" s="28" t="s">
        <v>27</v>
      </c>
      <c r="G4342" s="31" t="s">
        <v>8243</v>
      </c>
      <c r="I4342" s="1"/>
    </row>
    <row r="4343" spans="1:9" s="30" customFormat="1" ht="54" x14ac:dyDescent="0.25">
      <c r="A4343" s="28">
        <v>92221</v>
      </c>
      <c r="B4343" s="29" t="s">
        <v>8244</v>
      </c>
      <c r="F4343" s="28" t="s">
        <v>27</v>
      </c>
      <c r="G4343" s="31" t="s">
        <v>8245</v>
      </c>
      <c r="I4343" s="1"/>
    </row>
    <row r="4344" spans="1:9" s="30" customFormat="1" ht="54" x14ac:dyDescent="0.25">
      <c r="A4344" s="28">
        <v>92222</v>
      </c>
      <c r="B4344" s="29" t="s">
        <v>8246</v>
      </c>
      <c r="F4344" s="28" t="s">
        <v>27</v>
      </c>
      <c r="G4344" s="31" t="s">
        <v>8247</v>
      </c>
      <c r="I4344" s="1"/>
    </row>
    <row r="4345" spans="1:9" s="30" customFormat="1" ht="54" x14ac:dyDescent="0.25">
      <c r="A4345" s="28">
        <v>92223</v>
      </c>
      <c r="B4345" s="29" t="s">
        <v>8248</v>
      </c>
      <c r="F4345" s="28" t="s">
        <v>27</v>
      </c>
      <c r="G4345" s="31" t="s">
        <v>8249</v>
      </c>
      <c r="I4345" s="1"/>
    </row>
    <row r="4346" spans="1:9" s="30" customFormat="1" ht="54" x14ac:dyDescent="0.25">
      <c r="A4346" s="28">
        <v>92224</v>
      </c>
      <c r="B4346" s="29" t="s">
        <v>8250</v>
      </c>
      <c r="F4346" s="28" t="s">
        <v>27</v>
      </c>
      <c r="G4346" s="31" t="s">
        <v>8251</v>
      </c>
      <c r="I4346" s="1"/>
    </row>
    <row r="4347" spans="1:9" s="30" customFormat="1" ht="54" x14ac:dyDescent="0.25">
      <c r="A4347" s="28">
        <v>92226</v>
      </c>
      <c r="B4347" s="29" t="s">
        <v>8252</v>
      </c>
      <c r="F4347" s="28" t="s">
        <v>27</v>
      </c>
      <c r="G4347" s="31" t="s">
        <v>8253</v>
      </c>
      <c r="I4347" s="1"/>
    </row>
    <row r="4348" spans="1:9" s="30" customFormat="1" ht="54" x14ac:dyDescent="0.25">
      <c r="A4348" s="28">
        <v>92808</v>
      </c>
      <c r="B4348" s="29" t="s">
        <v>8254</v>
      </c>
      <c r="F4348" s="28" t="s">
        <v>27</v>
      </c>
      <c r="G4348" s="31" t="s">
        <v>8255</v>
      </c>
      <c r="I4348" s="1"/>
    </row>
    <row r="4349" spans="1:9" s="30" customFormat="1" ht="54" x14ac:dyDescent="0.25">
      <c r="A4349" s="28">
        <v>92809</v>
      </c>
      <c r="B4349" s="29" t="s">
        <v>8256</v>
      </c>
      <c r="F4349" s="28" t="s">
        <v>27</v>
      </c>
      <c r="G4349" s="31" t="s">
        <v>8257</v>
      </c>
      <c r="I4349" s="1"/>
    </row>
    <row r="4350" spans="1:9" s="30" customFormat="1" ht="54" x14ac:dyDescent="0.25">
      <c r="A4350" s="28">
        <v>92810</v>
      </c>
      <c r="B4350" s="29" t="s">
        <v>8258</v>
      </c>
      <c r="F4350" s="28" t="s">
        <v>27</v>
      </c>
      <c r="G4350" s="31" t="s">
        <v>8259</v>
      </c>
      <c r="I4350" s="1"/>
    </row>
    <row r="4351" spans="1:9" s="30" customFormat="1" ht="54" x14ac:dyDescent="0.25">
      <c r="A4351" s="28">
        <v>92811</v>
      </c>
      <c r="B4351" s="29" t="s">
        <v>8260</v>
      </c>
      <c r="F4351" s="28" t="s">
        <v>27</v>
      </c>
      <c r="G4351" s="31" t="s">
        <v>8261</v>
      </c>
      <c r="I4351" s="1"/>
    </row>
    <row r="4352" spans="1:9" s="30" customFormat="1" ht="54" x14ac:dyDescent="0.25">
      <c r="A4352" s="28">
        <v>92812</v>
      </c>
      <c r="B4352" s="29" t="s">
        <v>8262</v>
      </c>
      <c r="F4352" s="28" t="s">
        <v>27</v>
      </c>
      <c r="G4352" s="31" t="s">
        <v>8263</v>
      </c>
      <c r="I4352" s="1"/>
    </row>
    <row r="4353" spans="1:9" s="30" customFormat="1" ht="54" x14ac:dyDescent="0.25">
      <c r="A4353" s="28">
        <v>92813</v>
      </c>
      <c r="B4353" s="29" t="s">
        <v>8264</v>
      </c>
      <c r="F4353" s="28" t="s">
        <v>27</v>
      </c>
      <c r="G4353" s="31" t="s">
        <v>8265</v>
      </c>
      <c r="I4353" s="1"/>
    </row>
    <row r="4354" spans="1:9" s="30" customFormat="1" ht="54" x14ac:dyDescent="0.25">
      <c r="A4354" s="28">
        <v>92814</v>
      </c>
      <c r="B4354" s="29" t="s">
        <v>8266</v>
      </c>
      <c r="F4354" s="28" t="s">
        <v>27</v>
      </c>
      <c r="G4354" s="31" t="s">
        <v>8267</v>
      </c>
      <c r="I4354" s="1"/>
    </row>
    <row r="4355" spans="1:9" s="30" customFormat="1" ht="54" x14ac:dyDescent="0.25">
      <c r="A4355" s="28">
        <v>92815</v>
      </c>
      <c r="B4355" s="29" t="s">
        <v>8268</v>
      </c>
      <c r="F4355" s="28" t="s">
        <v>27</v>
      </c>
      <c r="G4355" s="31" t="s">
        <v>8269</v>
      </c>
      <c r="I4355" s="1"/>
    </row>
    <row r="4356" spans="1:9" s="30" customFormat="1" ht="54" x14ac:dyDescent="0.25">
      <c r="A4356" s="28">
        <v>92816</v>
      </c>
      <c r="B4356" s="29" t="s">
        <v>8270</v>
      </c>
      <c r="F4356" s="28" t="s">
        <v>27</v>
      </c>
      <c r="G4356" s="31" t="s">
        <v>8271</v>
      </c>
      <c r="I4356" s="1"/>
    </row>
    <row r="4357" spans="1:9" s="30" customFormat="1" ht="54" x14ac:dyDescent="0.25">
      <c r="A4357" s="28">
        <v>92817</v>
      </c>
      <c r="B4357" s="29" t="s">
        <v>8272</v>
      </c>
      <c r="F4357" s="28" t="s">
        <v>27</v>
      </c>
      <c r="G4357" s="31" t="s">
        <v>8273</v>
      </c>
      <c r="I4357" s="1"/>
    </row>
    <row r="4358" spans="1:9" s="30" customFormat="1" ht="54" x14ac:dyDescent="0.25">
      <c r="A4358" s="28">
        <v>92818</v>
      </c>
      <c r="B4358" s="29" t="s">
        <v>8274</v>
      </c>
      <c r="F4358" s="28" t="s">
        <v>27</v>
      </c>
      <c r="G4358" s="31" t="s">
        <v>8275</v>
      </c>
      <c r="I4358" s="1"/>
    </row>
    <row r="4359" spans="1:9" s="30" customFormat="1" ht="54" x14ac:dyDescent="0.25">
      <c r="A4359" s="28">
        <v>92819</v>
      </c>
      <c r="B4359" s="29" t="s">
        <v>8276</v>
      </c>
      <c r="F4359" s="28" t="s">
        <v>27</v>
      </c>
      <c r="G4359" s="31" t="s">
        <v>8277</v>
      </c>
      <c r="I4359" s="1"/>
    </row>
    <row r="4360" spans="1:9" s="30" customFormat="1" ht="54" x14ac:dyDescent="0.25">
      <c r="A4360" s="28">
        <v>92820</v>
      </c>
      <c r="B4360" s="29" t="s">
        <v>8278</v>
      </c>
      <c r="F4360" s="28" t="s">
        <v>27</v>
      </c>
      <c r="G4360" s="31" t="s">
        <v>8279</v>
      </c>
      <c r="I4360" s="1"/>
    </row>
    <row r="4361" spans="1:9" s="30" customFormat="1" ht="54" x14ac:dyDescent="0.25">
      <c r="A4361" s="28">
        <v>92821</v>
      </c>
      <c r="B4361" s="29" t="s">
        <v>8280</v>
      </c>
      <c r="F4361" s="28" t="s">
        <v>27</v>
      </c>
      <c r="G4361" s="31" t="s">
        <v>8281</v>
      </c>
      <c r="I4361" s="1"/>
    </row>
    <row r="4362" spans="1:9" s="30" customFormat="1" ht="54" x14ac:dyDescent="0.25">
      <c r="A4362" s="28">
        <v>92822</v>
      </c>
      <c r="B4362" s="29" t="s">
        <v>8282</v>
      </c>
      <c r="F4362" s="28" t="s">
        <v>27</v>
      </c>
      <c r="G4362" s="31" t="s">
        <v>8283</v>
      </c>
      <c r="I4362" s="1"/>
    </row>
    <row r="4363" spans="1:9" s="30" customFormat="1" ht="54" x14ac:dyDescent="0.25">
      <c r="A4363" s="28">
        <v>92824</v>
      </c>
      <c r="B4363" s="29" t="s">
        <v>8284</v>
      </c>
      <c r="F4363" s="28" t="s">
        <v>27</v>
      </c>
      <c r="G4363" s="31" t="s">
        <v>8285</v>
      </c>
      <c r="I4363" s="1"/>
    </row>
    <row r="4364" spans="1:9" s="30" customFormat="1" ht="54" x14ac:dyDescent="0.25">
      <c r="A4364" s="28">
        <v>92825</v>
      </c>
      <c r="B4364" s="29" t="s">
        <v>8286</v>
      </c>
      <c r="F4364" s="28" t="s">
        <v>27</v>
      </c>
      <c r="G4364" s="31" t="s">
        <v>8287</v>
      </c>
      <c r="I4364" s="1"/>
    </row>
    <row r="4365" spans="1:9" s="30" customFormat="1" ht="54" x14ac:dyDescent="0.25">
      <c r="A4365" s="28">
        <v>92826</v>
      </c>
      <c r="B4365" s="29" t="s">
        <v>8288</v>
      </c>
      <c r="F4365" s="28" t="s">
        <v>27</v>
      </c>
      <c r="G4365" s="31" t="s">
        <v>8289</v>
      </c>
      <c r="I4365" s="1"/>
    </row>
    <row r="4366" spans="1:9" s="30" customFormat="1" ht="54" x14ac:dyDescent="0.25">
      <c r="A4366" s="28">
        <v>92827</v>
      </c>
      <c r="B4366" s="29" t="s">
        <v>8290</v>
      </c>
      <c r="F4366" s="28" t="s">
        <v>27</v>
      </c>
      <c r="G4366" s="31" t="s">
        <v>8291</v>
      </c>
      <c r="I4366" s="1"/>
    </row>
    <row r="4367" spans="1:9" s="30" customFormat="1" ht="54" x14ac:dyDescent="0.25">
      <c r="A4367" s="28">
        <v>92828</v>
      </c>
      <c r="B4367" s="29" t="s">
        <v>8292</v>
      </c>
      <c r="F4367" s="28" t="s">
        <v>27</v>
      </c>
      <c r="G4367" s="31" t="s">
        <v>8293</v>
      </c>
      <c r="I4367" s="1"/>
    </row>
    <row r="4368" spans="1:9" s="30" customFormat="1" ht="54" x14ac:dyDescent="0.25">
      <c r="A4368" s="28">
        <v>92829</v>
      </c>
      <c r="B4368" s="29" t="s">
        <v>8294</v>
      </c>
      <c r="F4368" s="28" t="s">
        <v>27</v>
      </c>
      <c r="G4368" s="31" t="s">
        <v>8295</v>
      </c>
      <c r="I4368" s="1"/>
    </row>
    <row r="4369" spans="1:9" s="30" customFormat="1" ht="54" x14ac:dyDescent="0.25">
      <c r="A4369" s="28">
        <v>92830</v>
      </c>
      <c r="B4369" s="29" t="s">
        <v>8296</v>
      </c>
      <c r="F4369" s="28" t="s">
        <v>27</v>
      </c>
      <c r="G4369" s="31" t="s">
        <v>8297</v>
      </c>
      <c r="I4369" s="1"/>
    </row>
    <row r="4370" spans="1:9" s="30" customFormat="1" ht="54" x14ac:dyDescent="0.25">
      <c r="A4370" s="28">
        <v>92831</v>
      </c>
      <c r="B4370" s="29" t="s">
        <v>8298</v>
      </c>
      <c r="F4370" s="28" t="s">
        <v>27</v>
      </c>
      <c r="G4370" s="31" t="s">
        <v>8299</v>
      </c>
      <c r="I4370" s="1"/>
    </row>
    <row r="4371" spans="1:9" s="30" customFormat="1" ht="54" x14ac:dyDescent="0.25">
      <c r="A4371" s="28">
        <v>92832</v>
      </c>
      <c r="B4371" s="29" t="s">
        <v>8300</v>
      </c>
      <c r="F4371" s="28" t="s">
        <v>27</v>
      </c>
      <c r="G4371" s="31" t="s">
        <v>8301</v>
      </c>
      <c r="I4371" s="1"/>
    </row>
    <row r="4372" spans="1:9" s="30" customFormat="1" ht="54" x14ac:dyDescent="0.25">
      <c r="A4372" s="28">
        <v>95565</v>
      </c>
      <c r="B4372" s="29" t="s">
        <v>8302</v>
      </c>
      <c r="F4372" s="28" t="s">
        <v>27</v>
      </c>
      <c r="G4372" s="31" t="s">
        <v>8303</v>
      </c>
      <c r="I4372" s="1"/>
    </row>
    <row r="4373" spans="1:9" s="30" customFormat="1" ht="54" x14ac:dyDescent="0.25">
      <c r="A4373" s="28">
        <v>95566</v>
      </c>
      <c r="B4373" s="29" t="s">
        <v>8304</v>
      </c>
      <c r="F4373" s="28" t="s">
        <v>27</v>
      </c>
      <c r="G4373" s="31" t="s">
        <v>8305</v>
      </c>
      <c r="I4373" s="1"/>
    </row>
    <row r="4374" spans="1:9" s="30" customFormat="1" ht="54" x14ac:dyDescent="0.25">
      <c r="A4374" s="28">
        <v>95567</v>
      </c>
      <c r="B4374" s="29" t="s">
        <v>8306</v>
      </c>
      <c r="F4374" s="28" t="s">
        <v>27</v>
      </c>
      <c r="G4374" s="31" t="s">
        <v>8307</v>
      </c>
      <c r="I4374" s="1"/>
    </row>
    <row r="4375" spans="1:9" s="30" customFormat="1" ht="54" x14ac:dyDescent="0.25">
      <c r="A4375" s="28">
        <v>95568</v>
      </c>
      <c r="B4375" s="29" t="s">
        <v>8308</v>
      </c>
      <c r="F4375" s="28" t="s">
        <v>27</v>
      </c>
      <c r="G4375" s="31" t="s">
        <v>8309</v>
      </c>
      <c r="I4375" s="1"/>
    </row>
    <row r="4376" spans="1:9" s="30" customFormat="1" ht="54" x14ac:dyDescent="0.25">
      <c r="A4376" s="28">
        <v>95569</v>
      </c>
      <c r="B4376" s="29" t="s">
        <v>8310</v>
      </c>
      <c r="F4376" s="28" t="s">
        <v>27</v>
      </c>
      <c r="G4376" s="31" t="s">
        <v>8311</v>
      </c>
      <c r="I4376" s="1"/>
    </row>
    <row r="4377" spans="1:9" s="30" customFormat="1" ht="54" x14ac:dyDescent="0.25">
      <c r="A4377" s="28">
        <v>95570</v>
      </c>
      <c r="B4377" s="29" t="s">
        <v>8312</v>
      </c>
      <c r="F4377" s="28" t="s">
        <v>27</v>
      </c>
      <c r="G4377" s="31" t="s">
        <v>8313</v>
      </c>
      <c r="I4377" s="1"/>
    </row>
    <row r="4378" spans="1:9" s="30" customFormat="1" ht="54" x14ac:dyDescent="0.25">
      <c r="A4378" s="28">
        <v>95571</v>
      </c>
      <c r="B4378" s="29" t="s">
        <v>8314</v>
      </c>
      <c r="F4378" s="28" t="s">
        <v>27</v>
      </c>
      <c r="G4378" s="31" t="s">
        <v>8315</v>
      </c>
      <c r="I4378" s="1"/>
    </row>
    <row r="4379" spans="1:9" s="30" customFormat="1" ht="54" x14ac:dyDescent="0.25">
      <c r="A4379" s="28">
        <v>95572</v>
      </c>
      <c r="B4379" s="29" t="s">
        <v>8316</v>
      </c>
      <c r="F4379" s="28" t="s">
        <v>27</v>
      </c>
      <c r="G4379" s="31" t="s">
        <v>8317</v>
      </c>
      <c r="I4379" s="1"/>
    </row>
    <row r="4380" spans="1:9" s="30" customFormat="1" ht="54" x14ac:dyDescent="0.25">
      <c r="A4380" s="28">
        <v>97127</v>
      </c>
      <c r="B4380" s="29" t="s">
        <v>8318</v>
      </c>
      <c r="F4380" s="28" t="s">
        <v>27</v>
      </c>
      <c r="G4380" s="31" t="s">
        <v>8319</v>
      </c>
      <c r="I4380" s="1"/>
    </row>
    <row r="4381" spans="1:9" s="30" customFormat="1" ht="54" x14ac:dyDescent="0.25">
      <c r="A4381" s="28">
        <v>97128</v>
      </c>
      <c r="B4381" s="29" t="s">
        <v>8320</v>
      </c>
      <c r="F4381" s="28" t="s">
        <v>27</v>
      </c>
      <c r="G4381" s="31" t="s">
        <v>8321</v>
      </c>
      <c r="I4381" s="1"/>
    </row>
    <row r="4382" spans="1:9" s="30" customFormat="1" ht="54" x14ac:dyDescent="0.25">
      <c r="A4382" s="28">
        <v>97129</v>
      </c>
      <c r="B4382" s="29" t="s">
        <v>8322</v>
      </c>
      <c r="F4382" s="28" t="s">
        <v>27</v>
      </c>
      <c r="G4382" s="31" t="s">
        <v>8323</v>
      </c>
      <c r="I4382" s="1"/>
    </row>
    <row r="4383" spans="1:9" s="30" customFormat="1" ht="54" x14ac:dyDescent="0.25">
      <c r="A4383" s="28">
        <v>97130</v>
      </c>
      <c r="B4383" s="29" t="s">
        <v>8324</v>
      </c>
      <c r="F4383" s="28" t="s">
        <v>27</v>
      </c>
      <c r="G4383" s="31" t="s">
        <v>8325</v>
      </c>
      <c r="I4383" s="1"/>
    </row>
    <row r="4384" spans="1:9" s="30" customFormat="1" ht="54" x14ac:dyDescent="0.25">
      <c r="A4384" s="28">
        <v>97131</v>
      </c>
      <c r="B4384" s="29" t="s">
        <v>8326</v>
      </c>
      <c r="F4384" s="28" t="s">
        <v>27</v>
      </c>
      <c r="G4384" s="31" t="s">
        <v>8327</v>
      </c>
      <c r="I4384" s="1"/>
    </row>
    <row r="4385" spans="1:9" s="30" customFormat="1" ht="54" x14ac:dyDescent="0.25">
      <c r="A4385" s="28">
        <v>97132</v>
      </c>
      <c r="B4385" s="29" t="s">
        <v>8328</v>
      </c>
      <c r="F4385" s="28" t="s">
        <v>27</v>
      </c>
      <c r="G4385" s="31" t="s">
        <v>8329</v>
      </c>
      <c r="I4385" s="1"/>
    </row>
    <row r="4386" spans="1:9" s="30" customFormat="1" ht="54" x14ac:dyDescent="0.25">
      <c r="A4386" s="28">
        <v>97133</v>
      </c>
      <c r="B4386" s="29" t="s">
        <v>8330</v>
      </c>
      <c r="F4386" s="28" t="s">
        <v>27</v>
      </c>
      <c r="G4386" s="31" t="s">
        <v>8331</v>
      </c>
      <c r="I4386" s="1"/>
    </row>
    <row r="4387" spans="1:9" s="30" customFormat="1" ht="54" x14ac:dyDescent="0.25">
      <c r="A4387" s="28">
        <v>97134</v>
      </c>
      <c r="B4387" s="29" t="s">
        <v>8332</v>
      </c>
      <c r="F4387" s="28" t="s">
        <v>27</v>
      </c>
      <c r="G4387" s="31" t="s">
        <v>8333</v>
      </c>
      <c r="I4387" s="1"/>
    </row>
    <row r="4388" spans="1:9" s="30" customFormat="1" ht="54" x14ac:dyDescent="0.25">
      <c r="A4388" s="28">
        <v>97135</v>
      </c>
      <c r="B4388" s="29" t="s">
        <v>8334</v>
      </c>
      <c r="F4388" s="28" t="s">
        <v>27</v>
      </c>
      <c r="G4388" s="31" t="s">
        <v>8335</v>
      </c>
      <c r="I4388" s="1"/>
    </row>
    <row r="4389" spans="1:9" s="30" customFormat="1" ht="54" x14ac:dyDescent="0.25">
      <c r="A4389" s="28">
        <v>97136</v>
      </c>
      <c r="B4389" s="29" t="s">
        <v>8336</v>
      </c>
      <c r="F4389" s="28" t="s">
        <v>27</v>
      </c>
      <c r="G4389" s="31" t="s">
        <v>8337</v>
      </c>
      <c r="I4389" s="1"/>
    </row>
    <row r="4390" spans="1:9" s="30" customFormat="1" ht="54" x14ac:dyDescent="0.25">
      <c r="A4390" s="28">
        <v>97137</v>
      </c>
      <c r="B4390" s="29" t="s">
        <v>8338</v>
      </c>
      <c r="F4390" s="28" t="s">
        <v>27</v>
      </c>
      <c r="G4390" s="31" t="s">
        <v>8339</v>
      </c>
      <c r="I4390" s="1"/>
    </row>
    <row r="4391" spans="1:9" s="30" customFormat="1" ht="54" x14ac:dyDescent="0.25">
      <c r="A4391" s="28">
        <v>97138</v>
      </c>
      <c r="B4391" s="29" t="s">
        <v>8340</v>
      </c>
      <c r="F4391" s="28" t="s">
        <v>27</v>
      </c>
      <c r="G4391" s="31" t="s">
        <v>8341</v>
      </c>
      <c r="I4391" s="1"/>
    </row>
    <row r="4392" spans="1:9" s="30" customFormat="1" ht="54" x14ac:dyDescent="0.25">
      <c r="A4392" s="28">
        <v>97139</v>
      </c>
      <c r="B4392" s="29" t="s">
        <v>8342</v>
      </c>
      <c r="F4392" s="28" t="s">
        <v>27</v>
      </c>
      <c r="G4392" s="31" t="s">
        <v>8343</v>
      </c>
      <c r="I4392" s="1"/>
    </row>
    <row r="4393" spans="1:9" s="30" customFormat="1" ht="54" x14ac:dyDescent="0.25">
      <c r="A4393" s="28">
        <v>97140</v>
      </c>
      <c r="B4393" s="29" t="s">
        <v>8344</v>
      </c>
      <c r="F4393" s="28" t="s">
        <v>27</v>
      </c>
      <c r="G4393" s="31" t="s">
        <v>8345</v>
      </c>
      <c r="I4393" s="1"/>
    </row>
    <row r="4394" spans="1:9" s="30" customFormat="1" ht="40.5" x14ac:dyDescent="0.25">
      <c r="A4394" s="28">
        <v>103089</v>
      </c>
      <c r="B4394" s="29" t="s">
        <v>8346</v>
      </c>
      <c r="F4394" s="28" t="s">
        <v>27</v>
      </c>
      <c r="G4394" s="31" t="s">
        <v>8347</v>
      </c>
      <c r="I4394" s="1"/>
    </row>
    <row r="4395" spans="1:9" s="30" customFormat="1" ht="40.5" x14ac:dyDescent="0.25">
      <c r="A4395" s="28">
        <v>103090</v>
      </c>
      <c r="B4395" s="29" t="s">
        <v>8348</v>
      </c>
      <c r="F4395" s="28" t="s">
        <v>27</v>
      </c>
      <c r="G4395" s="31" t="s">
        <v>8349</v>
      </c>
      <c r="I4395" s="1"/>
    </row>
    <row r="4396" spans="1:9" s="30" customFormat="1" ht="40.5" x14ac:dyDescent="0.25">
      <c r="A4396" s="28">
        <v>103091</v>
      </c>
      <c r="B4396" s="29" t="s">
        <v>8350</v>
      </c>
      <c r="F4396" s="28" t="s">
        <v>27</v>
      </c>
      <c r="G4396" s="31" t="s">
        <v>8351</v>
      </c>
      <c r="I4396" s="1"/>
    </row>
    <row r="4397" spans="1:9" s="30" customFormat="1" ht="40.5" x14ac:dyDescent="0.25">
      <c r="A4397" s="28">
        <v>103092</v>
      </c>
      <c r="B4397" s="29" t="s">
        <v>8352</v>
      </c>
      <c r="F4397" s="28" t="s">
        <v>27</v>
      </c>
      <c r="G4397" s="31" t="s">
        <v>8353</v>
      </c>
      <c r="I4397" s="1"/>
    </row>
    <row r="4398" spans="1:9" s="30" customFormat="1" ht="40.5" x14ac:dyDescent="0.25">
      <c r="A4398" s="28">
        <v>103093</v>
      </c>
      <c r="B4398" s="29" t="s">
        <v>8354</v>
      </c>
      <c r="F4398" s="28" t="s">
        <v>27</v>
      </c>
      <c r="G4398" s="31" t="s">
        <v>8355</v>
      </c>
      <c r="I4398" s="1"/>
    </row>
    <row r="4399" spans="1:9" s="30" customFormat="1" ht="40.5" x14ac:dyDescent="0.25">
      <c r="A4399" s="28">
        <v>103094</v>
      </c>
      <c r="B4399" s="29" t="s">
        <v>8356</v>
      </c>
      <c r="F4399" s="28" t="s">
        <v>27</v>
      </c>
      <c r="G4399" s="31" t="s">
        <v>8357</v>
      </c>
      <c r="I4399" s="1"/>
    </row>
    <row r="4400" spans="1:9" s="30" customFormat="1" ht="40.5" x14ac:dyDescent="0.25">
      <c r="A4400" s="28">
        <v>103095</v>
      </c>
      <c r="B4400" s="29" t="s">
        <v>8358</v>
      </c>
      <c r="F4400" s="28" t="s">
        <v>27</v>
      </c>
      <c r="G4400" s="31" t="s">
        <v>8359</v>
      </c>
      <c r="I4400" s="1"/>
    </row>
    <row r="4401" spans="1:9" s="30" customFormat="1" ht="40.5" x14ac:dyDescent="0.25">
      <c r="A4401" s="28">
        <v>103096</v>
      </c>
      <c r="B4401" s="29" t="s">
        <v>8360</v>
      </c>
      <c r="F4401" s="28" t="s">
        <v>27</v>
      </c>
      <c r="G4401" s="31" t="s">
        <v>8361</v>
      </c>
      <c r="I4401" s="1"/>
    </row>
    <row r="4402" spans="1:9" s="30" customFormat="1" ht="40.5" x14ac:dyDescent="0.25">
      <c r="A4402" s="28">
        <v>103097</v>
      </c>
      <c r="B4402" s="29" t="s">
        <v>8362</v>
      </c>
      <c r="F4402" s="28" t="s">
        <v>27</v>
      </c>
      <c r="G4402" s="31" t="s">
        <v>8363</v>
      </c>
      <c r="I4402" s="1"/>
    </row>
    <row r="4403" spans="1:9" s="30" customFormat="1" ht="40.5" x14ac:dyDescent="0.25">
      <c r="A4403" s="28">
        <v>103098</v>
      </c>
      <c r="B4403" s="29" t="s">
        <v>8364</v>
      </c>
      <c r="F4403" s="28" t="s">
        <v>27</v>
      </c>
      <c r="G4403" s="31" t="s">
        <v>8008</v>
      </c>
      <c r="I4403" s="1"/>
    </row>
    <row r="4404" spans="1:9" s="30" customFormat="1" ht="40.5" x14ac:dyDescent="0.25">
      <c r="A4404" s="28">
        <v>103099</v>
      </c>
      <c r="B4404" s="29" t="s">
        <v>8365</v>
      </c>
      <c r="F4404" s="28" t="s">
        <v>27</v>
      </c>
      <c r="G4404" s="31" t="s">
        <v>8366</v>
      </c>
      <c r="I4404" s="1"/>
    </row>
    <row r="4405" spans="1:9" s="30" customFormat="1" ht="40.5" x14ac:dyDescent="0.25">
      <c r="A4405" s="28">
        <v>103100</v>
      </c>
      <c r="B4405" s="29" t="s">
        <v>8367</v>
      </c>
      <c r="F4405" s="28" t="s">
        <v>27</v>
      </c>
      <c r="G4405" s="31" t="s">
        <v>8368</v>
      </c>
      <c r="I4405" s="1"/>
    </row>
    <row r="4406" spans="1:9" s="30" customFormat="1" ht="40.5" x14ac:dyDescent="0.25">
      <c r="A4406" s="28">
        <v>103101</v>
      </c>
      <c r="B4406" s="29" t="s">
        <v>8369</v>
      </c>
      <c r="F4406" s="28" t="s">
        <v>27</v>
      </c>
      <c r="G4406" s="31" t="s">
        <v>8370</v>
      </c>
      <c r="I4406" s="1"/>
    </row>
    <row r="4407" spans="1:9" s="30" customFormat="1" ht="40.5" x14ac:dyDescent="0.25">
      <c r="A4407" s="28">
        <v>103102</v>
      </c>
      <c r="B4407" s="29" t="s">
        <v>8371</v>
      </c>
      <c r="F4407" s="28" t="s">
        <v>27</v>
      </c>
      <c r="G4407" s="31" t="s">
        <v>8372</v>
      </c>
      <c r="I4407" s="1"/>
    </row>
    <row r="4408" spans="1:9" s="30" customFormat="1" ht="40.5" x14ac:dyDescent="0.25">
      <c r="A4408" s="28">
        <v>103103</v>
      </c>
      <c r="B4408" s="29" t="s">
        <v>8373</v>
      </c>
      <c r="F4408" s="28" t="s">
        <v>27</v>
      </c>
      <c r="G4408" s="31" t="s">
        <v>8374</v>
      </c>
      <c r="I4408" s="1"/>
    </row>
    <row r="4409" spans="1:9" s="30" customFormat="1" ht="40.5" x14ac:dyDescent="0.25">
      <c r="A4409" s="28">
        <v>103104</v>
      </c>
      <c r="B4409" s="29" t="s">
        <v>8375</v>
      </c>
      <c r="F4409" s="28" t="s">
        <v>27</v>
      </c>
      <c r="G4409" s="31" t="s">
        <v>8376</v>
      </c>
      <c r="I4409" s="1"/>
    </row>
    <row r="4410" spans="1:9" s="30" customFormat="1" ht="40.5" x14ac:dyDescent="0.25">
      <c r="A4410" s="28">
        <v>103105</v>
      </c>
      <c r="B4410" s="29" t="s">
        <v>8377</v>
      </c>
      <c r="F4410" s="28" t="s">
        <v>25</v>
      </c>
      <c r="G4410" s="31" t="s">
        <v>8378</v>
      </c>
      <c r="I4410" s="1"/>
    </row>
    <row r="4411" spans="1:9" s="30" customFormat="1" ht="40.5" x14ac:dyDescent="0.25">
      <c r="A4411" s="28">
        <v>103106</v>
      </c>
      <c r="B4411" s="29" t="s">
        <v>8379</v>
      </c>
      <c r="F4411" s="28" t="s">
        <v>25</v>
      </c>
      <c r="G4411" s="31" t="s">
        <v>8380</v>
      </c>
      <c r="I4411" s="1"/>
    </row>
    <row r="4412" spans="1:9" s="30" customFormat="1" ht="40.5" x14ac:dyDescent="0.25">
      <c r="A4412" s="28">
        <v>103107</v>
      </c>
      <c r="B4412" s="29" t="s">
        <v>8381</v>
      </c>
      <c r="F4412" s="28" t="s">
        <v>25</v>
      </c>
      <c r="G4412" s="31" t="s">
        <v>8382</v>
      </c>
      <c r="I4412" s="1"/>
    </row>
    <row r="4413" spans="1:9" s="30" customFormat="1" ht="40.5" x14ac:dyDescent="0.25">
      <c r="A4413" s="28">
        <v>103108</v>
      </c>
      <c r="B4413" s="29" t="s">
        <v>8383</v>
      </c>
      <c r="F4413" s="28" t="s">
        <v>25</v>
      </c>
      <c r="G4413" s="31" t="s">
        <v>8384</v>
      </c>
      <c r="I4413" s="1"/>
    </row>
    <row r="4414" spans="1:9" s="30" customFormat="1" ht="40.5" x14ac:dyDescent="0.25">
      <c r="A4414" s="28">
        <v>103109</v>
      </c>
      <c r="B4414" s="29" t="s">
        <v>8385</v>
      </c>
      <c r="F4414" s="28" t="s">
        <v>25</v>
      </c>
      <c r="G4414" s="31" t="s">
        <v>8386</v>
      </c>
      <c r="I4414" s="1"/>
    </row>
    <row r="4415" spans="1:9" s="30" customFormat="1" ht="40.5" x14ac:dyDescent="0.25">
      <c r="A4415" s="28">
        <v>103110</v>
      </c>
      <c r="B4415" s="29" t="s">
        <v>8387</v>
      </c>
      <c r="F4415" s="28" t="s">
        <v>25</v>
      </c>
      <c r="G4415" s="31" t="s">
        <v>8388</v>
      </c>
      <c r="I4415" s="1"/>
    </row>
    <row r="4416" spans="1:9" s="30" customFormat="1" ht="40.5" x14ac:dyDescent="0.25">
      <c r="A4416" s="28">
        <v>103111</v>
      </c>
      <c r="B4416" s="29" t="s">
        <v>8389</v>
      </c>
      <c r="F4416" s="28" t="s">
        <v>25</v>
      </c>
      <c r="G4416" s="31" t="s">
        <v>8390</v>
      </c>
      <c r="I4416" s="1"/>
    </row>
    <row r="4417" spans="1:9" s="30" customFormat="1" ht="40.5" x14ac:dyDescent="0.25">
      <c r="A4417" s="28">
        <v>103112</v>
      </c>
      <c r="B4417" s="29" t="s">
        <v>8391</v>
      </c>
      <c r="F4417" s="28" t="s">
        <v>25</v>
      </c>
      <c r="G4417" s="31" t="s">
        <v>8392</v>
      </c>
      <c r="I4417" s="1"/>
    </row>
    <row r="4418" spans="1:9" s="30" customFormat="1" ht="40.5" x14ac:dyDescent="0.25">
      <c r="A4418" s="28">
        <v>103113</v>
      </c>
      <c r="B4418" s="29" t="s">
        <v>8393</v>
      </c>
      <c r="F4418" s="28" t="s">
        <v>25</v>
      </c>
      <c r="G4418" s="31" t="s">
        <v>8394</v>
      </c>
      <c r="I4418" s="1"/>
    </row>
    <row r="4419" spans="1:9" s="30" customFormat="1" ht="40.5" x14ac:dyDescent="0.25">
      <c r="A4419" s="28">
        <v>103114</v>
      </c>
      <c r="B4419" s="29" t="s">
        <v>8395</v>
      </c>
      <c r="F4419" s="28" t="s">
        <v>25</v>
      </c>
      <c r="G4419" s="31" t="s">
        <v>8396</v>
      </c>
      <c r="I4419" s="1"/>
    </row>
    <row r="4420" spans="1:9" s="30" customFormat="1" ht="40.5" x14ac:dyDescent="0.25">
      <c r="A4420" s="28">
        <v>103115</v>
      </c>
      <c r="B4420" s="29" t="s">
        <v>8397</v>
      </c>
      <c r="F4420" s="28" t="s">
        <v>25</v>
      </c>
      <c r="G4420" s="31" t="s">
        <v>8398</v>
      </c>
      <c r="I4420" s="1"/>
    </row>
    <row r="4421" spans="1:9" s="30" customFormat="1" ht="40.5" x14ac:dyDescent="0.25">
      <c r="A4421" s="28">
        <v>103116</v>
      </c>
      <c r="B4421" s="29" t="s">
        <v>8399</v>
      </c>
      <c r="F4421" s="28" t="s">
        <v>25</v>
      </c>
      <c r="G4421" s="31" t="s">
        <v>8400</v>
      </c>
      <c r="I4421" s="1"/>
    </row>
    <row r="4422" spans="1:9" s="30" customFormat="1" ht="40.5" x14ac:dyDescent="0.25">
      <c r="A4422" s="28">
        <v>103117</v>
      </c>
      <c r="B4422" s="29" t="s">
        <v>8401</v>
      </c>
      <c r="F4422" s="28" t="s">
        <v>25</v>
      </c>
      <c r="G4422" s="31" t="s">
        <v>8402</v>
      </c>
      <c r="I4422" s="1"/>
    </row>
    <row r="4423" spans="1:9" s="30" customFormat="1" ht="40.5" x14ac:dyDescent="0.25">
      <c r="A4423" s="28">
        <v>103118</v>
      </c>
      <c r="B4423" s="29" t="s">
        <v>8403</v>
      </c>
      <c r="F4423" s="28" t="s">
        <v>25</v>
      </c>
      <c r="G4423" s="31" t="s">
        <v>8404</v>
      </c>
      <c r="I4423" s="1"/>
    </row>
    <row r="4424" spans="1:9" s="30" customFormat="1" ht="40.5" x14ac:dyDescent="0.25">
      <c r="A4424" s="28">
        <v>103119</v>
      </c>
      <c r="B4424" s="29" t="s">
        <v>8405</v>
      </c>
      <c r="F4424" s="28" t="s">
        <v>25</v>
      </c>
      <c r="G4424" s="31" t="s">
        <v>8406</v>
      </c>
      <c r="I4424" s="1"/>
    </row>
    <row r="4425" spans="1:9" s="30" customFormat="1" ht="40.5" x14ac:dyDescent="0.25">
      <c r="A4425" s="28">
        <v>103120</v>
      </c>
      <c r="B4425" s="29" t="s">
        <v>8407</v>
      </c>
      <c r="F4425" s="28" t="s">
        <v>25</v>
      </c>
      <c r="G4425" s="31" t="s">
        <v>8408</v>
      </c>
      <c r="I4425" s="1"/>
    </row>
    <row r="4426" spans="1:9" s="30" customFormat="1" ht="40.5" x14ac:dyDescent="0.25">
      <c r="A4426" s="28">
        <v>103121</v>
      </c>
      <c r="B4426" s="29" t="s">
        <v>8409</v>
      </c>
      <c r="F4426" s="28" t="s">
        <v>25</v>
      </c>
      <c r="G4426" s="31" t="s">
        <v>8410</v>
      </c>
      <c r="I4426" s="1"/>
    </row>
    <row r="4427" spans="1:9" s="30" customFormat="1" ht="40.5" x14ac:dyDescent="0.25">
      <c r="A4427" s="28">
        <v>103122</v>
      </c>
      <c r="B4427" s="29" t="s">
        <v>8411</v>
      </c>
      <c r="F4427" s="28" t="s">
        <v>25</v>
      </c>
      <c r="G4427" s="31" t="s">
        <v>8412</v>
      </c>
      <c r="I4427" s="1"/>
    </row>
    <row r="4428" spans="1:9" s="30" customFormat="1" ht="40.5" x14ac:dyDescent="0.25">
      <c r="A4428" s="28">
        <v>103123</v>
      </c>
      <c r="B4428" s="29" t="s">
        <v>8413</v>
      </c>
      <c r="F4428" s="28" t="s">
        <v>25</v>
      </c>
      <c r="G4428" s="31" t="s">
        <v>8414</v>
      </c>
      <c r="I4428" s="1"/>
    </row>
    <row r="4429" spans="1:9" s="30" customFormat="1" ht="40.5" x14ac:dyDescent="0.25">
      <c r="A4429" s="28">
        <v>103124</v>
      </c>
      <c r="B4429" s="29" t="s">
        <v>8415</v>
      </c>
      <c r="F4429" s="28" t="s">
        <v>25</v>
      </c>
      <c r="G4429" s="31" t="s">
        <v>8416</v>
      </c>
      <c r="I4429" s="1"/>
    </row>
    <row r="4430" spans="1:9" s="30" customFormat="1" ht="40.5" x14ac:dyDescent="0.25">
      <c r="A4430" s="28">
        <v>103125</v>
      </c>
      <c r="B4430" s="29" t="s">
        <v>8417</v>
      </c>
      <c r="F4430" s="28" t="s">
        <v>25</v>
      </c>
      <c r="G4430" s="31" t="s">
        <v>8418</v>
      </c>
      <c r="I4430" s="1"/>
    </row>
    <row r="4431" spans="1:9" s="30" customFormat="1" ht="40.5" x14ac:dyDescent="0.25">
      <c r="A4431" s="28">
        <v>103126</v>
      </c>
      <c r="B4431" s="29" t="s">
        <v>8419</v>
      </c>
      <c r="F4431" s="28" t="s">
        <v>25</v>
      </c>
      <c r="G4431" s="31" t="s">
        <v>8420</v>
      </c>
      <c r="I4431" s="1"/>
    </row>
    <row r="4432" spans="1:9" s="30" customFormat="1" ht="40.5" x14ac:dyDescent="0.25">
      <c r="A4432" s="28">
        <v>103127</v>
      </c>
      <c r="B4432" s="29" t="s">
        <v>8421</v>
      </c>
      <c r="F4432" s="28" t="s">
        <v>25</v>
      </c>
      <c r="G4432" s="31" t="s">
        <v>8422</v>
      </c>
      <c r="I4432" s="1"/>
    </row>
    <row r="4433" spans="1:9" s="30" customFormat="1" ht="40.5" x14ac:dyDescent="0.25">
      <c r="A4433" s="28">
        <v>103128</v>
      </c>
      <c r="B4433" s="29" t="s">
        <v>8423</v>
      </c>
      <c r="F4433" s="28" t="s">
        <v>25</v>
      </c>
      <c r="G4433" s="31" t="s">
        <v>8424</v>
      </c>
      <c r="I4433" s="1"/>
    </row>
    <row r="4434" spans="1:9" s="30" customFormat="1" ht="40.5" x14ac:dyDescent="0.25">
      <c r="A4434" s="28">
        <v>103129</v>
      </c>
      <c r="B4434" s="29" t="s">
        <v>8425</v>
      </c>
      <c r="F4434" s="28" t="s">
        <v>25</v>
      </c>
      <c r="G4434" s="31" t="s">
        <v>8426</v>
      </c>
      <c r="I4434" s="1"/>
    </row>
    <row r="4435" spans="1:9" s="30" customFormat="1" ht="40.5" x14ac:dyDescent="0.25">
      <c r="A4435" s="28">
        <v>103130</v>
      </c>
      <c r="B4435" s="29" t="s">
        <v>8427</v>
      </c>
      <c r="F4435" s="28" t="s">
        <v>25</v>
      </c>
      <c r="G4435" s="31" t="s">
        <v>8428</v>
      </c>
      <c r="I4435" s="1"/>
    </row>
    <row r="4436" spans="1:9" s="30" customFormat="1" ht="40.5" x14ac:dyDescent="0.25">
      <c r="A4436" s="28">
        <v>103131</v>
      </c>
      <c r="B4436" s="29" t="s">
        <v>8429</v>
      </c>
      <c r="F4436" s="28" t="s">
        <v>25</v>
      </c>
      <c r="G4436" s="31" t="s">
        <v>8430</v>
      </c>
      <c r="I4436" s="1"/>
    </row>
    <row r="4437" spans="1:9" s="30" customFormat="1" ht="40.5" x14ac:dyDescent="0.25">
      <c r="A4437" s="28">
        <v>103132</v>
      </c>
      <c r="B4437" s="29" t="s">
        <v>8431</v>
      </c>
      <c r="F4437" s="28" t="s">
        <v>25</v>
      </c>
      <c r="G4437" s="31" t="s">
        <v>8432</v>
      </c>
      <c r="I4437" s="1"/>
    </row>
    <row r="4438" spans="1:9" s="30" customFormat="1" ht="40.5" x14ac:dyDescent="0.25">
      <c r="A4438" s="28">
        <v>103133</v>
      </c>
      <c r="B4438" s="29" t="s">
        <v>8433</v>
      </c>
      <c r="F4438" s="28" t="s">
        <v>25</v>
      </c>
      <c r="G4438" s="31" t="s">
        <v>8434</v>
      </c>
      <c r="I4438" s="1"/>
    </row>
    <row r="4439" spans="1:9" s="30" customFormat="1" ht="40.5" x14ac:dyDescent="0.25">
      <c r="A4439" s="28">
        <v>103134</v>
      </c>
      <c r="B4439" s="29" t="s">
        <v>8435</v>
      </c>
      <c r="F4439" s="28" t="s">
        <v>25</v>
      </c>
      <c r="G4439" s="31" t="s">
        <v>8436</v>
      </c>
      <c r="I4439" s="1"/>
    </row>
    <row r="4440" spans="1:9" s="30" customFormat="1" ht="40.5" x14ac:dyDescent="0.25">
      <c r="A4440" s="28">
        <v>103135</v>
      </c>
      <c r="B4440" s="29" t="s">
        <v>8437</v>
      </c>
      <c r="F4440" s="28" t="s">
        <v>25</v>
      </c>
      <c r="G4440" s="31" t="s">
        <v>8438</v>
      </c>
      <c r="I4440" s="1"/>
    </row>
    <row r="4441" spans="1:9" s="30" customFormat="1" ht="40.5" x14ac:dyDescent="0.25">
      <c r="A4441" s="28">
        <v>103136</v>
      </c>
      <c r="B4441" s="29" t="s">
        <v>8439</v>
      </c>
      <c r="F4441" s="28" t="s">
        <v>25</v>
      </c>
      <c r="G4441" s="31" t="s">
        <v>8440</v>
      </c>
      <c r="I4441" s="1"/>
    </row>
    <row r="4442" spans="1:9" s="30" customFormat="1" ht="40.5" x14ac:dyDescent="0.25">
      <c r="A4442" s="28">
        <v>103137</v>
      </c>
      <c r="B4442" s="29" t="s">
        <v>8441</v>
      </c>
      <c r="F4442" s="28" t="s">
        <v>25</v>
      </c>
      <c r="G4442" s="31" t="s">
        <v>8442</v>
      </c>
      <c r="I4442" s="1"/>
    </row>
    <row r="4443" spans="1:9" s="30" customFormat="1" ht="40.5" x14ac:dyDescent="0.25">
      <c r="A4443" s="28">
        <v>103138</v>
      </c>
      <c r="B4443" s="29" t="s">
        <v>8443</v>
      </c>
      <c r="F4443" s="28" t="s">
        <v>25</v>
      </c>
      <c r="G4443" s="31" t="s">
        <v>8444</v>
      </c>
      <c r="I4443" s="1"/>
    </row>
    <row r="4444" spans="1:9" s="30" customFormat="1" ht="40.5" x14ac:dyDescent="0.25">
      <c r="A4444" s="28">
        <v>103139</v>
      </c>
      <c r="B4444" s="29" t="s">
        <v>8445</v>
      </c>
      <c r="F4444" s="28" t="s">
        <v>25</v>
      </c>
      <c r="G4444" s="31" t="s">
        <v>8446</v>
      </c>
      <c r="I4444" s="1"/>
    </row>
    <row r="4445" spans="1:9" s="30" customFormat="1" ht="40.5" x14ac:dyDescent="0.25">
      <c r="A4445" s="28">
        <v>103140</v>
      </c>
      <c r="B4445" s="29" t="s">
        <v>8447</v>
      </c>
      <c r="F4445" s="28" t="s">
        <v>25</v>
      </c>
      <c r="G4445" s="31" t="s">
        <v>8448</v>
      </c>
      <c r="I4445" s="1"/>
    </row>
    <row r="4446" spans="1:9" s="30" customFormat="1" ht="40.5" x14ac:dyDescent="0.25">
      <c r="A4446" s="28">
        <v>103141</v>
      </c>
      <c r="B4446" s="29" t="s">
        <v>8449</v>
      </c>
      <c r="F4446" s="28" t="s">
        <v>25</v>
      </c>
      <c r="G4446" s="31" t="s">
        <v>8450</v>
      </c>
      <c r="I4446" s="1"/>
    </row>
    <row r="4447" spans="1:9" s="30" customFormat="1" ht="40.5" x14ac:dyDescent="0.25">
      <c r="A4447" s="28">
        <v>103142</v>
      </c>
      <c r="B4447" s="29" t="s">
        <v>8451</v>
      </c>
      <c r="F4447" s="28" t="s">
        <v>25</v>
      </c>
      <c r="G4447" s="31" t="s">
        <v>8452</v>
      </c>
      <c r="I4447" s="1"/>
    </row>
    <row r="4448" spans="1:9" s="30" customFormat="1" ht="40.5" x14ac:dyDescent="0.25">
      <c r="A4448" s="28">
        <v>103143</v>
      </c>
      <c r="B4448" s="29" t="s">
        <v>8453</v>
      </c>
      <c r="F4448" s="28" t="s">
        <v>25</v>
      </c>
      <c r="G4448" s="31" t="s">
        <v>8454</v>
      </c>
      <c r="I4448" s="1"/>
    </row>
    <row r="4449" spans="1:9" s="30" customFormat="1" ht="40.5" x14ac:dyDescent="0.25">
      <c r="A4449" s="28">
        <v>103144</v>
      </c>
      <c r="B4449" s="29" t="s">
        <v>8455</v>
      </c>
      <c r="F4449" s="28" t="s">
        <v>25</v>
      </c>
      <c r="G4449" s="31" t="s">
        <v>8456</v>
      </c>
      <c r="I4449" s="1"/>
    </row>
    <row r="4450" spans="1:9" s="30" customFormat="1" ht="40.5" x14ac:dyDescent="0.25">
      <c r="A4450" s="28">
        <v>103145</v>
      </c>
      <c r="B4450" s="29" t="s">
        <v>8457</v>
      </c>
      <c r="F4450" s="28" t="s">
        <v>25</v>
      </c>
      <c r="G4450" s="31" t="s">
        <v>8458</v>
      </c>
      <c r="I4450" s="1"/>
    </row>
    <row r="4451" spans="1:9" s="30" customFormat="1" ht="40.5" x14ac:dyDescent="0.25">
      <c r="A4451" s="28">
        <v>103146</v>
      </c>
      <c r="B4451" s="29" t="s">
        <v>8459</v>
      </c>
      <c r="F4451" s="28" t="s">
        <v>25</v>
      </c>
      <c r="G4451" s="31" t="s">
        <v>8460</v>
      </c>
      <c r="I4451" s="1"/>
    </row>
    <row r="4452" spans="1:9" s="30" customFormat="1" ht="40.5" x14ac:dyDescent="0.25">
      <c r="A4452" s="28">
        <v>103147</v>
      </c>
      <c r="B4452" s="29" t="s">
        <v>8461</v>
      </c>
      <c r="F4452" s="28" t="s">
        <v>25</v>
      </c>
      <c r="G4452" s="31" t="s">
        <v>8462</v>
      </c>
      <c r="I4452" s="1"/>
    </row>
    <row r="4453" spans="1:9" s="30" customFormat="1" ht="40.5" x14ac:dyDescent="0.25">
      <c r="A4453" s="28">
        <v>103148</v>
      </c>
      <c r="B4453" s="29" t="s">
        <v>8463</v>
      </c>
      <c r="F4453" s="28" t="s">
        <v>25</v>
      </c>
      <c r="G4453" s="31" t="s">
        <v>8464</v>
      </c>
      <c r="I4453" s="1"/>
    </row>
    <row r="4454" spans="1:9" s="30" customFormat="1" ht="40.5" x14ac:dyDescent="0.25">
      <c r="A4454" s="28">
        <v>103149</v>
      </c>
      <c r="B4454" s="29" t="s">
        <v>8465</v>
      </c>
      <c r="F4454" s="28" t="s">
        <v>25</v>
      </c>
      <c r="G4454" s="31" t="s">
        <v>8466</v>
      </c>
      <c r="I4454" s="1"/>
    </row>
    <row r="4455" spans="1:9" s="30" customFormat="1" ht="40.5" x14ac:dyDescent="0.25">
      <c r="A4455" s="28">
        <v>103150</v>
      </c>
      <c r="B4455" s="29" t="s">
        <v>8467</v>
      </c>
      <c r="F4455" s="28" t="s">
        <v>25</v>
      </c>
      <c r="G4455" s="31" t="s">
        <v>8468</v>
      </c>
      <c r="I4455" s="1"/>
    </row>
    <row r="4456" spans="1:9" s="30" customFormat="1" ht="40.5" x14ac:dyDescent="0.25">
      <c r="A4456" s="28">
        <v>103151</v>
      </c>
      <c r="B4456" s="29" t="s">
        <v>8469</v>
      </c>
      <c r="F4456" s="28" t="s">
        <v>25</v>
      </c>
      <c r="G4456" s="31" t="s">
        <v>8470</v>
      </c>
      <c r="I4456" s="1"/>
    </row>
    <row r="4457" spans="1:9" s="30" customFormat="1" ht="40.5" x14ac:dyDescent="0.25">
      <c r="A4457" s="28">
        <v>103152</v>
      </c>
      <c r="B4457" s="29" t="s">
        <v>8471</v>
      </c>
      <c r="F4457" s="28" t="s">
        <v>25</v>
      </c>
      <c r="G4457" s="31" t="s">
        <v>8472</v>
      </c>
      <c r="I4457" s="1"/>
    </row>
    <row r="4458" spans="1:9" s="30" customFormat="1" ht="40.5" x14ac:dyDescent="0.25">
      <c r="A4458" s="28">
        <v>103372</v>
      </c>
      <c r="B4458" s="29" t="s">
        <v>8473</v>
      </c>
      <c r="F4458" s="28" t="s">
        <v>27</v>
      </c>
      <c r="G4458" s="31" t="s">
        <v>8474</v>
      </c>
      <c r="I4458" s="1"/>
    </row>
    <row r="4459" spans="1:9" s="30" customFormat="1" ht="40.5" x14ac:dyDescent="0.25">
      <c r="A4459" s="28">
        <v>103373</v>
      </c>
      <c r="B4459" s="29" t="s">
        <v>8475</v>
      </c>
      <c r="F4459" s="28" t="s">
        <v>27</v>
      </c>
      <c r="G4459" s="31" t="s">
        <v>8476</v>
      </c>
      <c r="I4459" s="1"/>
    </row>
    <row r="4460" spans="1:9" s="30" customFormat="1" ht="40.5" x14ac:dyDescent="0.25">
      <c r="A4460" s="28">
        <v>103376</v>
      </c>
      <c r="B4460" s="29" t="s">
        <v>8477</v>
      </c>
      <c r="F4460" s="28" t="s">
        <v>27</v>
      </c>
      <c r="G4460" s="31" t="s">
        <v>8478</v>
      </c>
      <c r="I4460" s="1"/>
    </row>
    <row r="4461" spans="1:9" s="30" customFormat="1" ht="40.5" x14ac:dyDescent="0.25">
      <c r="A4461" s="28">
        <v>103377</v>
      </c>
      <c r="B4461" s="29" t="s">
        <v>8479</v>
      </c>
      <c r="F4461" s="28" t="s">
        <v>27</v>
      </c>
      <c r="G4461" s="31" t="s">
        <v>8480</v>
      </c>
      <c r="I4461" s="1"/>
    </row>
    <row r="4462" spans="1:9" s="30" customFormat="1" ht="40.5" x14ac:dyDescent="0.25">
      <c r="A4462" s="28">
        <v>103379</v>
      </c>
      <c r="B4462" s="29" t="s">
        <v>8481</v>
      </c>
      <c r="F4462" s="28" t="s">
        <v>27</v>
      </c>
      <c r="G4462" s="31" t="s">
        <v>8482</v>
      </c>
      <c r="I4462" s="1"/>
    </row>
    <row r="4463" spans="1:9" s="30" customFormat="1" ht="40.5" x14ac:dyDescent="0.25">
      <c r="A4463" s="28">
        <v>103383</v>
      </c>
      <c r="B4463" s="29" t="s">
        <v>8483</v>
      </c>
      <c r="F4463" s="28" t="s">
        <v>27</v>
      </c>
      <c r="G4463" s="31" t="s">
        <v>8484</v>
      </c>
      <c r="I4463" s="1"/>
    </row>
    <row r="4464" spans="1:9" s="30" customFormat="1" ht="40.5" x14ac:dyDescent="0.25">
      <c r="A4464" s="28">
        <v>103385</v>
      </c>
      <c r="B4464" s="29" t="s">
        <v>8485</v>
      </c>
      <c r="F4464" s="28" t="s">
        <v>27</v>
      </c>
      <c r="G4464" s="31" t="s">
        <v>8486</v>
      </c>
      <c r="I4464" s="1"/>
    </row>
    <row r="4465" spans="1:9" s="30" customFormat="1" ht="40.5" x14ac:dyDescent="0.25">
      <c r="A4465" s="28">
        <v>103387</v>
      </c>
      <c r="B4465" s="29" t="s">
        <v>8487</v>
      </c>
      <c r="F4465" s="28" t="s">
        <v>27</v>
      </c>
      <c r="G4465" s="31" t="s">
        <v>8488</v>
      </c>
      <c r="I4465" s="1"/>
    </row>
    <row r="4466" spans="1:9" s="30" customFormat="1" ht="40.5" x14ac:dyDescent="0.25">
      <c r="A4466" s="28">
        <v>103389</v>
      </c>
      <c r="B4466" s="29" t="s">
        <v>8489</v>
      </c>
      <c r="F4466" s="28" t="s">
        <v>27</v>
      </c>
      <c r="G4466" s="31" t="s">
        <v>8490</v>
      </c>
      <c r="I4466" s="1"/>
    </row>
    <row r="4467" spans="1:9" s="30" customFormat="1" ht="40.5" x14ac:dyDescent="0.25">
      <c r="A4467" s="28">
        <v>103391</v>
      </c>
      <c r="B4467" s="29" t="s">
        <v>8491</v>
      </c>
      <c r="F4467" s="28" t="s">
        <v>27</v>
      </c>
      <c r="G4467" s="31" t="s">
        <v>8492</v>
      </c>
      <c r="I4467" s="1"/>
    </row>
    <row r="4468" spans="1:9" s="30" customFormat="1" ht="40.5" x14ac:dyDescent="0.25">
      <c r="A4468" s="28">
        <v>103392</v>
      </c>
      <c r="B4468" s="29" t="s">
        <v>8493</v>
      </c>
      <c r="F4468" s="28" t="s">
        <v>27</v>
      </c>
      <c r="G4468" s="31" t="s">
        <v>8494</v>
      </c>
      <c r="I4468" s="1"/>
    </row>
    <row r="4469" spans="1:9" s="30" customFormat="1" ht="40.5" x14ac:dyDescent="0.25">
      <c r="A4469" s="28">
        <v>103393</v>
      </c>
      <c r="B4469" s="29" t="s">
        <v>8495</v>
      </c>
      <c r="F4469" s="28" t="s">
        <v>27</v>
      </c>
      <c r="G4469" s="31" t="s">
        <v>8496</v>
      </c>
      <c r="I4469" s="1"/>
    </row>
    <row r="4470" spans="1:9" s="30" customFormat="1" ht="40.5" x14ac:dyDescent="0.25">
      <c r="A4470" s="28">
        <v>103394</v>
      </c>
      <c r="B4470" s="29" t="s">
        <v>8497</v>
      </c>
      <c r="F4470" s="28" t="s">
        <v>27</v>
      </c>
      <c r="G4470" s="31" t="s">
        <v>8498</v>
      </c>
      <c r="I4470" s="1"/>
    </row>
    <row r="4471" spans="1:9" s="30" customFormat="1" ht="40.5" x14ac:dyDescent="0.25">
      <c r="A4471" s="28">
        <v>103395</v>
      </c>
      <c r="B4471" s="29" t="s">
        <v>8499</v>
      </c>
      <c r="F4471" s="28" t="s">
        <v>27</v>
      </c>
      <c r="G4471" s="31" t="s">
        <v>8500</v>
      </c>
      <c r="I4471" s="1"/>
    </row>
    <row r="4472" spans="1:9" s="30" customFormat="1" ht="40.5" x14ac:dyDescent="0.25">
      <c r="A4472" s="28">
        <v>103396</v>
      </c>
      <c r="B4472" s="29" t="s">
        <v>8501</v>
      </c>
      <c r="F4472" s="28" t="s">
        <v>27</v>
      </c>
      <c r="G4472" s="31" t="s">
        <v>8502</v>
      </c>
      <c r="I4472" s="1"/>
    </row>
    <row r="4473" spans="1:9" s="30" customFormat="1" ht="54" x14ac:dyDescent="0.25">
      <c r="A4473" s="28">
        <v>103397</v>
      </c>
      <c r="B4473" s="29" t="s">
        <v>8503</v>
      </c>
      <c r="F4473" s="28" t="s">
        <v>25</v>
      </c>
      <c r="G4473" s="31" t="s">
        <v>8504</v>
      </c>
      <c r="I4473" s="1"/>
    </row>
    <row r="4474" spans="1:9" s="30" customFormat="1" ht="54" x14ac:dyDescent="0.25">
      <c r="A4474" s="28">
        <v>103398</v>
      </c>
      <c r="B4474" s="29" t="s">
        <v>8505</v>
      </c>
      <c r="F4474" s="28" t="s">
        <v>25</v>
      </c>
      <c r="G4474" s="31" t="s">
        <v>8506</v>
      </c>
      <c r="I4474" s="1"/>
    </row>
    <row r="4475" spans="1:9" s="30" customFormat="1" ht="54" x14ac:dyDescent="0.25">
      <c r="A4475" s="28">
        <v>103399</v>
      </c>
      <c r="B4475" s="29" t="s">
        <v>8507</v>
      </c>
      <c r="F4475" s="28" t="s">
        <v>25</v>
      </c>
      <c r="G4475" s="31" t="s">
        <v>8508</v>
      </c>
      <c r="I4475" s="1"/>
    </row>
    <row r="4476" spans="1:9" s="30" customFormat="1" ht="54" x14ac:dyDescent="0.25">
      <c r="A4476" s="28">
        <v>103400</v>
      </c>
      <c r="B4476" s="29" t="s">
        <v>8509</v>
      </c>
      <c r="F4476" s="28" t="s">
        <v>25</v>
      </c>
      <c r="G4476" s="31" t="s">
        <v>8510</v>
      </c>
      <c r="I4476" s="1"/>
    </row>
    <row r="4477" spans="1:9" s="30" customFormat="1" ht="54" x14ac:dyDescent="0.25">
      <c r="A4477" s="28">
        <v>103401</v>
      </c>
      <c r="B4477" s="29" t="s">
        <v>8511</v>
      </c>
      <c r="F4477" s="28" t="s">
        <v>25</v>
      </c>
      <c r="G4477" s="31" t="s">
        <v>8512</v>
      </c>
      <c r="I4477" s="1"/>
    </row>
    <row r="4478" spans="1:9" s="30" customFormat="1" ht="54" x14ac:dyDescent="0.25">
      <c r="A4478" s="28">
        <v>103402</v>
      </c>
      <c r="B4478" s="29" t="s">
        <v>8513</v>
      </c>
      <c r="F4478" s="28" t="s">
        <v>25</v>
      </c>
      <c r="G4478" s="31" t="s">
        <v>8514</v>
      </c>
      <c r="I4478" s="1"/>
    </row>
    <row r="4479" spans="1:9" s="30" customFormat="1" ht="54" x14ac:dyDescent="0.25">
      <c r="A4479" s="28">
        <v>103403</v>
      </c>
      <c r="B4479" s="29" t="s">
        <v>8515</v>
      </c>
      <c r="F4479" s="28" t="s">
        <v>25</v>
      </c>
      <c r="G4479" s="31" t="s">
        <v>8516</v>
      </c>
      <c r="I4479" s="1"/>
    </row>
    <row r="4480" spans="1:9" s="30" customFormat="1" ht="54" x14ac:dyDescent="0.25">
      <c r="A4480" s="28">
        <v>103404</v>
      </c>
      <c r="B4480" s="29" t="s">
        <v>8517</v>
      </c>
      <c r="F4480" s="28" t="s">
        <v>25</v>
      </c>
      <c r="G4480" s="31" t="s">
        <v>8518</v>
      </c>
      <c r="I4480" s="1"/>
    </row>
    <row r="4481" spans="1:9" s="30" customFormat="1" ht="54" x14ac:dyDescent="0.25">
      <c r="A4481" s="28">
        <v>103405</v>
      </c>
      <c r="B4481" s="29" t="s">
        <v>8519</v>
      </c>
      <c r="F4481" s="28" t="s">
        <v>25</v>
      </c>
      <c r="G4481" s="31" t="s">
        <v>8520</v>
      </c>
      <c r="I4481" s="1"/>
    </row>
    <row r="4482" spans="1:9" s="30" customFormat="1" ht="54" x14ac:dyDescent="0.25">
      <c r="A4482" s="28">
        <v>103406</v>
      </c>
      <c r="B4482" s="29" t="s">
        <v>8521</v>
      </c>
      <c r="F4482" s="28" t="s">
        <v>25</v>
      </c>
      <c r="G4482" s="31" t="s">
        <v>8522</v>
      </c>
      <c r="I4482" s="1"/>
    </row>
    <row r="4483" spans="1:9" s="30" customFormat="1" ht="54" x14ac:dyDescent="0.25">
      <c r="A4483" s="28">
        <v>103407</v>
      </c>
      <c r="B4483" s="29" t="s">
        <v>8523</v>
      </c>
      <c r="F4483" s="28" t="s">
        <v>25</v>
      </c>
      <c r="G4483" s="31" t="s">
        <v>8524</v>
      </c>
      <c r="I4483" s="1"/>
    </row>
    <row r="4484" spans="1:9" s="30" customFormat="1" ht="54" x14ac:dyDescent="0.25">
      <c r="A4484" s="28">
        <v>103408</v>
      </c>
      <c r="B4484" s="29" t="s">
        <v>8525</v>
      </c>
      <c r="F4484" s="28" t="s">
        <v>25</v>
      </c>
      <c r="G4484" s="31" t="s">
        <v>8526</v>
      </c>
      <c r="I4484" s="1"/>
    </row>
    <row r="4485" spans="1:9" s="30" customFormat="1" ht="54" x14ac:dyDescent="0.25">
      <c r="A4485" s="28">
        <v>103409</v>
      </c>
      <c r="B4485" s="29" t="s">
        <v>8527</v>
      </c>
      <c r="F4485" s="28" t="s">
        <v>25</v>
      </c>
      <c r="G4485" s="31" t="s">
        <v>8528</v>
      </c>
      <c r="I4485" s="1"/>
    </row>
    <row r="4486" spans="1:9" s="30" customFormat="1" ht="54" x14ac:dyDescent="0.25">
      <c r="A4486" s="28">
        <v>103410</v>
      </c>
      <c r="B4486" s="29" t="s">
        <v>8529</v>
      </c>
      <c r="F4486" s="28" t="s">
        <v>25</v>
      </c>
      <c r="G4486" s="31" t="s">
        <v>8530</v>
      </c>
      <c r="I4486" s="1"/>
    </row>
    <row r="4487" spans="1:9" s="30" customFormat="1" ht="54" x14ac:dyDescent="0.25">
      <c r="A4487" s="28">
        <v>103411</v>
      </c>
      <c r="B4487" s="29" t="s">
        <v>8531</v>
      </c>
      <c r="F4487" s="28" t="s">
        <v>25</v>
      </c>
      <c r="G4487" s="31" t="s">
        <v>7972</v>
      </c>
      <c r="I4487" s="1"/>
    </row>
    <row r="4488" spans="1:9" s="30" customFormat="1" ht="54" x14ac:dyDescent="0.25">
      <c r="A4488" s="28">
        <v>103412</v>
      </c>
      <c r="B4488" s="29" t="s">
        <v>8532</v>
      </c>
      <c r="F4488" s="28" t="s">
        <v>25</v>
      </c>
      <c r="G4488" s="31" t="s">
        <v>8533</v>
      </c>
      <c r="I4488" s="1"/>
    </row>
    <row r="4489" spans="1:9" s="30" customFormat="1" ht="54" x14ac:dyDescent="0.25">
      <c r="A4489" s="28">
        <v>103413</v>
      </c>
      <c r="B4489" s="29" t="s">
        <v>8534</v>
      </c>
      <c r="F4489" s="28" t="s">
        <v>25</v>
      </c>
      <c r="G4489" s="31" t="s">
        <v>8535</v>
      </c>
      <c r="I4489" s="1"/>
    </row>
    <row r="4490" spans="1:9" s="30" customFormat="1" ht="54" x14ac:dyDescent="0.25">
      <c r="A4490" s="28">
        <v>103414</v>
      </c>
      <c r="B4490" s="29" t="s">
        <v>8536</v>
      </c>
      <c r="F4490" s="28" t="s">
        <v>25</v>
      </c>
      <c r="G4490" s="31" t="s">
        <v>8516</v>
      </c>
      <c r="I4490" s="1"/>
    </row>
    <row r="4491" spans="1:9" s="30" customFormat="1" ht="54" x14ac:dyDescent="0.25">
      <c r="A4491" s="28">
        <v>103415</v>
      </c>
      <c r="B4491" s="29" t="s">
        <v>8537</v>
      </c>
      <c r="F4491" s="28" t="s">
        <v>25</v>
      </c>
      <c r="G4491" s="31" t="s">
        <v>8538</v>
      </c>
      <c r="I4491" s="1"/>
    </row>
    <row r="4492" spans="1:9" s="30" customFormat="1" ht="54" x14ac:dyDescent="0.25">
      <c r="A4492" s="28">
        <v>103416</v>
      </c>
      <c r="B4492" s="29" t="s">
        <v>8539</v>
      </c>
      <c r="F4492" s="28" t="s">
        <v>25</v>
      </c>
      <c r="G4492" s="31" t="s">
        <v>8540</v>
      </c>
      <c r="I4492" s="1"/>
    </row>
    <row r="4493" spans="1:9" s="30" customFormat="1" ht="54" x14ac:dyDescent="0.25">
      <c r="A4493" s="28">
        <v>103417</v>
      </c>
      <c r="B4493" s="29" t="s">
        <v>8541</v>
      </c>
      <c r="F4493" s="28" t="s">
        <v>25</v>
      </c>
      <c r="G4493" s="31" t="s">
        <v>8542</v>
      </c>
      <c r="I4493" s="1"/>
    </row>
    <row r="4494" spans="1:9" s="30" customFormat="1" ht="54" x14ac:dyDescent="0.25">
      <c r="A4494" s="28">
        <v>103418</v>
      </c>
      <c r="B4494" s="29" t="s">
        <v>8543</v>
      </c>
      <c r="F4494" s="28" t="s">
        <v>25</v>
      </c>
      <c r="G4494" s="31" t="s">
        <v>8530</v>
      </c>
      <c r="I4494" s="1"/>
    </row>
    <row r="4495" spans="1:9" s="30" customFormat="1" ht="54" x14ac:dyDescent="0.25">
      <c r="A4495" s="28">
        <v>103419</v>
      </c>
      <c r="B4495" s="29" t="s">
        <v>8544</v>
      </c>
      <c r="F4495" s="28" t="s">
        <v>25</v>
      </c>
      <c r="G4495" s="31" t="s">
        <v>8545</v>
      </c>
      <c r="I4495" s="1"/>
    </row>
    <row r="4496" spans="1:9" s="30" customFormat="1" ht="54" x14ac:dyDescent="0.25">
      <c r="A4496" s="28">
        <v>103420</v>
      </c>
      <c r="B4496" s="29" t="s">
        <v>8546</v>
      </c>
      <c r="F4496" s="28" t="s">
        <v>25</v>
      </c>
      <c r="G4496" s="31" t="s">
        <v>8547</v>
      </c>
      <c r="I4496" s="1"/>
    </row>
    <row r="4497" spans="1:9" s="30" customFormat="1" ht="54" x14ac:dyDescent="0.25">
      <c r="A4497" s="28">
        <v>103421</v>
      </c>
      <c r="B4497" s="29" t="s">
        <v>8548</v>
      </c>
      <c r="F4497" s="28" t="s">
        <v>25</v>
      </c>
      <c r="G4497" s="31" t="s">
        <v>8549</v>
      </c>
      <c r="I4497" s="1"/>
    </row>
    <row r="4498" spans="1:9" s="30" customFormat="1" ht="54" x14ac:dyDescent="0.25">
      <c r="A4498" s="28">
        <v>103422</v>
      </c>
      <c r="B4498" s="29" t="s">
        <v>8550</v>
      </c>
      <c r="F4498" s="28" t="s">
        <v>25</v>
      </c>
      <c r="G4498" s="31" t="s">
        <v>8551</v>
      </c>
      <c r="I4498" s="1"/>
    </row>
    <row r="4499" spans="1:9" s="30" customFormat="1" ht="54" x14ac:dyDescent="0.25">
      <c r="A4499" s="28">
        <v>103423</v>
      </c>
      <c r="B4499" s="29" t="s">
        <v>8552</v>
      </c>
      <c r="F4499" s="28" t="s">
        <v>25</v>
      </c>
      <c r="G4499" s="31" t="s">
        <v>8553</v>
      </c>
      <c r="I4499" s="1"/>
    </row>
    <row r="4500" spans="1:9" s="30" customFormat="1" ht="54" x14ac:dyDescent="0.25">
      <c r="A4500" s="28">
        <v>103424</v>
      </c>
      <c r="B4500" s="29" t="s">
        <v>8554</v>
      </c>
      <c r="F4500" s="28" t="s">
        <v>25</v>
      </c>
      <c r="G4500" s="31" t="s">
        <v>8555</v>
      </c>
      <c r="I4500" s="1"/>
    </row>
    <row r="4501" spans="1:9" s="30" customFormat="1" ht="40.5" x14ac:dyDescent="0.25">
      <c r="A4501" s="28">
        <v>103425</v>
      </c>
      <c r="B4501" s="29" t="s">
        <v>8556</v>
      </c>
      <c r="F4501" s="28" t="s">
        <v>25</v>
      </c>
      <c r="G4501" s="31" t="s">
        <v>8557</v>
      </c>
      <c r="I4501" s="1"/>
    </row>
    <row r="4502" spans="1:9" s="30" customFormat="1" ht="40.5" x14ac:dyDescent="0.25">
      <c r="A4502" s="28">
        <v>103426</v>
      </c>
      <c r="B4502" s="29" t="s">
        <v>8558</v>
      </c>
      <c r="F4502" s="28" t="s">
        <v>25</v>
      </c>
      <c r="G4502" s="31" t="s">
        <v>8559</v>
      </c>
      <c r="I4502" s="1"/>
    </row>
    <row r="4503" spans="1:9" s="30" customFormat="1" ht="40.5" x14ac:dyDescent="0.25">
      <c r="A4503" s="28">
        <v>103427</v>
      </c>
      <c r="B4503" s="29" t="s">
        <v>8560</v>
      </c>
      <c r="F4503" s="28" t="s">
        <v>25</v>
      </c>
      <c r="G4503" s="31" t="s">
        <v>8561</v>
      </c>
      <c r="I4503" s="1"/>
    </row>
    <row r="4504" spans="1:9" s="30" customFormat="1" ht="40.5" x14ac:dyDescent="0.25">
      <c r="A4504" s="28">
        <v>103428</v>
      </c>
      <c r="B4504" s="29" t="s">
        <v>8562</v>
      </c>
      <c r="F4504" s="28" t="s">
        <v>25</v>
      </c>
      <c r="G4504" s="31" t="s">
        <v>8563</v>
      </c>
      <c r="I4504" s="1"/>
    </row>
    <row r="4505" spans="1:9" s="30" customFormat="1" ht="40.5" x14ac:dyDescent="0.25">
      <c r="A4505" s="28">
        <v>103429</v>
      </c>
      <c r="B4505" s="29" t="s">
        <v>8564</v>
      </c>
      <c r="F4505" s="28" t="s">
        <v>25</v>
      </c>
      <c r="G4505" s="31" t="s">
        <v>8565</v>
      </c>
      <c r="I4505" s="1"/>
    </row>
    <row r="4506" spans="1:9" s="30" customFormat="1" ht="54" x14ac:dyDescent="0.25">
      <c r="A4506" s="28">
        <v>103430</v>
      </c>
      <c r="B4506" s="29" t="s">
        <v>8566</v>
      </c>
      <c r="F4506" s="28" t="s">
        <v>25</v>
      </c>
      <c r="G4506" s="31" t="s">
        <v>8567</v>
      </c>
      <c r="I4506" s="1"/>
    </row>
    <row r="4507" spans="1:9" s="30" customFormat="1" ht="54" x14ac:dyDescent="0.25">
      <c r="A4507" s="28">
        <v>103431</v>
      </c>
      <c r="B4507" s="29" t="s">
        <v>8568</v>
      </c>
      <c r="F4507" s="28" t="s">
        <v>25</v>
      </c>
      <c r="G4507" s="31" t="s">
        <v>8569</v>
      </c>
      <c r="I4507" s="1"/>
    </row>
    <row r="4508" spans="1:9" s="30" customFormat="1" ht="54" x14ac:dyDescent="0.25">
      <c r="A4508" s="28">
        <v>103432</v>
      </c>
      <c r="B4508" s="29" t="s">
        <v>8570</v>
      </c>
      <c r="F4508" s="28" t="s">
        <v>25</v>
      </c>
      <c r="G4508" s="31" t="s">
        <v>8571</v>
      </c>
      <c r="I4508" s="1"/>
    </row>
    <row r="4509" spans="1:9" s="30" customFormat="1" ht="54" x14ac:dyDescent="0.25">
      <c r="A4509" s="28">
        <v>103433</v>
      </c>
      <c r="B4509" s="29" t="s">
        <v>8572</v>
      </c>
      <c r="F4509" s="28" t="s">
        <v>25</v>
      </c>
      <c r="G4509" s="31" t="s">
        <v>8573</v>
      </c>
      <c r="I4509" s="1"/>
    </row>
    <row r="4510" spans="1:9" s="30" customFormat="1" ht="54" x14ac:dyDescent="0.25">
      <c r="A4510" s="28">
        <v>103434</v>
      </c>
      <c r="B4510" s="29" t="s">
        <v>8574</v>
      </c>
      <c r="F4510" s="28" t="s">
        <v>25</v>
      </c>
      <c r="G4510" s="31" t="s">
        <v>8575</v>
      </c>
      <c r="I4510" s="1"/>
    </row>
    <row r="4511" spans="1:9" s="30" customFormat="1" ht="54" x14ac:dyDescent="0.25">
      <c r="A4511" s="28">
        <v>103435</v>
      </c>
      <c r="B4511" s="29" t="s">
        <v>8576</v>
      </c>
      <c r="F4511" s="28" t="s">
        <v>25</v>
      </c>
      <c r="G4511" s="31" t="s">
        <v>8577</v>
      </c>
      <c r="I4511" s="1"/>
    </row>
    <row r="4512" spans="1:9" s="30" customFormat="1" ht="54" x14ac:dyDescent="0.25">
      <c r="A4512" s="28">
        <v>103436</v>
      </c>
      <c r="B4512" s="29" t="s">
        <v>8578</v>
      </c>
      <c r="F4512" s="28" t="s">
        <v>25</v>
      </c>
      <c r="G4512" s="31" t="s">
        <v>8579</v>
      </c>
      <c r="I4512" s="1"/>
    </row>
    <row r="4513" spans="1:9" s="30" customFormat="1" ht="54" x14ac:dyDescent="0.25">
      <c r="A4513" s="28">
        <v>103437</v>
      </c>
      <c r="B4513" s="29" t="s">
        <v>8580</v>
      </c>
      <c r="F4513" s="28" t="s">
        <v>25</v>
      </c>
      <c r="G4513" s="31" t="s">
        <v>8581</v>
      </c>
      <c r="I4513" s="1"/>
    </row>
    <row r="4514" spans="1:9" s="30" customFormat="1" ht="54" x14ac:dyDescent="0.25">
      <c r="A4514" s="28">
        <v>103438</v>
      </c>
      <c r="B4514" s="29" t="s">
        <v>8582</v>
      </c>
      <c r="F4514" s="28" t="s">
        <v>25</v>
      </c>
      <c r="G4514" s="31" t="s">
        <v>8581</v>
      </c>
      <c r="I4514" s="1"/>
    </row>
    <row r="4515" spans="1:9" s="30" customFormat="1" ht="54" x14ac:dyDescent="0.25">
      <c r="A4515" s="28">
        <v>103439</v>
      </c>
      <c r="B4515" s="29" t="s">
        <v>8583</v>
      </c>
      <c r="F4515" s="28" t="s">
        <v>25</v>
      </c>
      <c r="G4515" s="31" t="s">
        <v>8584</v>
      </c>
      <c r="I4515" s="1"/>
    </row>
    <row r="4516" spans="1:9" s="30" customFormat="1" ht="54" x14ac:dyDescent="0.25">
      <c r="A4516" s="28">
        <v>103440</v>
      </c>
      <c r="B4516" s="29" t="s">
        <v>8585</v>
      </c>
      <c r="F4516" s="28" t="s">
        <v>25</v>
      </c>
      <c r="G4516" s="31" t="s">
        <v>8586</v>
      </c>
      <c r="I4516" s="1"/>
    </row>
    <row r="4517" spans="1:9" s="30" customFormat="1" ht="54" x14ac:dyDescent="0.25">
      <c r="A4517" s="28">
        <v>103441</v>
      </c>
      <c r="B4517" s="29" t="s">
        <v>8587</v>
      </c>
      <c r="F4517" s="28" t="s">
        <v>25</v>
      </c>
      <c r="G4517" s="31" t="s">
        <v>8588</v>
      </c>
      <c r="I4517" s="1"/>
    </row>
    <row r="4518" spans="1:9" s="30" customFormat="1" ht="54" x14ac:dyDescent="0.25">
      <c r="A4518" s="28">
        <v>103442</v>
      </c>
      <c r="B4518" s="29" t="s">
        <v>8589</v>
      </c>
      <c r="F4518" s="28" t="s">
        <v>25</v>
      </c>
      <c r="G4518" s="31" t="s">
        <v>8590</v>
      </c>
      <c r="I4518" s="1"/>
    </row>
    <row r="4519" spans="1:9" s="30" customFormat="1" ht="40.5" x14ac:dyDescent="0.25">
      <c r="A4519" s="28">
        <v>93206</v>
      </c>
      <c r="B4519" s="29" t="s">
        <v>8591</v>
      </c>
      <c r="F4519" s="28" t="s">
        <v>8592</v>
      </c>
      <c r="G4519" s="31" t="s">
        <v>8593</v>
      </c>
      <c r="I4519" s="1"/>
    </row>
    <row r="4520" spans="1:9" s="30" customFormat="1" ht="40.5" x14ac:dyDescent="0.25">
      <c r="A4520" s="28">
        <v>93207</v>
      </c>
      <c r="B4520" s="29" t="s">
        <v>8594</v>
      </c>
      <c r="F4520" s="28" t="s">
        <v>8592</v>
      </c>
      <c r="G4520" s="31" t="s">
        <v>8595</v>
      </c>
      <c r="I4520" s="1"/>
    </row>
    <row r="4521" spans="1:9" s="30" customFormat="1" ht="40.5" x14ac:dyDescent="0.25">
      <c r="A4521" s="28">
        <v>93208</v>
      </c>
      <c r="B4521" s="29" t="s">
        <v>8596</v>
      </c>
      <c r="F4521" s="28" t="s">
        <v>8592</v>
      </c>
      <c r="G4521" s="31" t="s">
        <v>8597</v>
      </c>
      <c r="I4521" s="1"/>
    </row>
    <row r="4522" spans="1:9" s="30" customFormat="1" ht="27" x14ac:dyDescent="0.25">
      <c r="A4522" s="28">
        <v>93209</v>
      </c>
      <c r="B4522" s="29" t="s">
        <v>8598</v>
      </c>
      <c r="F4522" s="28" t="s">
        <v>8592</v>
      </c>
      <c r="G4522" s="31" t="s">
        <v>8599</v>
      </c>
      <c r="I4522" s="1"/>
    </row>
    <row r="4523" spans="1:9" s="30" customFormat="1" ht="40.5" x14ac:dyDescent="0.25">
      <c r="A4523" s="28">
        <v>93210</v>
      </c>
      <c r="B4523" s="29" t="s">
        <v>8600</v>
      </c>
      <c r="F4523" s="28" t="s">
        <v>8592</v>
      </c>
      <c r="G4523" s="31" t="s">
        <v>8601</v>
      </c>
      <c r="I4523" s="1"/>
    </row>
    <row r="4524" spans="1:9" s="30" customFormat="1" ht="40.5" x14ac:dyDescent="0.25">
      <c r="A4524" s="28">
        <v>93211</v>
      </c>
      <c r="B4524" s="29" t="s">
        <v>8602</v>
      </c>
      <c r="F4524" s="28" t="s">
        <v>8592</v>
      </c>
      <c r="G4524" s="31" t="s">
        <v>8603</v>
      </c>
      <c r="I4524" s="1"/>
    </row>
    <row r="4525" spans="1:9" s="30" customFormat="1" ht="40.5" x14ac:dyDescent="0.25">
      <c r="A4525" s="28">
        <v>93212</v>
      </c>
      <c r="B4525" s="29" t="s">
        <v>8604</v>
      </c>
      <c r="F4525" s="28" t="s">
        <v>8592</v>
      </c>
      <c r="G4525" s="31" t="s">
        <v>8605</v>
      </c>
      <c r="I4525" s="1"/>
    </row>
    <row r="4526" spans="1:9" s="30" customFormat="1" ht="27" x14ac:dyDescent="0.25">
      <c r="A4526" s="28">
        <v>93213</v>
      </c>
      <c r="B4526" s="29" t="s">
        <v>8606</v>
      </c>
      <c r="F4526" s="28" t="s">
        <v>8592</v>
      </c>
      <c r="G4526" s="31" t="s">
        <v>8607</v>
      </c>
      <c r="I4526" s="1"/>
    </row>
    <row r="4527" spans="1:9" s="30" customFormat="1" ht="40.5" x14ac:dyDescent="0.25">
      <c r="A4527" s="28">
        <v>93214</v>
      </c>
      <c r="B4527" s="29" t="s">
        <v>8608</v>
      </c>
      <c r="F4527" s="28" t="s">
        <v>25</v>
      </c>
      <c r="G4527" s="31" t="s">
        <v>8609</v>
      </c>
      <c r="I4527" s="1"/>
    </row>
    <row r="4528" spans="1:9" s="30" customFormat="1" ht="40.5" x14ac:dyDescent="0.25">
      <c r="A4528" s="28">
        <v>93243</v>
      </c>
      <c r="B4528" s="29" t="s">
        <v>8610</v>
      </c>
      <c r="F4528" s="28" t="s">
        <v>25</v>
      </c>
      <c r="G4528" s="31" t="s">
        <v>8611</v>
      </c>
      <c r="I4528" s="1"/>
    </row>
    <row r="4529" spans="1:9" s="30" customFormat="1" ht="27" x14ac:dyDescent="0.25">
      <c r="A4529" s="28">
        <v>93582</v>
      </c>
      <c r="B4529" s="29" t="s">
        <v>8612</v>
      </c>
      <c r="F4529" s="28" t="s">
        <v>8592</v>
      </c>
      <c r="G4529" s="31" t="s">
        <v>8613</v>
      </c>
      <c r="I4529" s="1"/>
    </row>
    <row r="4530" spans="1:9" s="30" customFormat="1" ht="40.5" x14ac:dyDescent="0.25">
      <c r="A4530" s="28">
        <v>93583</v>
      </c>
      <c r="B4530" s="29" t="s">
        <v>8614</v>
      </c>
      <c r="F4530" s="28" t="s">
        <v>8592</v>
      </c>
      <c r="G4530" s="31" t="s">
        <v>8615</v>
      </c>
      <c r="I4530" s="1"/>
    </row>
    <row r="4531" spans="1:9" s="30" customFormat="1" ht="40.5" x14ac:dyDescent="0.25">
      <c r="A4531" s="28">
        <v>93584</v>
      </c>
      <c r="B4531" s="29" t="s">
        <v>8616</v>
      </c>
      <c r="F4531" s="28" t="s">
        <v>8592</v>
      </c>
      <c r="G4531" s="31" t="s">
        <v>8617</v>
      </c>
      <c r="I4531" s="1"/>
    </row>
    <row r="4532" spans="1:9" s="30" customFormat="1" ht="40.5" x14ac:dyDescent="0.25">
      <c r="A4532" s="28">
        <v>93585</v>
      </c>
      <c r="B4532" s="29" t="s">
        <v>8618</v>
      </c>
      <c r="F4532" s="28" t="s">
        <v>8592</v>
      </c>
      <c r="G4532" s="31" t="s">
        <v>8619</v>
      </c>
      <c r="I4532" s="1"/>
    </row>
    <row r="4533" spans="1:9" s="30" customFormat="1" ht="40.5" x14ac:dyDescent="0.25">
      <c r="A4533" s="28">
        <v>98441</v>
      </c>
      <c r="B4533" s="29" t="s">
        <v>8620</v>
      </c>
      <c r="F4533" s="28" t="s">
        <v>8592</v>
      </c>
      <c r="G4533" s="31" t="s">
        <v>8621</v>
      </c>
      <c r="I4533" s="1"/>
    </row>
    <row r="4534" spans="1:9" s="30" customFormat="1" ht="40.5" x14ac:dyDescent="0.25">
      <c r="A4534" s="28">
        <v>98442</v>
      </c>
      <c r="B4534" s="29" t="s">
        <v>8622</v>
      </c>
      <c r="F4534" s="28" t="s">
        <v>8592</v>
      </c>
      <c r="G4534" s="31" t="s">
        <v>8623</v>
      </c>
      <c r="I4534" s="1"/>
    </row>
    <row r="4535" spans="1:9" s="30" customFormat="1" ht="40.5" x14ac:dyDescent="0.25">
      <c r="A4535" s="28">
        <v>98443</v>
      </c>
      <c r="B4535" s="29" t="s">
        <v>8624</v>
      </c>
      <c r="F4535" s="28" t="s">
        <v>8592</v>
      </c>
      <c r="G4535" s="31" t="s">
        <v>8625</v>
      </c>
      <c r="I4535" s="1"/>
    </row>
    <row r="4536" spans="1:9" s="30" customFormat="1" ht="40.5" x14ac:dyDescent="0.25">
      <c r="A4536" s="28">
        <v>98444</v>
      </c>
      <c r="B4536" s="29" t="s">
        <v>8626</v>
      </c>
      <c r="F4536" s="28" t="s">
        <v>8592</v>
      </c>
      <c r="G4536" s="31" t="s">
        <v>8627</v>
      </c>
      <c r="I4536" s="1"/>
    </row>
    <row r="4537" spans="1:9" s="30" customFormat="1" ht="40.5" x14ac:dyDescent="0.25">
      <c r="A4537" s="28">
        <v>98445</v>
      </c>
      <c r="B4537" s="29" t="s">
        <v>8628</v>
      </c>
      <c r="F4537" s="28" t="s">
        <v>8592</v>
      </c>
      <c r="G4537" s="31" t="s">
        <v>8629</v>
      </c>
      <c r="I4537" s="1"/>
    </row>
    <row r="4538" spans="1:9" s="30" customFormat="1" ht="40.5" x14ac:dyDescent="0.25">
      <c r="A4538" s="28">
        <v>98446</v>
      </c>
      <c r="B4538" s="29" t="s">
        <v>8630</v>
      </c>
      <c r="F4538" s="28" t="s">
        <v>8592</v>
      </c>
      <c r="G4538" s="31" t="s">
        <v>8631</v>
      </c>
      <c r="I4538" s="1"/>
    </row>
    <row r="4539" spans="1:9" s="30" customFormat="1" ht="40.5" x14ac:dyDescent="0.25">
      <c r="A4539" s="28">
        <v>98447</v>
      </c>
      <c r="B4539" s="29" t="s">
        <v>8632</v>
      </c>
      <c r="F4539" s="28" t="s">
        <v>8592</v>
      </c>
      <c r="G4539" s="31" t="s">
        <v>8633</v>
      </c>
      <c r="I4539" s="1"/>
    </row>
    <row r="4540" spans="1:9" s="30" customFormat="1" ht="40.5" x14ac:dyDescent="0.25">
      <c r="A4540" s="28">
        <v>98448</v>
      </c>
      <c r="B4540" s="29" t="s">
        <v>8634</v>
      </c>
      <c r="F4540" s="28" t="s">
        <v>8592</v>
      </c>
      <c r="G4540" s="31" t="s">
        <v>8635</v>
      </c>
      <c r="I4540" s="1"/>
    </row>
    <row r="4541" spans="1:9" s="30" customFormat="1" ht="40.5" x14ac:dyDescent="0.25">
      <c r="A4541" s="28">
        <v>98449</v>
      </c>
      <c r="B4541" s="29" t="s">
        <v>8636</v>
      </c>
      <c r="F4541" s="28" t="s">
        <v>8592</v>
      </c>
      <c r="G4541" s="31" t="s">
        <v>8637</v>
      </c>
      <c r="I4541" s="1"/>
    </row>
    <row r="4542" spans="1:9" s="30" customFormat="1" ht="40.5" x14ac:dyDescent="0.25">
      <c r="A4542" s="28">
        <v>98450</v>
      </c>
      <c r="B4542" s="29" t="s">
        <v>8638</v>
      </c>
      <c r="F4542" s="28" t="s">
        <v>8592</v>
      </c>
      <c r="G4542" s="31" t="s">
        <v>8639</v>
      </c>
      <c r="I4542" s="1"/>
    </row>
    <row r="4543" spans="1:9" s="30" customFormat="1" ht="40.5" x14ac:dyDescent="0.25">
      <c r="A4543" s="28">
        <v>98451</v>
      </c>
      <c r="B4543" s="29" t="s">
        <v>8640</v>
      </c>
      <c r="F4543" s="28" t="s">
        <v>8592</v>
      </c>
      <c r="G4543" s="31" t="s">
        <v>8641</v>
      </c>
      <c r="I4543" s="1"/>
    </row>
    <row r="4544" spans="1:9" s="30" customFormat="1" ht="40.5" x14ac:dyDescent="0.25">
      <c r="A4544" s="28">
        <v>98452</v>
      </c>
      <c r="B4544" s="29" t="s">
        <v>8642</v>
      </c>
      <c r="F4544" s="28" t="s">
        <v>8592</v>
      </c>
      <c r="G4544" s="31" t="s">
        <v>8643</v>
      </c>
      <c r="I4544" s="1"/>
    </row>
    <row r="4545" spans="1:9" s="30" customFormat="1" ht="40.5" x14ac:dyDescent="0.25">
      <c r="A4545" s="28">
        <v>98453</v>
      </c>
      <c r="B4545" s="29" t="s">
        <v>8644</v>
      </c>
      <c r="F4545" s="28" t="s">
        <v>8592</v>
      </c>
      <c r="G4545" s="31" t="s">
        <v>8645</v>
      </c>
      <c r="I4545" s="1"/>
    </row>
    <row r="4546" spans="1:9" s="30" customFormat="1" ht="40.5" x14ac:dyDescent="0.25">
      <c r="A4546" s="28">
        <v>98454</v>
      </c>
      <c r="B4546" s="29" t="s">
        <v>8646</v>
      </c>
      <c r="F4546" s="28" t="s">
        <v>8592</v>
      </c>
      <c r="G4546" s="31" t="s">
        <v>8647</v>
      </c>
      <c r="I4546" s="1"/>
    </row>
    <row r="4547" spans="1:9" s="30" customFormat="1" ht="40.5" x14ac:dyDescent="0.25">
      <c r="A4547" s="28">
        <v>98455</v>
      </c>
      <c r="B4547" s="29" t="s">
        <v>8648</v>
      </c>
      <c r="F4547" s="28" t="s">
        <v>8592</v>
      </c>
      <c r="G4547" s="31" t="s">
        <v>8649</v>
      </c>
      <c r="I4547" s="1"/>
    </row>
    <row r="4548" spans="1:9" s="30" customFormat="1" ht="40.5" x14ac:dyDescent="0.25">
      <c r="A4548" s="28">
        <v>98456</v>
      </c>
      <c r="B4548" s="29" t="s">
        <v>8650</v>
      </c>
      <c r="F4548" s="28" t="s">
        <v>8592</v>
      </c>
      <c r="G4548" s="31" t="s">
        <v>8651</v>
      </c>
      <c r="I4548" s="1"/>
    </row>
    <row r="4549" spans="1:9" s="30" customFormat="1" x14ac:dyDescent="0.25">
      <c r="A4549" s="28">
        <v>98458</v>
      </c>
      <c r="B4549" s="29" t="s">
        <v>8652</v>
      </c>
      <c r="F4549" s="28" t="s">
        <v>8592</v>
      </c>
      <c r="G4549" s="31" t="s">
        <v>8653</v>
      </c>
      <c r="I4549" s="1"/>
    </row>
    <row r="4550" spans="1:9" s="30" customFormat="1" x14ac:dyDescent="0.25">
      <c r="A4550" s="28">
        <v>98459</v>
      </c>
      <c r="B4550" s="29" t="s">
        <v>8654</v>
      </c>
      <c r="F4550" s="28" t="s">
        <v>8592</v>
      </c>
      <c r="G4550" s="31" t="s">
        <v>8655</v>
      </c>
      <c r="I4550" s="1"/>
    </row>
    <row r="4551" spans="1:9" s="30" customFormat="1" ht="27" x14ac:dyDescent="0.25">
      <c r="A4551" s="28">
        <v>98460</v>
      </c>
      <c r="B4551" s="29" t="s">
        <v>8656</v>
      </c>
      <c r="F4551" s="28" t="s">
        <v>8592</v>
      </c>
      <c r="G4551" s="31" t="s">
        <v>8657</v>
      </c>
      <c r="I4551" s="1"/>
    </row>
    <row r="4552" spans="1:9" s="30" customFormat="1" ht="27" x14ac:dyDescent="0.25">
      <c r="A4552" s="28">
        <v>98461</v>
      </c>
      <c r="B4552" s="29" t="s">
        <v>8658</v>
      </c>
      <c r="F4552" s="28" t="s">
        <v>25</v>
      </c>
      <c r="G4552" s="31" t="s">
        <v>8659</v>
      </c>
      <c r="I4552" s="1"/>
    </row>
    <row r="4553" spans="1:9" s="30" customFormat="1" ht="27" x14ac:dyDescent="0.25">
      <c r="A4553" s="28">
        <v>98462</v>
      </c>
      <c r="B4553" s="29" t="s">
        <v>8660</v>
      </c>
      <c r="F4553" s="28" t="s">
        <v>25</v>
      </c>
      <c r="G4553" s="31" t="s">
        <v>8661</v>
      </c>
      <c r="I4553" s="1"/>
    </row>
    <row r="4554" spans="1:9" s="30" customFormat="1" ht="40.5" x14ac:dyDescent="0.25">
      <c r="A4554" s="28">
        <v>5631</v>
      </c>
      <c r="B4554" s="29" t="s">
        <v>8662</v>
      </c>
      <c r="F4554" s="28" t="s">
        <v>8663</v>
      </c>
      <c r="G4554" s="31" t="s">
        <v>8664</v>
      </c>
      <c r="I4554" s="1"/>
    </row>
    <row r="4555" spans="1:9" s="30" customFormat="1" ht="67.5" x14ac:dyDescent="0.25">
      <c r="A4555" s="28">
        <v>5678</v>
      </c>
      <c r="B4555" s="29" t="s">
        <v>8665</v>
      </c>
      <c r="F4555" s="28" t="s">
        <v>8663</v>
      </c>
      <c r="G4555" s="31" t="s">
        <v>8666</v>
      </c>
      <c r="I4555" s="1"/>
    </row>
    <row r="4556" spans="1:9" s="30" customFormat="1" ht="67.5" x14ac:dyDescent="0.25">
      <c r="A4556" s="28">
        <v>5680</v>
      </c>
      <c r="B4556" s="29" t="s">
        <v>8667</v>
      </c>
      <c r="F4556" s="28" t="s">
        <v>8663</v>
      </c>
      <c r="G4556" s="31" t="s">
        <v>8668</v>
      </c>
      <c r="I4556" s="1"/>
    </row>
    <row r="4557" spans="1:9" s="30" customFormat="1" ht="54" x14ac:dyDescent="0.25">
      <c r="A4557" s="28">
        <v>5684</v>
      </c>
      <c r="B4557" s="29" t="s">
        <v>8669</v>
      </c>
      <c r="F4557" s="28" t="s">
        <v>8663</v>
      </c>
      <c r="G4557" s="31" t="s">
        <v>8670</v>
      </c>
      <c r="I4557" s="1"/>
    </row>
    <row r="4558" spans="1:9" s="30" customFormat="1" ht="40.5" x14ac:dyDescent="0.25">
      <c r="A4558" s="28">
        <v>5689</v>
      </c>
      <c r="B4558" s="29" t="s">
        <v>8671</v>
      </c>
      <c r="F4558" s="28" t="s">
        <v>8663</v>
      </c>
      <c r="G4558" s="31" t="s">
        <v>8672</v>
      </c>
      <c r="I4558" s="1"/>
    </row>
    <row r="4559" spans="1:9" s="30" customFormat="1" ht="27" x14ac:dyDescent="0.25">
      <c r="A4559" s="28">
        <v>5795</v>
      </c>
      <c r="B4559" s="29" t="s">
        <v>8673</v>
      </c>
      <c r="F4559" s="28" t="s">
        <v>8663</v>
      </c>
      <c r="G4559" s="31" t="s">
        <v>8674</v>
      </c>
      <c r="I4559" s="1"/>
    </row>
    <row r="4560" spans="1:9" s="30" customFormat="1" ht="54" x14ac:dyDescent="0.25">
      <c r="A4560" s="28">
        <v>5811</v>
      </c>
      <c r="B4560" s="29" t="s">
        <v>8675</v>
      </c>
      <c r="F4560" s="28" t="s">
        <v>8663</v>
      </c>
      <c r="G4560" s="31" t="s">
        <v>8676</v>
      </c>
      <c r="I4560" s="1"/>
    </row>
    <row r="4561" spans="1:9" s="30" customFormat="1" ht="27" x14ac:dyDescent="0.25">
      <c r="A4561" s="28">
        <v>5823</v>
      </c>
      <c r="B4561" s="29" t="s">
        <v>8677</v>
      </c>
      <c r="F4561" s="28" t="s">
        <v>8663</v>
      </c>
      <c r="G4561" s="31" t="s">
        <v>8678</v>
      </c>
      <c r="I4561" s="1"/>
    </row>
    <row r="4562" spans="1:9" s="30" customFormat="1" ht="67.5" x14ac:dyDescent="0.25">
      <c r="A4562" s="28">
        <v>5824</v>
      </c>
      <c r="B4562" s="29" t="s">
        <v>8679</v>
      </c>
      <c r="F4562" s="28" t="s">
        <v>8663</v>
      </c>
      <c r="G4562" s="31" t="s">
        <v>8680</v>
      </c>
      <c r="I4562" s="1"/>
    </row>
    <row r="4563" spans="1:9" s="30" customFormat="1" ht="40.5" x14ac:dyDescent="0.25">
      <c r="A4563" s="28">
        <v>5835</v>
      </c>
      <c r="B4563" s="29" t="s">
        <v>8681</v>
      </c>
      <c r="F4563" s="28" t="s">
        <v>8663</v>
      </c>
      <c r="G4563" s="31" t="s">
        <v>8682</v>
      </c>
      <c r="I4563" s="1"/>
    </row>
    <row r="4564" spans="1:9" s="30" customFormat="1" ht="40.5" x14ac:dyDescent="0.25">
      <c r="A4564" s="28">
        <v>5839</v>
      </c>
      <c r="B4564" s="29" t="s">
        <v>8683</v>
      </c>
      <c r="F4564" s="28" t="s">
        <v>8663</v>
      </c>
      <c r="G4564" s="31" t="s">
        <v>8684</v>
      </c>
      <c r="I4564" s="1"/>
    </row>
    <row r="4565" spans="1:9" s="30" customFormat="1" ht="27" x14ac:dyDescent="0.25">
      <c r="A4565" s="28">
        <v>5843</v>
      </c>
      <c r="B4565" s="29" t="s">
        <v>8685</v>
      </c>
      <c r="F4565" s="28" t="s">
        <v>8663</v>
      </c>
      <c r="G4565" s="31" t="s">
        <v>8686</v>
      </c>
      <c r="I4565" s="1"/>
    </row>
    <row r="4566" spans="1:9" s="30" customFormat="1" ht="27" x14ac:dyDescent="0.25">
      <c r="A4566" s="28">
        <v>5847</v>
      </c>
      <c r="B4566" s="29" t="s">
        <v>8687</v>
      </c>
      <c r="F4566" s="28" t="s">
        <v>8663</v>
      </c>
      <c r="G4566" s="31" t="s">
        <v>8688</v>
      </c>
      <c r="I4566" s="1"/>
    </row>
    <row r="4567" spans="1:9" s="30" customFormat="1" ht="40.5" x14ac:dyDescent="0.25">
      <c r="A4567" s="28">
        <v>5851</v>
      </c>
      <c r="B4567" s="29" t="s">
        <v>8689</v>
      </c>
      <c r="F4567" s="28" t="s">
        <v>8663</v>
      </c>
      <c r="G4567" s="31" t="s">
        <v>8690</v>
      </c>
      <c r="I4567" s="1"/>
    </row>
    <row r="4568" spans="1:9" s="30" customFormat="1" ht="27" x14ac:dyDescent="0.25">
      <c r="A4568" s="28">
        <v>5855</v>
      </c>
      <c r="B4568" s="29" t="s">
        <v>8691</v>
      </c>
      <c r="F4568" s="28" t="s">
        <v>8663</v>
      </c>
      <c r="G4568" s="31" t="s">
        <v>8692</v>
      </c>
      <c r="I4568" s="1"/>
    </row>
    <row r="4569" spans="1:9" s="30" customFormat="1" ht="54" x14ac:dyDescent="0.25">
      <c r="A4569" s="28">
        <v>5863</v>
      </c>
      <c r="B4569" s="29" t="s">
        <v>8693</v>
      </c>
      <c r="F4569" s="28" t="s">
        <v>8663</v>
      </c>
      <c r="G4569" s="31" t="s">
        <v>8694</v>
      </c>
      <c r="I4569" s="1"/>
    </row>
    <row r="4570" spans="1:9" s="30" customFormat="1" ht="40.5" x14ac:dyDescent="0.25">
      <c r="A4570" s="28">
        <v>5867</v>
      </c>
      <c r="B4570" s="29" t="s">
        <v>8695</v>
      </c>
      <c r="F4570" s="28" t="s">
        <v>8663</v>
      </c>
      <c r="G4570" s="31" t="s">
        <v>8696</v>
      </c>
      <c r="I4570" s="1"/>
    </row>
    <row r="4571" spans="1:9" s="30" customFormat="1" ht="67.5" x14ac:dyDescent="0.25">
      <c r="A4571" s="28">
        <v>5875</v>
      </c>
      <c r="B4571" s="29" t="s">
        <v>8697</v>
      </c>
      <c r="F4571" s="28" t="s">
        <v>8663</v>
      </c>
      <c r="G4571" s="31" t="s">
        <v>8698</v>
      </c>
      <c r="I4571" s="1"/>
    </row>
    <row r="4572" spans="1:9" s="30" customFormat="1" ht="54" x14ac:dyDescent="0.25">
      <c r="A4572" s="28">
        <v>5879</v>
      </c>
      <c r="B4572" s="29" t="s">
        <v>8699</v>
      </c>
      <c r="F4572" s="28" t="s">
        <v>8663</v>
      </c>
      <c r="G4572" s="31" t="s">
        <v>8700</v>
      </c>
      <c r="I4572" s="1"/>
    </row>
    <row r="4573" spans="1:9" s="30" customFormat="1" ht="54" x14ac:dyDescent="0.25">
      <c r="A4573" s="28">
        <v>5882</v>
      </c>
      <c r="B4573" s="29" t="s">
        <v>8701</v>
      </c>
      <c r="F4573" s="28" t="s">
        <v>8663</v>
      </c>
      <c r="G4573" s="31" t="s">
        <v>8702</v>
      </c>
      <c r="I4573" s="1"/>
    </row>
    <row r="4574" spans="1:9" s="30" customFormat="1" ht="54" x14ac:dyDescent="0.25">
      <c r="A4574" s="28">
        <v>5890</v>
      </c>
      <c r="B4574" s="29" t="s">
        <v>8703</v>
      </c>
      <c r="F4574" s="28" t="s">
        <v>8663</v>
      </c>
      <c r="G4574" s="31" t="s">
        <v>8704</v>
      </c>
      <c r="I4574" s="1"/>
    </row>
    <row r="4575" spans="1:9" s="30" customFormat="1" ht="54" x14ac:dyDescent="0.25">
      <c r="A4575" s="28">
        <v>5894</v>
      </c>
      <c r="B4575" s="29" t="s">
        <v>8705</v>
      </c>
      <c r="F4575" s="28" t="s">
        <v>8663</v>
      </c>
      <c r="G4575" s="31" t="s">
        <v>8706</v>
      </c>
      <c r="I4575" s="1"/>
    </row>
    <row r="4576" spans="1:9" s="30" customFormat="1" ht="67.5" x14ac:dyDescent="0.25">
      <c r="A4576" s="28">
        <v>5901</v>
      </c>
      <c r="B4576" s="29" t="s">
        <v>8707</v>
      </c>
      <c r="F4576" s="28" t="s">
        <v>8663</v>
      </c>
      <c r="G4576" s="31" t="s">
        <v>8708</v>
      </c>
      <c r="I4576" s="1"/>
    </row>
    <row r="4577" spans="1:9" s="30" customFormat="1" ht="40.5" x14ac:dyDescent="0.25">
      <c r="A4577" s="28">
        <v>5909</v>
      </c>
      <c r="B4577" s="29" t="s">
        <v>8709</v>
      </c>
      <c r="F4577" s="28" t="s">
        <v>8663</v>
      </c>
      <c r="G4577" s="31" t="s">
        <v>8710</v>
      </c>
      <c r="I4577" s="1"/>
    </row>
    <row r="4578" spans="1:9" s="30" customFormat="1" ht="27" x14ac:dyDescent="0.25">
      <c r="A4578" s="28">
        <v>5921</v>
      </c>
      <c r="B4578" s="29" t="s">
        <v>8711</v>
      </c>
      <c r="F4578" s="28" t="s">
        <v>8663</v>
      </c>
      <c r="G4578" s="31" t="s">
        <v>8104</v>
      </c>
      <c r="I4578" s="1"/>
    </row>
    <row r="4579" spans="1:9" s="30" customFormat="1" ht="54" x14ac:dyDescent="0.25">
      <c r="A4579" s="28">
        <v>5928</v>
      </c>
      <c r="B4579" s="29" t="s">
        <v>8712</v>
      </c>
      <c r="F4579" s="28" t="s">
        <v>8663</v>
      </c>
      <c r="G4579" s="31" t="s">
        <v>8713</v>
      </c>
      <c r="I4579" s="1"/>
    </row>
    <row r="4580" spans="1:9" s="30" customFormat="1" ht="40.5" x14ac:dyDescent="0.25">
      <c r="A4580" s="28">
        <v>5932</v>
      </c>
      <c r="B4580" s="29" t="s">
        <v>8714</v>
      </c>
      <c r="F4580" s="28" t="s">
        <v>8663</v>
      </c>
      <c r="G4580" s="31" t="s">
        <v>8715</v>
      </c>
      <c r="I4580" s="1"/>
    </row>
    <row r="4581" spans="1:9" s="30" customFormat="1" ht="40.5" x14ac:dyDescent="0.25">
      <c r="A4581" s="28">
        <v>5940</v>
      </c>
      <c r="B4581" s="29" t="s">
        <v>8716</v>
      </c>
      <c r="F4581" s="28" t="s">
        <v>8663</v>
      </c>
      <c r="G4581" s="31" t="s">
        <v>8717</v>
      </c>
      <c r="I4581" s="1"/>
    </row>
    <row r="4582" spans="1:9" s="30" customFormat="1" ht="40.5" x14ac:dyDescent="0.25">
      <c r="A4582" s="28">
        <v>5944</v>
      </c>
      <c r="B4582" s="29" t="s">
        <v>8718</v>
      </c>
      <c r="F4582" s="28" t="s">
        <v>8663</v>
      </c>
      <c r="G4582" s="31" t="s">
        <v>8719</v>
      </c>
      <c r="I4582" s="1"/>
    </row>
    <row r="4583" spans="1:9" s="30" customFormat="1" ht="40.5" x14ac:dyDescent="0.25">
      <c r="A4583" s="28">
        <v>5953</v>
      </c>
      <c r="B4583" s="29" t="s">
        <v>8720</v>
      </c>
      <c r="F4583" s="28" t="s">
        <v>8663</v>
      </c>
      <c r="G4583" s="31" t="s">
        <v>8721</v>
      </c>
      <c r="I4583" s="1"/>
    </row>
    <row r="4584" spans="1:9" s="30" customFormat="1" ht="54" x14ac:dyDescent="0.25">
      <c r="A4584" s="28">
        <v>6259</v>
      </c>
      <c r="B4584" s="29" t="s">
        <v>8722</v>
      </c>
      <c r="F4584" s="28" t="s">
        <v>8663</v>
      </c>
      <c r="G4584" s="31" t="s">
        <v>8723</v>
      </c>
      <c r="I4584" s="1"/>
    </row>
    <row r="4585" spans="1:9" s="30" customFormat="1" ht="40.5" x14ac:dyDescent="0.25">
      <c r="A4585" s="28">
        <v>6879</v>
      </c>
      <c r="B4585" s="29" t="s">
        <v>8724</v>
      </c>
      <c r="F4585" s="28" t="s">
        <v>8663</v>
      </c>
      <c r="G4585" s="31" t="s">
        <v>8725</v>
      </c>
      <c r="I4585" s="1"/>
    </row>
    <row r="4586" spans="1:9" s="30" customFormat="1" ht="27" x14ac:dyDescent="0.25">
      <c r="A4586" s="28">
        <v>7030</v>
      </c>
      <c r="B4586" s="29" t="s">
        <v>8726</v>
      </c>
      <c r="F4586" s="28" t="s">
        <v>8663</v>
      </c>
      <c r="G4586" s="31" t="s">
        <v>8727</v>
      </c>
      <c r="I4586" s="1"/>
    </row>
    <row r="4587" spans="1:9" s="30" customFormat="1" ht="54" x14ac:dyDescent="0.25">
      <c r="A4587" s="28">
        <v>7042</v>
      </c>
      <c r="B4587" s="29" t="s">
        <v>8728</v>
      </c>
      <c r="F4587" s="28" t="s">
        <v>8663</v>
      </c>
      <c r="G4587" s="31" t="s">
        <v>8729</v>
      </c>
      <c r="I4587" s="1"/>
    </row>
    <row r="4588" spans="1:9" s="30" customFormat="1" ht="54" x14ac:dyDescent="0.25">
      <c r="A4588" s="28">
        <v>7049</v>
      </c>
      <c r="B4588" s="29" t="s">
        <v>8730</v>
      </c>
      <c r="F4588" s="28" t="s">
        <v>8663</v>
      </c>
      <c r="G4588" s="31" t="s">
        <v>8731</v>
      </c>
      <c r="I4588" s="1"/>
    </row>
    <row r="4589" spans="1:9" s="30" customFormat="1" ht="54" x14ac:dyDescent="0.25">
      <c r="A4589" s="28">
        <v>67826</v>
      </c>
      <c r="B4589" s="29" t="s">
        <v>8732</v>
      </c>
      <c r="F4589" s="28" t="s">
        <v>8663</v>
      </c>
      <c r="G4589" s="31" t="s">
        <v>8733</v>
      </c>
      <c r="I4589" s="1"/>
    </row>
    <row r="4590" spans="1:9" s="30" customFormat="1" ht="27" x14ac:dyDescent="0.25">
      <c r="A4590" s="28">
        <v>73417</v>
      </c>
      <c r="B4590" s="29" t="s">
        <v>8734</v>
      </c>
      <c r="F4590" s="28" t="s">
        <v>8663</v>
      </c>
      <c r="G4590" s="31" t="s">
        <v>8735</v>
      </c>
      <c r="I4590" s="1"/>
    </row>
    <row r="4591" spans="1:9" s="30" customFormat="1" ht="54" x14ac:dyDescent="0.25">
      <c r="A4591" s="28">
        <v>73436</v>
      </c>
      <c r="B4591" s="29" t="s">
        <v>8736</v>
      </c>
      <c r="F4591" s="28" t="s">
        <v>8663</v>
      </c>
      <c r="G4591" s="31" t="s">
        <v>8737</v>
      </c>
      <c r="I4591" s="1"/>
    </row>
    <row r="4592" spans="1:9" s="30" customFormat="1" ht="67.5" x14ac:dyDescent="0.25">
      <c r="A4592" s="28">
        <v>73467</v>
      </c>
      <c r="B4592" s="29" t="s">
        <v>8738</v>
      </c>
      <c r="F4592" s="28" t="s">
        <v>8663</v>
      </c>
      <c r="G4592" s="31" t="s">
        <v>8739</v>
      </c>
      <c r="I4592" s="1"/>
    </row>
    <row r="4593" spans="1:9" s="30" customFormat="1" ht="54" x14ac:dyDescent="0.25">
      <c r="A4593" s="28">
        <v>73536</v>
      </c>
      <c r="B4593" s="29" t="s">
        <v>8740</v>
      </c>
      <c r="F4593" s="28" t="s">
        <v>8663</v>
      </c>
      <c r="G4593" s="31" t="s">
        <v>8741</v>
      </c>
      <c r="I4593" s="1"/>
    </row>
    <row r="4594" spans="1:9" s="30" customFormat="1" ht="54" x14ac:dyDescent="0.25">
      <c r="A4594" s="28">
        <v>83362</v>
      </c>
      <c r="B4594" s="29" t="s">
        <v>8742</v>
      </c>
      <c r="F4594" s="28" t="s">
        <v>8663</v>
      </c>
      <c r="G4594" s="31" t="s">
        <v>8743</v>
      </c>
      <c r="I4594" s="1"/>
    </row>
    <row r="4595" spans="1:9" s="30" customFormat="1" ht="40.5" x14ac:dyDescent="0.25">
      <c r="A4595" s="28">
        <v>83765</v>
      </c>
      <c r="B4595" s="29" t="s">
        <v>8744</v>
      </c>
      <c r="F4595" s="28" t="s">
        <v>8663</v>
      </c>
      <c r="G4595" s="31" t="s">
        <v>8745</v>
      </c>
      <c r="I4595" s="1"/>
    </row>
    <row r="4596" spans="1:9" s="30" customFormat="1" ht="40.5" x14ac:dyDescent="0.25">
      <c r="A4596" s="28">
        <v>87445</v>
      </c>
      <c r="B4596" s="29" t="s">
        <v>8746</v>
      </c>
      <c r="F4596" s="28" t="s">
        <v>8663</v>
      </c>
      <c r="G4596" s="31" t="s">
        <v>8747</v>
      </c>
      <c r="I4596" s="1"/>
    </row>
    <row r="4597" spans="1:9" s="30" customFormat="1" ht="40.5" x14ac:dyDescent="0.25">
      <c r="A4597" s="28">
        <v>88386</v>
      </c>
      <c r="B4597" s="29" t="s">
        <v>8748</v>
      </c>
      <c r="F4597" s="28" t="s">
        <v>8663</v>
      </c>
      <c r="G4597" s="31" t="s">
        <v>8749</v>
      </c>
      <c r="I4597" s="1"/>
    </row>
    <row r="4598" spans="1:9" s="30" customFormat="1" ht="40.5" x14ac:dyDescent="0.25">
      <c r="A4598" s="28">
        <v>88393</v>
      </c>
      <c r="B4598" s="29" t="s">
        <v>8750</v>
      </c>
      <c r="F4598" s="28" t="s">
        <v>8663</v>
      </c>
      <c r="G4598" s="31" t="s">
        <v>8751</v>
      </c>
      <c r="I4598" s="1"/>
    </row>
    <row r="4599" spans="1:9" s="30" customFormat="1" ht="40.5" x14ac:dyDescent="0.25">
      <c r="A4599" s="28">
        <v>88399</v>
      </c>
      <c r="B4599" s="29" t="s">
        <v>8752</v>
      </c>
      <c r="F4599" s="28" t="s">
        <v>8663</v>
      </c>
      <c r="G4599" s="31" t="s">
        <v>8753</v>
      </c>
      <c r="I4599" s="1"/>
    </row>
    <row r="4600" spans="1:9" s="30" customFormat="1" ht="40.5" x14ac:dyDescent="0.25">
      <c r="A4600" s="28">
        <v>88418</v>
      </c>
      <c r="B4600" s="29" t="s">
        <v>8754</v>
      </c>
      <c r="F4600" s="28" t="s">
        <v>8663</v>
      </c>
      <c r="G4600" s="31" t="s">
        <v>8755</v>
      </c>
      <c r="I4600" s="1"/>
    </row>
    <row r="4601" spans="1:9" s="30" customFormat="1" ht="40.5" x14ac:dyDescent="0.25">
      <c r="A4601" s="28">
        <v>88433</v>
      </c>
      <c r="B4601" s="29" t="s">
        <v>8756</v>
      </c>
      <c r="F4601" s="28" t="s">
        <v>8663</v>
      </c>
      <c r="G4601" s="31" t="s">
        <v>8757</v>
      </c>
      <c r="I4601" s="1"/>
    </row>
    <row r="4602" spans="1:9" s="30" customFormat="1" ht="40.5" x14ac:dyDescent="0.25">
      <c r="A4602" s="28">
        <v>88830</v>
      </c>
      <c r="B4602" s="29" t="s">
        <v>8758</v>
      </c>
      <c r="F4602" s="28" t="s">
        <v>8663</v>
      </c>
      <c r="G4602" s="31" t="s">
        <v>8759</v>
      </c>
      <c r="I4602" s="1"/>
    </row>
    <row r="4603" spans="1:9" s="30" customFormat="1" ht="27" x14ac:dyDescent="0.25">
      <c r="A4603" s="28">
        <v>88843</v>
      </c>
      <c r="B4603" s="29" t="s">
        <v>8760</v>
      </c>
      <c r="F4603" s="28" t="s">
        <v>8663</v>
      </c>
      <c r="G4603" s="31" t="s">
        <v>8761</v>
      </c>
      <c r="I4603" s="1"/>
    </row>
    <row r="4604" spans="1:9" s="30" customFormat="1" ht="40.5" x14ac:dyDescent="0.25">
      <c r="A4604" s="28">
        <v>88907</v>
      </c>
      <c r="B4604" s="29" t="s">
        <v>8762</v>
      </c>
      <c r="F4604" s="28" t="s">
        <v>8663</v>
      </c>
      <c r="G4604" s="31" t="s">
        <v>8763</v>
      </c>
      <c r="I4604" s="1"/>
    </row>
    <row r="4605" spans="1:9" s="30" customFormat="1" ht="54" x14ac:dyDescent="0.25">
      <c r="A4605" s="28">
        <v>89021</v>
      </c>
      <c r="B4605" s="29" t="s">
        <v>8764</v>
      </c>
      <c r="F4605" s="28" t="s">
        <v>8663</v>
      </c>
      <c r="G4605" s="31" t="s">
        <v>8765</v>
      </c>
      <c r="I4605" s="1"/>
    </row>
    <row r="4606" spans="1:9" s="30" customFormat="1" ht="27" x14ac:dyDescent="0.25">
      <c r="A4606" s="28">
        <v>89028</v>
      </c>
      <c r="B4606" s="29" t="s">
        <v>8766</v>
      </c>
      <c r="F4606" s="28" t="s">
        <v>8663</v>
      </c>
      <c r="G4606" s="31" t="s">
        <v>8767</v>
      </c>
      <c r="I4606" s="1"/>
    </row>
    <row r="4607" spans="1:9" s="30" customFormat="1" ht="27" x14ac:dyDescent="0.25">
      <c r="A4607" s="28">
        <v>89032</v>
      </c>
      <c r="B4607" s="29" t="s">
        <v>8768</v>
      </c>
      <c r="F4607" s="28" t="s">
        <v>8663</v>
      </c>
      <c r="G4607" s="31" t="s">
        <v>8769</v>
      </c>
      <c r="I4607" s="1"/>
    </row>
    <row r="4608" spans="1:9" s="30" customFormat="1" ht="27" x14ac:dyDescent="0.25">
      <c r="A4608" s="28">
        <v>89035</v>
      </c>
      <c r="B4608" s="29" t="s">
        <v>8770</v>
      </c>
      <c r="F4608" s="28" t="s">
        <v>8663</v>
      </c>
      <c r="G4608" s="31" t="s">
        <v>8771</v>
      </c>
      <c r="I4608" s="1"/>
    </row>
    <row r="4609" spans="1:9" s="30" customFormat="1" ht="40.5" x14ac:dyDescent="0.25">
      <c r="A4609" s="28">
        <v>89225</v>
      </c>
      <c r="B4609" s="29" t="s">
        <v>8772</v>
      </c>
      <c r="F4609" s="28" t="s">
        <v>8663</v>
      </c>
      <c r="G4609" s="31" t="s">
        <v>8773</v>
      </c>
      <c r="I4609" s="1"/>
    </row>
    <row r="4610" spans="1:9" s="30" customFormat="1" ht="40.5" x14ac:dyDescent="0.25">
      <c r="A4610" s="28">
        <v>89234</v>
      </c>
      <c r="B4610" s="29" t="s">
        <v>8774</v>
      </c>
      <c r="F4610" s="28" t="s">
        <v>8663</v>
      </c>
      <c r="G4610" s="31" t="s">
        <v>8775</v>
      </c>
      <c r="I4610" s="1"/>
    </row>
    <row r="4611" spans="1:9" s="30" customFormat="1" ht="40.5" x14ac:dyDescent="0.25">
      <c r="A4611" s="28">
        <v>89242</v>
      </c>
      <c r="B4611" s="29" t="s">
        <v>8776</v>
      </c>
      <c r="F4611" s="28" t="s">
        <v>8663</v>
      </c>
      <c r="G4611" s="31" t="s">
        <v>8777</v>
      </c>
      <c r="I4611" s="1"/>
    </row>
    <row r="4612" spans="1:9" s="30" customFormat="1" ht="40.5" x14ac:dyDescent="0.25">
      <c r="A4612" s="28">
        <v>89250</v>
      </c>
      <c r="B4612" s="29" t="s">
        <v>8778</v>
      </c>
      <c r="F4612" s="28" t="s">
        <v>8663</v>
      </c>
      <c r="G4612" s="31" t="s">
        <v>8779</v>
      </c>
      <c r="I4612" s="1"/>
    </row>
    <row r="4613" spans="1:9" s="30" customFormat="1" ht="40.5" x14ac:dyDescent="0.25">
      <c r="A4613" s="28">
        <v>89257</v>
      </c>
      <c r="B4613" s="29" t="s">
        <v>8780</v>
      </c>
      <c r="F4613" s="28" t="s">
        <v>8663</v>
      </c>
      <c r="G4613" s="31" t="s">
        <v>8781</v>
      </c>
      <c r="I4613" s="1"/>
    </row>
    <row r="4614" spans="1:9" s="30" customFormat="1" ht="40.5" x14ac:dyDescent="0.25">
      <c r="A4614" s="28">
        <v>89272</v>
      </c>
      <c r="B4614" s="29" t="s">
        <v>8782</v>
      </c>
      <c r="F4614" s="28" t="s">
        <v>8663</v>
      </c>
      <c r="G4614" s="31" t="s">
        <v>8783</v>
      </c>
      <c r="I4614" s="1"/>
    </row>
    <row r="4615" spans="1:9" s="30" customFormat="1" ht="40.5" x14ac:dyDescent="0.25">
      <c r="A4615" s="28">
        <v>89278</v>
      </c>
      <c r="B4615" s="29" t="s">
        <v>8784</v>
      </c>
      <c r="F4615" s="28" t="s">
        <v>8663</v>
      </c>
      <c r="G4615" s="31" t="s">
        <v>8785</v>
      </c>
      <c r="I4615" s="1"/>
    </row>
    <row r="4616" spans="1:9" s="30" customFormat="1" ht="27" x14ac:dyDescent="0.25">
      <c r="A4616" s="28">
        <v>89843</v>
      </c>
      <c r="B4616" s="29" t="s">
        <v>8786</v>
      </c>
      <c r="F4616" s="28" t="s">
        <v>8663</v>
      </c>
      <c r="G4616" s="31" t="s">
        <v>8737</v>
      </c>
      <c r="I4616" s="1"/>
    </row>
    <row r="4617" spans="1:9" s="30" customFormat="1" ht="54" x14ac:dyDescent="0.25">
      <c r="A4617" s="28">
        <v>89876</v>
      </c>
      <c r="B4617" s="29" t="s">
        <v>8787</v>
      </c>
      <c r="F4617" s="28" t="s">
        <v>8663</v>
      </c>
      <c r="G4617" s="31" t="s">
        <v>8788</v>
      </c>
      <c r="I4617" s="1"/>
    </row>
    <row r="4618" spans="1:9" s="30" customFormat="1" ht="54" x14ac:dyDescent="0.25">
      <c r="A4618" s="28">
        <v>89883</v>
      </c>
      <c r="B4618" s="29" t="s">
        <v>8789</v>
      </c>
      <c r="F4618" s="28" t="s">
        <v>8663</v>
      </c>
      <c r="G4618" s="31" t="s">
        <v>8790</v>
      </c>
      <c r="I4618" s="1"/>
    </row>
    <row r="4619" spans="1:9" s="30" customFormat="1" ht="40.5" x14ac:dyDescent="0.25">
      <c r="A4619" s="28">
        <v>90586</v>
      </c>
      <c r="B4619" s="29" t="s">
        <v>8791</v>
      </c>
      <c r="F4619" s="28" t="s">
        <v>8663</v>
      </c>
      <c r="G4619" s="31" t="s">
        <v>8792</v>
      </c>
      <c r="I4619" s="1"/>
    </row>
    <row r="4620" spans="1:9" s="30" customFormat="1" ht="27" x14ac:dyDescent="0.25">
      <c r="A4620" s="28">
        <v>90625</v>
      </c>
      <c r="B4620" s="29" t="s">
        <v>8793</v>
      </c>
      <c r="F4620" s="28" t="s">
        <v>8663</v>
      </c>
      <c r="G4620" s="31" t="s">
        <v>8794</v>
      </c>
      <c r="I4620" s="1"/>
    </row>
    <row r="4621" spans="1:9" s="30" customFormat="1" ht="40.5" x14ac:dyDescent="0.25">
      <c r="A4621" s="28">
        <v>90631</v>
      </c>
      <c r="B4621" s="29" t="s">
        <v>8795</v>
      </c>
      <c r="F4621" s="28" t="s">
        <v>8663</v>
      </c>
      <c r="G4621" s="31" t="s">
        <v>8796</v>
      </c>
      <c r="I4621" s="1"/>
    </row>
    <row r="4622" spans="1:9" s="30" customFormat="1" ht="54" x14ac:dyDescent="0.25">
      <c r="A4622" s="28">
        <v>90637</v>
      </c>
      <c r="B4622" s="29" t="s">
        <v>8797</v>
      </c>
      <c r="F4622" s="28" t="s">
        <v>8663</v>
      </c>
      <c r="G4622" s="31" t="s">
        <v>8798</v>
      </c>
      <c r="I4622" s="1"/>
    </row>
    <row r="4623" spans="1:9" s="30" customFormat="1" ht="40.5" x14ac:dyDescent="0.25">
      <c r="A4623" s="28">
        <v>90643</v>
      </c>
      <c r="B4623" s="29" t="s">
        <v>8799</v>
      </c>
      <c r="F4623" s="28" t="s">
        <v>8663</v>
      </c>
      <c r="G4623" s="31" t="s">
        <v>8800</v>
      </c>
      <c r="I4623" s="1"/>
    </row>
    <row r="4624" spans="1:9" s="30" customFormat="1" ht="54" x14ac:dyDescent="0.25">
      <c r="A4624" s="28">
        <v>90650</v>
      </c>
      <c r="B4624" s="29" t="s">
        <v>8801</v>
      </c>
      <c r="F4624" s="28" t="s">
        <v>8663</v>
      </c>
      <c r="G4624" s="31" t="s">
        <v>8802</v>
      </c>
      <c r="I4624" s="1"/>
    </row>
    <row r="4625" spans="1:9" s="30" customFormat="1" ht="27" x14ac:dyDescent="0.25">
      <c r="A4625" s="28">
        <v>90656</v>
      </c>
      <c r="B4625" s="29" t="s">
        <v>8803</v>
      </c>
      <c r="F4625" s="28" t="s">
        <v>8663</v>
      </c>
      <c r="G4625" s="31" t="s">
        <v>8804</v>
      </c>
      <c r="I4625" s="1"/>
    </row>
    <row r="4626" spans="1:9" s="30" customFormat="1" ht="27" x14ac:dyDescent="0.25">
      <c r="A4626" s="28">
        <v>90662</v>
      </c>
      <c r="B4626" s="29" t="s">
        <v>8805</v>
      </c>
      <c r="F4626" s="28" t="s">
        <v>8663</v>
      </c>
      <c r="G4626" s="31" t="s">
        <v>8806</v>
      </c>
      <c r="I4626" s="1"/>
    </row>
    <row r="4627" spans="1:9" s="30" customFormat="1" ht="54" x14ac:dyDescent="0.25">
      <c r="A4627" s="28">
        <v>90668</v>
      </c>
      <c r="B4627" s="29" t="s">
        <v>8807</v>
      </c>
      <c r="F4627" s="28" t="s">
        <v>8663</v>
      </c>
      <c r="G4627" s="31" t="s">
        <v>8808</v>
      </c>
      <c r="I4627" s="1"/>
    </row>
    <row r="4628" spans="1:9" s="30" customFormat="1" ht="67.5" x14ac:dyDescent="0.25">
      <c r="A4628" s="28">
        <v>90674</v>
      </c>
      <c r="B4628" s="29" t="s">
        <v>8809</v>
      </c>
      <c r="F4628" s="28" t="s">
        <v>8663</v>
      </c>
      <c r="G4628" s="31" t="s">
        <v>8810</v>
      </c>
      <c r="I4628" s="1"/>
    </row>
    <row r="4629" spans="1:9" s="30" customFormat="1" ht="67.5" x14ac:dyDescent="0.25">
      <c r="A4629" s="28">
        <v>90680</v>
      </c>
      <c r="B4629" s="29" t="s">
        <v>8811</v>
      </c>
      <c r="F4629" s="28" t="s">
        <v>8663</v>
      </c>
      <c r="G4629" s="31" t="s">
        <v>8812</v>
      </c>
      <c r="I4629" s="1"/>
    </row>
    <row r="4630" spans="1:9" s="30" customFormat="1" ht="40.5" x14ac:dyDescent="0.25">
      <c r="A4630" s="28">
        <v>90686</v>
      </c>
      <c r="B4630" s="29" t="s">
        <v>8813</v>
      </c>
      <c r="F4630" s="28" t="s">
        <v>8663</v>
      </c>
      <c r="G4630" s="31" t="s">
        <v>8814</v>
      </c>
      <c r="I4630" s="1"/>
    </row>
    <row r="4631" spans="1:9" s="30" customFormat="1" ht="40.5" x14ac:dyDescent="0.25">
      <c r="A4631" s="28">
        <v>90692</v>
      </c>
      <c r="B4631" s="29" t="s">
        <v>8815</v>
      </c>
      <c r="F4631" s="28" t="s">
        <v>8663</v>
      </c>
      <c r="G4631" s="31" t="s">
        <v>8816</v>
      </c>
      <c r="I4631" s="1"/>
    </row>
    <row r="4632" spans="1:9" s="30" customFormat="1" ht="40.5" x14ac:dyDescent="0.25">
      <c r="A4632" s="28">
        <v>90964</v>
      </c>
      <c r="B4632" s="29" t="s">
        <v>8817</v>
      </c>
      <c r="F4632" s="28" t="s">
        <v>8663</v>
      </c>
      <c r="G4632" s="31" t="s">
        <v>8818</v>
      </c>
      <c r="I4632" s="1"/>
    </row>
    <row r="4633" spans="1:9" s="30" customFormat="1" ht="40.5" x14ac:dyDescent="0.25">
      <c r="A4633" s="28">
        <v>90972</v>
      </c>
      <c r="B4633" s="29" t="s">
        <v>8819</v>
      </c>
      <c r="F4633" s="28" t="s">
        <v>8663</v>
      </c>
      <c r="G4633" s="31" t="s">
        <v>8820</v>
      </c>
      <c r="I4633" s="1"/>
    </row>
    <row r="4634" spans="1:9" s="30" customFormat="1" ht="40.5" x14ac:dyDescent="0.25">
      <c r="A4634" s="28">
        <v>90979</v>
      </c>
      <c r="B4634" s="29" t="s">
        <v>8821</v>
      </c>
      <c r="F4634" s="28" t="s">
        <v>8663</v>
      </c>
      <c r="G4634" s="31" t="s">
        <v>8822</v>
      </c>
      <c r="I4634" s="1"/>
    </row>
    <row r="4635" spans="1:9" s="30" customFormat="1" ht="40.5" x14ac:dyDescent="0.25">
      <c r="A4635" s="28">
        <v>90991</v>
      </c>
      <c r="B4635" s="29" t="s">
        <v>8823</v>
      </c>
      <c r="F4635" s="28" t="s">
        <v>8663</v>
      </c>
      <c r="G4635" s="31" t="s">
        <v>8824</v>
      </c>
      <c r="I4635" s="1"/>
    </row>
    <row r="4636" spans="1:9" s="30" customFormat="1" ht="40.5" x14ac:dyDescent="0.25">
      <c r="A4636" s="28">
        <v>90999</v>
      </c>
      <c r="B4636" s="29" t="s">
        <v>8825</v>
      </c>
      <c r="F4636" s="28" t="s">
        <v>8663</v>
      </c>
      <c r="G4636" s="31" t="s">
        <v>8826</v>
      </c>
      <c r="I4636" s="1"/>
    </row>
    <row r="4637" spans="1:9" s="30" customFormat="1" ht="54" x14ac:dyDescent="0.25">
      <c r="A4637" s="28">
        <v>91031</v>
      </c>
      <c r="B4637" s="29" t="s">
        <v>8827</v>
      </c>
      <c r="F4637" s="28" t="s">
        <v>8663</v>
      </c>
      <c r="G4637" s="31" t="s">
        <v>8828</v>
      </c>
      <c r="I4637" s="1"/>
    </row>
    <row r="4638" spans="1:9" s="30" customFormat="1" ht="40.5" x14ac:dyDescent="0.25">
      <c r="A4638" s="28">
        <v>91277</v>
      </c>
      <c r="B4638" s="29" t="s">
        <v>8829</v>
      </c>
      <c r="F4638" s="28" t="s">
        <v>8663</v>
      </c>
      <c r="G4638" s="31" t="s">
        <v>8830</v>
      </c>
      <c r="I4638" s="1"/>
    </row>
    <row r="4639" spans="1:9" s="30" customFormat="1" ht="54" x14ac:dyDescent="0.25">
      <c r="A4639" s="28">
        <v>91283</v>
      </c>
      <c r="B4639" s="29" t="s">
        <v>8831</v>
      </c>
      <c r="F4639" s="28" t="s">
        <v>8663</v>
      </c>
      <c r="G4639" s="31" t="s">
        <v>8832</v>
      </c>
      <c r="I4639" s="1"/>
    </row>
    <row r="4640" spans="1:9" s="30" customFormat="1" ht="54" x14ac:dyDescent="0.25">
      <c r="A4640" s="28">
        <v>91386</v>
      </c>
      <c r="B4640" s="29" t="s">
        <v>8833</v>
      </c>
      <c r="F4640" s="28" t="s">
        <v>8663</v>
      </c>
      <c r="G4640" s="31" t="s">
        <v>8834</v>
      </c>
      <c r="I4640" s="1"/>
    </row>
    <row r="4641" spans="1:9" s="30" customFormat="1" ht="40.5" x14ac:dyDescent="0.25">
      <c r="A4641" s="28">
        <v>91533</v>
      </c>
      <c r="B4641" s="29" t="s">
        <v>8835</v>
      </c>
      <c r="F4641" s="28" t="s">
        <v>8663</v>
      </c>
      <c r="G4641" s="31" t="s">
        <v>8836</v>
      </c>
      <c r="I4641" s="1"/>
    </row>
    <row r="4642" spans="1:9" s="30" customFormat="1" ht="54" x14ac:dyDescent="0.25">
      <c r="A4642" s="28">
        <v>91634</v>
      </c>
      <c r="B4642" s="29" t="s">
        <v>8837</v>
      </c>
      <c r="F4642" s="28" t="s">
        <v>8663</v>
      </c>
      <c r="G4642" s="31" t="s">
        <v>8838</v>
      </c>
      <c r="I4642" s="1"/>
    </row>
    <row r="4643" spans="1:9" s="30" customFormat="1" ht="67.5" x14ac:dyDescent="0.25">
      <c r="A4643" s="28">
        <v>91645</v>
      </c>
      <c r="B4643" s="29" t="s">
        <v>8839</v>
      </c>
      <c r="F4643" s="28" t="s">
        <v>8663</v>
      </c>
      <c r="G4643" s="31" t="s">
        <v>8840</v>
      </c>
      <c r="I4643" s="1"/>
    </row>
    <row r="4644" spans="1:9" s="30" customFormat="1" ht="40.5" x14ac:dyDescent="0.25">
      <c r="A4644" s="28">
        <v>91692</v>
      </c>
      <c r="B4644" s="29" t="s">
        <v>8841</v>
      </c>
      <c r="F4644" s="28" t="s">
        <v>8663</v>
      </c>
      <c r="G4644" s="31" t="s">
        <v>8842</v>
      </c>
      <c r="I4644" s="1"/>
    </row>
    <row r="4645" spans="1:9" s="30" customFormat="1" ht="40.5" x14ac:dyDescent="0.25">
      <c r="A4645" s="28">
        <v>92043</v>
      </c>
      <c r="B4645" s="29" t="s">
        <v>8843</v>
      </c>
      <c r="F4645" s="28" t="s">
        <v>8663</v>
      </c>
      <c r="G4645" s="31" t="s">
        <v>8844</v>
      </c>
      <c r="I4645" s="1"/>
    </row>
    <row r="4646" spans="1:9" s="30" customFormat="1" ht="67.5" x14ac:dyDescent="0.25">
      <c r="A4646" s="28">
        <v>92106</v>
      </c>
      <c r="B4646" s="29" t="s">
        <v>8845</v>
      </c>
      <c r="F4646" s="28" t="s">
        <v>8663</v>
      </c>
      <c r="G4646" s="31" t="s">
        <v>8846</v>
      </c>
      <c r="I4646" s="1"/>
    </row>
    <row r="4647" spans="1:9" s="30" customFormat="1" ht="40.5" x14ac:dyDescent="0.25">
      <c r="A4647" s="28">
        <v>92112</v>
      </c>
      <c r="B4647" s="29" t="s">
        <v>8847</v>
      </c>
      <c r="F4647" s="28" t="s">
        <v>8663</v>
      </c>
      <c r="G4647" s="31" t="s">
        <v>8848</v>
      </c>
      <c r="I4647" s="1"/>
    </row>
    <row r="4648" spans="1:9" s="30" customFormat="1" ht="27" x14ac:dyDescent="0.25">
      <c r="A4648" s="28">
        <v>92118</v>
      </c>
      <c r="B4648" s="29" t="s">
        <v>8849</v>
      </c>
      <c r="F4648" s="28" t="s">
        <v>8663</v>
      </c>
      <c r="G4648" s="31" t="s">
        <v>8850</v>
      </c>
      <c r="I4648" s="1"/>
    </row>
    <row r="4649" spans="1:9" s="30" customFormat="1" ht="27" x14ac:dyDescent="0.25">
      <c r="A4649" s="28">
        <v>92138</v>
      </c>
      <c r="B4649" s="29" t="s">
        <v>8851</v>
      </c>
      <c r="F4649" s="28" t="s">
        <v>8663</v>
      </c>
      <c r="G4649" s="31" t="s">
        <v>8852</v>
      </c>
      <c r="I4649" s="1"/>
    </row>
    <row r="4650" spans="1:9" s="30" customFormat="1" ht="40.5" x14ac:dyDescent="0.25">
      <c r="A4650" s="28">
        <v>92145</v>
      </c>
      <c r="B4650" s="29" t="s">
        <v>8853</v>
      </c>
      <c r="F4650" s="28" t="s">
        <v>8663</v>
      </c>
      <c r="G4650" s="31" t="s">
        <v>8854</v>
      </c>
      <c r="I4650" s="1"/>
    </row>
    <row r="4651" spans="1:9" s="30" customFormat="1" ht="67.5" x14ac:dyDescent="0.25">
      <c r="A4651" s="28">
        <v>92242</v>
      </c>
      <c r="B4651" s="29" t="s">
        <v>8855</v>
      </c>
      <c r="F4651" s="28" t="s">
        <v>8663</v>
      </c>
      <c r="G4651" s="31" t="s">
        <v>8856</v>
      </c>
      <c r="I4651" s="1"/>
    </row>
    <row r="4652" spans="1:9" s="30" customFormat="1" ht="40.5" x14ac:dyDescent="0.25">
      <c r="A4652" s="28">
        <v>92716</v>
      </c>
      <c r="B4652" s="29" t="s">
        <v>8857</v>
      </c>
      <c r="F4652" s="28" t="s">
        <v>8663</v>
      </c>
      <c r="G4652" s="31" t="s">
        <v>8858</v>
      </c>
      <c r="I4652" s="1"/>
    </row>
    <row r="4653" spans="1:9" s="30" customFormat="1" ht="40.5" x14ac:dyDescent="0.25">
      <c r="A4653" s="28">
        <v>92960</v>
      </c>
      <c r="B4653" s="29" t="s">
        <v>8859</v>
      </c>
      <c r="F4653" s="28" t="s">
        <v>8663</v>
      </c>
      <c r="G4653" s="31" t="s">
        <v>8860</v>
      </c>
      <c r="I4653" s="1"/>
    </row>
    <row r="4654" spans="1:9" s="30" customFormat="1" ht="27" x14ac:dyDescent="0.25">
      <c r="A4654" s="28">
        <v>92966</v>
      </c>
      <c r="B4654" s="29" t="s">
        <v>8861</v>
      </c>
      <c r="F4654" s="28" t="s">
        <v>8663</v>
      </c>
      <c r="G4654" s="31" t="s">
        <v>8862</v>
      </c>
      <c r="I4654" s="1"/>
    </row>
    <row r="4655" spans="1:9" s="30" customFormat="1" ht="67.5" x14ac:dyDescent="0.25">
      <c r="A4655" s="28">
        <v>93224</v>
      </c>
      <c r="B4655" s="29" t="s">
        <v>8863</v>
      </c>
      <c r="F4655" s="28" t="s">
        <v>8663</v>
      </c>
      <c r="G4655" s="31" t="s">
        <v>8864</v>
      </c>
      <c r="I4655" s="1"/>
    </row>
    <row r="4656" spans="1:9" s="30" customFormat="1" ht="40.5" x14ac:dyDescent="0.25">
      <c r="A4656" s="28">
        <v>93233</v>
      </c>
      <c r="B4656" s="29" t="s">
        <v>8865</v>
      </c>
      <c r="F4656" s="28" t="s">
        <v>8663</v>
      </c>
      <c r="G4656" s="31" t="s">
        <v>8866</v>
      </c>
      <c r="I4656" s="1"/>
    </row>
    <row r="4657" spans="1:9" s="30" customFormat="1" ht="27" x14ac:dyDescent="0.25">
      <c r="A4657" s="28">
        <v>93272</v>
      </c>
      <c r="B4657" s="29" t="s">
        <v>8867</v>
      </c>
      <c r="F4657" s="28" t="s">
        <v>8663</v>
      </c>
      <c r="G4657" s="31" t="s">
        <v>8868</v>
      </c>
      <c r="I4657" s="1"/>
    </row>
    <row r="4658" spans="1:9" s="30" customFormat="1" ht="40.5" x14ac:dyDescent="0.25">
      <c r="A4658" s="28">
        <v>93281</v>
      </c>
      <c r="B4658" s="29" t="s">
        <v>8869</v>
      </c>
      <c r="F4658" s="28" t="s">
        <v>8663</v>
      </c>
      <c r="G4658" s="31" t="s">
        <v>8870</v>
      </c>
      <c r="I4658" s="1"/>
    </row>
    <row r="4659" spans="1:9" s="30" customFormat="1" ht="40.5" x14ac:dyDescent="0.25">
      <c r="A4659" s="28">
        <v>93287</v>
      </c>
      <c r="B4659" s="29" t="s">
        <v>8871</v>
      </c>
      <c r="F4659" s="28" t="s">
        <v>8663</v>
      </c>
      <c r="G4659" s="31" t="s">
        <v>8872</v>
      </c>
      <c r="I4659" s="1"/>
    </row>
    <row r="4660" spans="1:9" s="30" customFormat="1" ht="54" x14ac:dyDescent="0.25">
      <c r="A4660" s="28">
        <v>93402</v>
      </c>
      <c r="B4660" s="29" t="s">
        <v>8873</v>
      </c>
      <c r="F4660" s="28" t="s">
        <v>8663</v>
      </c>
      <c r="G4660" s="31" t="s">
        <v>8874</v>
      </c>
      <c r="I4660" s="1"/>
    </row>
    <row r="4661" spans="1:9" s="30" customFormat="1" ht="67.5" x14ac:dyDescent="0.25">
      <c r="A4661" s="28">
        <v>93408</v>
      </c>
      <c r="B4661" s="29" t="s">
        <v>8875</v>
      </c>
      <c r="F4661" s="28" t="s">
        <v>8663</v>
      </c>
      <c r="G4661" s="31" t="s">
        <v>8876</v>
      </c>
      <c r="I4661" s="1"/>
    </row>
    <row r="4662" spans="1:9" s="30" customFormat="1" ht="40.5" x14ac:dyDescent="0.25">
      <c r="A4662" s="28">
        <v>93415</v>
      </c>
      <c r="B4662" s="29" t="s">
        <v>8877</v>
      </c>
      <c r="F4662" s="28" t="s">
        <v>8663</v>
      </c>
      <c r="G4662" s="31" t="s">
        <v>8878</v>
      </c>
      <c r="I4662" s="1"/>
    </row>
    <row r="4663" spans="1:9" s="30" customFormat="1" ht="27" x14ac:dyDescent="0.25">
      <c r="A4663" s="28">
        <v>93421</v>
      </c>
      <c r="B4663" s="29" t="s">
        <v>8879</v>
      </c>
      <c r="F4663" s="28" t="s">
        <v>8663</v>
      </c>
      <c r="G4663" s="31" t="s">
        <v>8880</v>
      </c>
      <c r="I4663" s="1"/>
    </row>
    <row r="4664" spans="1:9" s="30" customFormat="1" ht="27" x14ac:dyDescent="0.25">
      <c r="A4664" s="28">
        <v>93427</v>
      </c>
      <c r="B4664" s="29" t="s">
        <v>8881</v>
      </c>
      <c r="F4664" s="28" t="s">
        <v>8663</v>
      </c>
      <c r="G4664" s="31" t="s">
        <v>8882</v>
      </c>
      <c r="I4664" s="1"/>
    </row>
    <row r="4665" spans="1:9" s="30" customFormat="1" ht="27" x14ac:dyDescent="0.25">
      <c r="A4665" s="28">
        <v>93433</v>
      </c>
      <c r="B4665" s="29" t="s">
        <v>8883</v>
      </c>
      <c r="F4665" s="28" t="s">
        <v>8663</v>
      </c>
      <c r="G4665" s="31" t="s">
        <v>8884</v>
      </c>
      <c r="I4665" s="1"/>
    </row>
    <row r="4666" spans="1:9" s="30" customFormat="1" ht="40.5" x14ac:dyDescent="0.25">
      <c r="A4666" s="28">
        <v>93439</v>
      </c>
      <c r="B4666" s="29" t="s">
        <v>8885</v>
      </c>
      <c r="F4666" s="28" t="s">
        <v>8663</v>
      </c>
      <c r="G4666" s="31" t="s">
        <v>8886</v>
      </c>
      <c r="I4666" s="1"/>
    </row>
    <row r="4667" spans="1:9" s="30" customFormat="1" ht="27" x14ac:dyDescent="0.25">
      <c r="A4667" s="28">
        <v>95121</v>
      </c>
      <c r="B4667" s="29" t="s">
        <v>8887</v>
      </c>
      <c r="F4667" s="28" t="s">
        <v>8663</v>
      </c>
      <c r="G4667" s="31" t="s">
        <v>8888</v>
      </c>
      <c r="I4667" s="1"/>
    </row>
    <row r="4668" spans="1:9" s="30" customFormat="1" ht="27" x14ac:dyDescent="0.25">
      <c r="A4668" s="28">
        <v>95127</v>
      </c>
      <c r="B4668" s="29" t="s">
        <v>8889</v>
      </c>
      <c r="F4668" s="28" t="s">
        <v>8663</v>
      </c>
      <c r="G4668" s="31" t="s">
        <v>8890</v>
      </c>
      <c r="I4668" s="1"/>
    </row>
    <row r="4669" spans="1:9" s="30" customFormat="1" ht="40.5" x14ac:dyDescent="0.25">
      <c r="A4669" s="28">
        <v>95133</v>
      </c>
      <c r="B4669" s="29" t="s">
        <v>8891</v>
      </c>
      <c r="F4669" s="28" t="s">
        <v>8663</v>
      </c>
      <c r="G4669" s="31" t="s">
        <v>8892</v>
      </c>
      <c r="I4669" s="1"/>
    </row>
    <row r="4670" spans="1:9" s="30" customFormat="1" ht="27" x14ac:dyDescent="0.25">
      <c r="A4670" s="28">
        <v>95139</v>
      </c>
      <c r="B4670" s="29" t="s">
        <v>8893</v>
      </c>
      <c r="F4670" s="28" t="s">
        <v>8663</v>
      </c>
      <c r="G4670" s="31" t="s">
        <v>8894</v>
      </c>
      <c r="I4670" s="1"/>
    </row>
    <row r="4671" spans="1:9" s="30" customFormat="1" ht="27" x14ac:dyDescent="0.25">
      <c r="A4671" s="28">
        <v>95212</v>
      </c>
      <c r="B4671" s="29" t="s">
        <v>8895</v>
      </c>
      <c r="F4671" s="28" t="s">
        <v>8663</v>
      </c>
      <c r="G4671" s="31" t="s">
        <v>8896</v>
      </c>
      <c r="I4671" s="1"/>
    </row>
    <row r="4672" spans="1:9" s="30" customFormat="1" ht="27" x14ac:dyDescent="0.25">
      <c r="A4672" s="28">
        <v>95258</v>
      </c>
      <c r="B4672" s="29" t="s">
        <v>8897</v>
      </c>
      <c r="F4672" s="28" t="s">
        <v>8663</v>
      </c>
      <c r="G4672" s="31" t="s">
        <v>8898</v>
      </c>
      <c r="I4672" s="1"/>
    </row>
    <row r="4673" spans="1:9" s="30" customFormat="1" ht="27" x14ac:dyDescent="0.25">
      <c r="A4673" s="28">
        <v>95264</v>
      </c>
      <c r="B4673" s="29" t="s">
        <v>8899</v>
      </c>
      <c r="F4673" s="28" t="s">
        <v>8663</v>
      </c>
      <c r="G4673" s="31" t="s">
        <v>8900</v>
      </c>
      <c r="I4673" s="1"/>
    </row>
    <row r="4674" spans="1:9" s="30" customFormat="1" ht="40.5" x14ac:dyDescent="0.25">
      <c r="A4674" s="28">
        <v>95270</v>
      </c>
      <c r="B4674" s="29" t="s">
        <v>8901</v>
      </c>
      <c r="F4674" s="28" t="s">
        <v>8663</v>
      </c>
      <c r="G4674" s="31" t="s">
        <v>8902</v>
      </c>
      <c r="I4674" s="1"/>
    </row>
    <row r="4675" spans="1:9" s="30" customFormat="1" ht="40.5" x14ac:dyDescent="0.25">
      <c r="A4675" s="28">
        <v>95276</v>
      </c>
      <c r="B4675" s="29" t="s">
        <v>8903</v>
      </c>
      <c r="F4675" s="28" t="s">
        <v>8663</v>
      </c>
      <c r="G4675" s="31" t="s">
        <v>8904</v>
      </c>
      <c r="I4675" s="1"/>
    </row>
    <row r="4676" spans="1:9" s="30" customFormat="1" ht="40.5" x14ac:dyDescent="0.25">
      <c r="A4676" s="28">
        <v>95282</v>
      </c>
      <c r="B4676" s="29" t="s">
        <v>8905</v>
      </c>
      <c r="F4676" s="28" t="s">
        <v>8663</v>
      </c>
      <c r="G4676" s="31" t="s">
        <v>8906</v>
      </c>
      <c r="I4676" s="1"/>
    </row>
    <row r="4677" spans="1:9" s="30" customFormat="1" ht="40.5" x14ac:dyDescent="0.25">
      <c r="A4677" s="28">
        <v>95620</v>
      </c>
      <c r="B4677" s="29" t="s">
        <v>8907</v>
      </c>
      <c r="F4677" s="28" t="s">
        <v>8663</v>
      </c>
      <c r="G4677" s="31" t="s">
        <v>8908</v>
      </c>
      <c r="I4677" s="1"/>
    </row>
    <row r="4678" spans="1:9" s="30" customFormat="1" ht="40.5" x14ac:dyDescent="0.25">
      <c r="A4678" s="28">
        <v>95631</v>
      </c>
      <c r="B4678" s="29" t="s">
        <v>8909</v>
      </c>
      <c r="F4678" s="28" t="s">
        <v>8663</v>
      </c>
      <c r="G4678" s="31" t="s">
        <v>8910</v>
      </c>
      <c r="I4678" s="1"/>
    </row>
    <row r="4679" spans="1:9" s="30" customFormat="1" ht="40.5" x14ac:dyDescent="0.25">
      <c r="A4679" s="28">
        <v>95702</v>
      </c>
      <c r="B4679" s="29" t="s">
        <v>8911</v>
      </c>
      <c r="F4679" s="28" t="s">
        <v>8663</v>
      </c>
      <c r="G4679" s="31" t="s">
        <v>8912</v>
      </c>
      <c r="I4679" s="1"/>
    </row>
    <row r="4680" spans="1:9" s="30" customFormat="1" ht="40.5" x14ac:dyDescent="0.25">
      <c r="A4680" s="28">
        <v>95708</v>
      </c>
      <c r="B4680" s="29" t="s">
        <v>8913</v>
      </c>
      <c r="F4680" s="28" t="s">
        <v>8663</v>
      </c>
      <c r="G4680" s="31" t="s">
        <v>8914</v>
      </c>
      <c r="I4680" s="1"/>
    </row>
    <row r="4681" spans="1:9" s="30" customFormat="1" ht="54" x14ac:dyDescent="0.25">
      <c r="A4681" s="28">
        <v>95714</v>
      </c>
      <c r="B4681" s="29" t="s">
        <v>8915</v>
      </c>
      <c r="F4681" s="28" t="s">
        <v>8663</v>
      </c>
      <c r="G4681" s="31" t="s">
        <v>8916</v>
      </c>
      <c r="I4681" s="1"/>
    </row>
    <row r="4682" spans="1:9" s="30" customFormat="1" ht="67.5" x14ac:dyDescent="0.25">
      <c r="A4682" s="28">
        <v>95720</v>
      </c>
      <c r="B4682" s="29" t="s">
        <v>8917</v>
      </c>
      <c r="F4682" s="28" t="s">
        <v>8663</v>
      </c>
      <c r="G4682" s="31" t="s">
        <v>8918</v>
      </c>
      <c r="I4682" s="1"/>
    </row>
    <row r="4683" spans="1:9" s="30" customFormat="1" ht="27" x14ac:dyDescent="0.25">
      <c r="A4683" s="28">
        <v>95872</v>
      </c>
      <c r="B4683" s="29" t="s">
        <v>8919</v>
      </c>
      <c r="F4683" s="28" t="s">
        <v>8663</v>
      </c>
      <c r="G4683" s="31" t="s">
        <v>8920</v>
      </c>
      <c r="I4683" s="1"/>
    </row>
    <row r="4684" spans="1:9" s="30" customFormat="1" ht="40.5" x14ac:dyDescent="0.25">
      <c r="A4684" s="28">
        <v>96013</v>
      </c>
      <c r="B4684" s="29" t="s">
        <v>8921</v>
      </c>
      <c r="F4684" s="28" t="s">
        <v>8663</v>
      </c>
      <c r="G4684" s="31" t="s">
        <v>8922</v>
      </c>
      <c r="I4684" s="1"/>
    </row>
    <row r="4685" spans="1:9" s="30" customFormat="1" ht="27" x14ac:dyDescent="0.25">
      <c r="A4685" s="28">
        <v>96020</v>
      </c>
      <c r="B4685" s="29" t="s">
        <v>8923</v>
      </c>
      <c r="F4685" s="28" t="s">
        <v>8663</v>
      </c>
      <c r="G4685" s="31" t="s">
        <v>8924</v>
      </c>
      <c r="I4685" s="1"/>
    </row>
    <row r="4686" spans="1:9" s="30" customFormat="1" ht="27" x14ac:dyDescent="0.25">
      <c r="A4686" s="28">
        <v>96028</v>
      </c>
      <c r="B4686" s="29" t="s">
        <v>8925</v>
      </c>
      <c r="F4686" s="28" t="s">
        <v>8663</v>
      </c>
      <c r="G4686" s="31" t="s">
        <v>8926</v>
      </c>
      <c r="I4686" s="1"/>
    </row>
    <row r="4687" spans="1:9" s="30" customFormat="1" ht="40.5" x14ac:dyDescent="0.25">
      <c r="A4687" s="28">
        <v>96035</v>
      </c>
      <c r="B4687" s="29" t="s">
        <v>8927</v>
      </c>
      <c r="F4687" s="28" t="s">
        <v>8663</v>
      </c>
      <c r="G4687" s="31" t="s">
        <v>8928</v>
      </c>
      <c r="I4687" s="1"/>
    </row>
    <row r="4688" spans="1:9" s="30" customFormat="1" ht="40.5" x14ac:dyDescent="0.25">
      <c r="A4688" s="28">
        <v>96157</v>
      </c>
      <c r="B4688" s="29" t="s">
        <v>8929</v>
      </c>
      <c r="F4688" s="28" t="s">
        <v>8663</v>
      </c>
      <c r="G4688" s="31" t="s">
        <v>8930</v>
      </c>
      <c r="I4688" s="1"/>
    </row>
    <row r="4689" spans="1:9" s="30" customFormat="1" ht="40.5" x14ac:dyDescent="0.25">
      <c r="A4689" s="28">
        <v>96158</v>
      </c>
      <c r="B4689" s="29" t="s">
        <v>8931</v>
      </c>
      <c r="F4689" s="28" t="s">
        <v>8663</v>
      </c>
      <c r="G4689" s="31" t="s">
        <v>8932</v>
      </c>
      <c r="I4689" s="1"/>
    </row>
    <row r="4690" spans="1:9" s="30" customFormat="1" ht="40.5" x14ac:dyDescent="0.25">
      <c r="A4690" s="28">
        <v>96245</v>
      </c>
      <c r="B4690" s="29" t="s">
        <v>8933</v>
      </c>
      <c r="F4690" s="28" t="s">
        <v>8663</v>
      </c>
      <c r="G4690" s="31" t="s">
        <v>8934</v>
      </c>
      <c r="I4690" s="1"/>
    </row>
    <row r="4691" spans="1:9" s="30" customFormat="1" ht="54" x14ac:dyDescent="0.25">
      <c r="A4691" s="28">
        <v>96463</v>
      </c>
      <c r="B4691" s="29" t="s">
        <v>8935</v>
      </c>
      <c r="F4691" s="28" t="s">
        <v>8663</v>
      </c>
      <c r="G4691" s="31" t="s">
        <v>8936</v>
      </c>
      <c r="I4691" s="1"/>
    </row>
    <row r="4692" spans="1:9" s="30" customFormat="1" ht="40.5" x14ac:dyDescent="0.25">
      <c r="A4692" s="28">
        <v>98764</v>
      </c>
      <c r="B4692" s="29" t="s">
        <v>8937</v>
      </c>
      <c r="F4692" s="28" t="s">
        <v>8663</v>
      </c>
      <c r="G4692" s="31" t="s">
        <v>8938</v>
      </c>
      <c r="I4692" s="1"/>
    </row>
    <row r="4693" spans="1:9" s="30" customFormat="1" ht="40.5" x14ac:dyDescent="0.25">
      <c r="A4693" s="28">
        <v>99833</v>
      </c>
      <c r="B4693" s="29" t="s">
        <v>8939</v>
      </c>
      <c r="F4693" s="28" t="s">
        <v>8663</v>
      </c>
      <c r="G4693" s="31" t="s">
        <v>8940</v>
      </c>
      <c r="I4693" s="1"/>
    </row>
    <row r="4694" spans="1:9" s="30" customFormat="1" ht="40.5" x14ac:dyDescent="0.25">
      <c r="A4694" s="28">
        <v>100641</v>
      </c>
      <c r="B4694" s="29" t="s">
        <v>8941</v>
      </c>
      <c r="F4694" s="28" t="s">
        <v>8663</v>
      </c>
      <c r="G4694" s="31" t="s">
        <v>8942</v>
      </c>
      <c r="I4694" s="1"/>
    </row>
    <row r="4695" spans="1:9" s="30" customFormat="1" ht="27" x14ac:dyDescent="0.25">
      <c r="A4695" s="28">
        <v>100647</v>
      </c>
      <c r="B4695" s="29" t="s">
        <v>8943</v>
      </c>
      <c r="F4695" s="28" t="s">
        <v>8663</v>
      </c>
      <c r="G4695" s="31" t="s">
        <v>8944</v>
      </c>
      <c r="I4695" s="1"/>
    </row>
    <row r="4696" spans="1:9" s="30" customFormat="1" ht="40.5" x14ac:dyDescent="0.25">
      <c r="A4696" s="28">
        <v>102275</v>
      </c>
      <c r="B4696" s="29" t="s">
        <v>8945</v>
      </c>
      <c r="F4696" s="28" t="s">
        <v>8663</v>
      </c>
      <c r="G4696" s="31" t="s">
        <v>8946</v>
      </c>
      <c r="I4696" s="1"/>
    </row>
    <row r="4697" spans="1:9" s="30" customFormat="1" ht="40.5" x14ac:dyDescent="0.25">
      <c r="A4697" s="28">
        <v>104091</v>
      </c>
      <c r="B4697" s="29" t="s">
        <v>8947</v>
      </c>
      <c r="F4697" s="28" t="s">
        <v>8663</v>
      </c>
      <c r="G4697" s="31" t="s">
        <v>8948</v>
      </c>
      <c r="I4697" s="1"/>
    </row>
    <row r="4698" spans="1:9" s="30" customFormat="1" ht="40.5" x14ac:dyDescent="0.25">
      <c r="A4698" s="28">
        <v>104097</v>
      </c>
      <c r="B4698" s="29" t="s">
        <v>8949</v>
      </c>
      <c r="F4698" s="28" t="s">
        <v>8663</v>
      </c>
      <c r="G4698" s="31" t="s">
        <v>8950</v>
      </c>
      <c r="I4698" s="1"/>
    </row>
    <row r="4699" spans="1:9" s="30" customFormat="1" ht="40.5" x14ac:dyDescent="0.25">
      <c r="A4699" s="28">
        <v>5632</v>
      </c>
      <c r="B4699" s="29" t="s">
        <v>8951</v>
      </c>
      <c r="F4699" s="28" t="s">
        <v>8952</v>
      </c>
      <c r="G4699" s="31" t="s">
        <v>8953</v>
      </c>
      <c r="I4699" s="1"/>
    </row>
    <row r="4700" spans="1:9" s="30" customFormat="1" ht="67.5" x14ac:dyDescent="0.25">
      <c r="A4700" s="28">
        <v>5679</v>
      </c>
      <c r="B4700" s="29" t="s">
        <v>8954</v>
      </c>
      <c r="F4700" s="28" t="s">
        <v>8952</v>
      </c>
      <c r="G4700" s="31" t="s">
        <v>8955</v>
      </c>
      <c r="I4700" s="1"/>
    </row>
    <row r="4701" spans="1:9" s="30" customFormat="1" ht="67.5" x14ac:dyDescent="0.25">
      <c r="A4701" s="28">
        <v>5681</v>
      </c>
      <c r="B4701" s="29" t="s">
        <v>8956</v>
      </c>
      <c r="F4701" s="28" t="s">
        <v>8952</v>
      </c>
      <c r="G4701" s="31" t="s">
        <v>8957</v>
      </c>
      <c r="I4701" s="1"/>
    </row>
    <row r="4702" spans="1:9" s="30" customFormat="1" ht="54" x14ac:dyDescent="0.25">
      <c r="A4702" s="28">
        <v>5685</v>
      </c>
      <c r="B4702" s="29" t="s">
        <v>8958</v>
      </c>
      <c r="F4702" s="28" t="s">
        <v>8952</v>
      </c>
      <c r="G4702" s="31" t="s">
        <v>8959</v>
      </c>
      <c r="I4702" s="1"/>
    </row>
    <row r="4703" spans="1:9" s="30" customFormat="1" ht="40.5" x14ac:dyDescent="0.25">
      <c r="A4703" s="28">
        <v>5690</v>
      </c>
      <c r="B4703" s="29" t="s">
        <v>8960</v>
      </c>
      <c r="F4703" s="28" t="s">
        <v>8952</v>
      </c>
      <c r="G4703" s="31" t="s">
        <v>8961</v>
      </c>
      <c r="I4703" s="1"/>
    </row>
    <row r="4704" spans="1:9" s="30" customFormat="1" ht="54" x14ac:dyDescent="0.25">
      <c r="A4704" s="28">
        <v>5806</v>
      </c>
      <c r="B4704" s="29" t="s">
        <v>8962</v>
      </c>
      <c r="F4704" s="28" t="s">
        <v>8952</v>
      </c>
      <c r="G4704" s="31" t="s">
        <v>8963</v>
      </c>
      <c r="I4704" s="1"/>
    </row>
    <row r="4705" spans="1:9" s="30" customFormat="1" ht="67.5" x14ac:dyDescent="0.25">
      <c r="A4705" s="28">
        <v>5826</v>
      </c>
      <c r="B4705" s="29" t="s">
        <v>8964</v>
      </c>
      <c r="F4705" s="28" t="s">
        <v>8952</v>
      </c>
      <c r="G4705" s="31" t="s">
        <v>8965</v>
      </c>
      <c r="I4705" s="1"/>
    </row>
    <row r="4706" spans="1:9" s="30" customFormat="1" ht="27" x14ac:dyDescent="0.25">
      <c r="A4706" s="28">
        <v>5829</v>
      </c>
      <c r="B4706" s="29" t="s">
        <v>8966</v>
      </c>
      <c r="F4706" s="28" t="s">
        <v>8952</v>
      </c>
      <c r="G4706" s="31" t="s">
        <v>8967</v>
      </c>
      <c r="I4706" s="1"/>
    </row>
    <row r="4707" spans="1:9" s="30" customFormat="1" ht="40.5" x14ac:dyDescent="0.25">
      <c r="A4707" s="28">
        <v>5837</v>
      </c>
      <c r="B4707" s="29" t="s">
        <v>8968</v>
      </c>
      <c r="F4707" s="28" t="s">
        <v>8952</v>
      </c>
      <c r="G4707" s="31" t="s">
        <v>8969</v>
      </c>
      <c r="I4707" s="1"/>
    </row>
    <row r="4708" spans="1:9" s="30" customFormat="1" ht="40.5" x14ac:dyDescent="0.25">
      <c r="A4708" s="28">
        <v>5841</v>
      </c>
      <c r="B4708" s="29" t="s">
        <v>8970</v>
      </c>
      <c r="F4708" s="28" t="s">
        <v>8952</v>
      </c>
      <c r="G4708" s="31" t="s">
        <v>8971</v>
      </c>
      <c r="I4708" s="1"/>
    </row>
    <row r="4709" spans="1:9" s="30" customFormat="1" ht="27" x14ac:dyDescent="0.25">
      <c r="A4709" s="28">
        <v>5845</v>
      </c>
      <c r="B4709" s="29" t="s">
        <v>8972</v>
      </c>
      <c r="F4709" s="28" t="s">
        <v>8952</v>
      </c>
      <c r="G4709" s="31" t="s">
        <v>8973</v>
      </c>
      <c r="I4709" s="1"/>
    </row>
    <row r="4710" spans="1:9" s="30" customFormat="1" ht="27" x14ac:dyDescent="0.25">
      <c r="A4710" s="28">
        <v>5849</v>
      </c>
      <c r="B4710" s="29" t="s">
        <v>8974</v>
      </c>
      <c r="F4710" s="28" t="s">
        <v>8952</v>
      </c>
      <c r="G4710" s="31" t="s">
        <v>8975</v>
      </c>
      <c r="I4710" s="1"/>
    </row>
    <row r="4711" spans="1:9" s="30" customFormat="1" ht="40.5" x14ac:dyDescent="0.25">
      <c r="A4711" s="28">
        <v>5853</v>
      </c>
      <c r="B4711" s="29" t="s">
        <v>8976</v>
      </c>
      <c r="F4711" s="28" t="s">
        <v>8952</v>
      </c>
      <c r="G4711" s="31" t="s">
        <v>8977</v>
      </c>
      <c r="I4711" s="1"/>
    </row>
    <row r="4712" spans="1:9" s="30" customFormat="1" ht="27" x14ac:dyDescent="0.25">
      <c r="A4712" s="28">
        <v>5857</v>
      </c>
      <c r="B4712" s="29" t="s">
        <v>8978</v>
      </c>
      <c r="F4712" s="28" t="s">
        <v>8952</v>
      </c>
      <c r="G4712" s="31" t="s">
        <v>8979</v>
      </c>
      <c r="I4712" s="1"/>
    </row>
    <row r="4713" spans="1:9" s="30" customFormat="1" ht="54" x14ac:dyDescent="0.25">
      <c r="A4713" s="28">
        <v>5865</v>
      </c>
      <c r="B4713" s="29" t="s">
        <v>8980</v>
      </c>
      <c r="F4713" s="28" t="s">
        <v>8952</v>
      </c>
      <c r="G4713" s="31" t="s">
        <v>8981</v>
      </c>
      <c r="I4713" s="1"/>
    </row>
    <row r="4714" spans="1:9" s="30" customFormat="1" ht="40.5" x14ac:dyDescent="0.25">
      <c r="A4714" s="28">
        <v>5869</v>
      </c>
      <c r="B4714" s="29" t="s">
        <v>8982</v>
      </c>
      <c r="F4714" s="28" t="s">
        <v>8952</v>
      </c>
      <c r="G4714" s="31" t="s">
        <v>8983</v>
      </c>
      <c r="I4714" s="1"/>
    </row>
    <row r="4715" spans="1:9" s="30" customFormat="1" ht="67.5" x14ac:dyDescent="0.25">
      <c r="A4715" s="28">
        <v>5877</v>
      </c>
      <c r="B4715" s="29" t="s">
        <v>8984</v>
      </c>
      <c r="F4715" s="28" t="s">
        <v>8952</v>
      </c>
      <c r="G4715" s="31" t="s">
        <v>8985</v>
      </c>
      <c r="I4715" s="1"/>
    </row>
    <row r="4716" spans="1:9" s="30" customFormat="1" ht="54" x14ac:dyDescent="0.25">
      <c r="A4716" s="28">
        <v>5881</v>
      </c>
      <c r="B4716" s="29" t="s">
        <v>8986</v>
      </c>
      <c r="F4716" s="28" t="s">
        <v>8952</v>
      </c>
      <c r="G4716" s="31" t="s">
        <v>8987</v>
      </c>
      <c r="I4716" s="1"/>
    </row>
    <row r="4717" spans="1:9" s="30" customFormat="1" ht="54" x14ac:dyDescent="0.25">
      <c r="A4717" s="28">
        <v>5884</v>
      </c>
      <c r="B4717" s="29" t="s">
        <v>8988</v>
      </c>
      <c r="F4717" s="28" t="s">
        <v>8952</v>
      </c>
      <c r="G4717" s="31" t="s">
        <v>8989</v>
      </c>
      <c r="I4717" s="1"/>
    </row>
    <row r="4718" spans="1:9" s="30" customFormat="1" ht="54" x14ac:dyDescent="0.25">
      <c r="A4718" s="28">
        <v>5892</v>
      </c>
      <c r="B4718" s="29" t="s">
        <v>8990</v>
      </c>
      <c r="F4718" s="28" t="s">
        <v>8952</v>
      </c>
      <c r="G4718" s="31" t="s">
        <v>8991</v>
      </c>
      <c r="I4718" s="1"/>
    </row>
    <row r="4719" spans="1:9" s="30" customFormat="1" ht="54" x14ac:dyDescent="0.25">
      <c r="A4719" s="28">
        <v>5896</v>
      </c>
      <c r="B4719" s="29" t="s">
        <v>8992</v>
      </c>
      <c r="F4719" s="28" t="s">
        <v>8952</v>
      </c>
      <c r="G4719" s="31" t="s">
        <v>8993</v>
      </c>
      <c r="I4719" s="1"/>
    </row>
    <row r="4720" spans="1:9" s="30" customFormat="1" ht="67.5" x14ac:dyDescent="0.25">
      <c r="A4720" s="28">
        <v>5903</v>
      </c>
      <c r="B4720" s="29" t="s">
        <v>8994</v>
      </c>
      <c r="F4720" s="28" t="s">
        <v>8952</v>
      </c>
      <c r="G4720" s="31" t="s">
        <v>8995</v>
      </c>
      <c r="I4720" s="1"/>
    </row>
    <row r="4721" spans="1:9" s="30" customFormat="1" ht="40.5" x14ac:dyDescent="0.25">
      <c r="A4721" s="28">
        <v>5911</v>
      </c>
      <c r="B4721" s="29" t="s">
        <v>8996</v>
      </c>
      <c r="F4721" s="28" t="s">
        <v>8952</v>
      </c>
      <c r="G4721" s="31" t="s">
        <v>8997</v>
      </c>
      <c r="I4721" s="1"/>
    </row>
    <row r="4722" spans="1:9" s="30" customFormat="1" ht="27" x14ac:dyDescent="0.25">
      <c r="A4722" s="28">
        <v>5923</v>
      </c>
      <c r="B4722" s="29" t="s">
        <v>8998</v>
      </c>
      <c r="F4722" s="28" t="s">
        <v>8952</v>
      </c>
      <c r="G4722" s="31" t="s">
        <v>8999</v>
      </c>
      <c r="I4722" s="1"/>
    </row>
    <row r="4723" spans="1:9" s="30" customFormat="1" ht="54" x14ac:dyDescent="0.25">
      <c r="A4723" s="28">
        <v>5930</v>
      </c>
      <c r="B4723" s="29" t="s">
        <v>9000</v>
      </c>
      <c r="F4723" s="28" t="s">
        <v>8952</v>
      </c>
      <c r="G4723" s="31" t="s">
        <v>9001</v>
      </c>
      <c r="I4723" s="1"/>
    </row>
    <row r="4724" spans="1:9" s="30" customFormat="1" ht="40.5" x14ac:dyDescent="0.25">
      <c r="A4724" s="28">
        <v>5934</v>
      </c>
      <c r="B4724" s="29" t="s">
        <v>9002</v>
      </c>
      <c r="F4724" s="28" t="s">
        <v>8952</v>
      </c>
      <c r="G4724" s="31" t="s">
        <v>9003</v>
      </c>
      <c r="I4724" s="1"/>
    </row>
    <row r="4725" spans="1:9" s="30" customFormat="1" ht="40.5" x14ac:dyDescent="0.25">
      <c r="A4725" s="28">
        <v>5942</v>
      </c>
      <c r="B4725" s="29" t="s">
        <v>9004</v>
      </c>
      <c r="F4725" s="28" t="s">
        <v>8952</v>
      </c>
      <c r="G4725" s="31" t="s">
        <v>9005</v>
      </c>
      <c r="I4725" s="1"/>
    </row>
    <row r="4726" spans="1:9" s="30" customFormat="1" ht="40.5" x14ac:dyDescent="0.25">
      <c r="A4726" s="28">
        <v>5946</v>
      </c>
      <c r="B4726" s="29" t="s">
        <v>9006</v>
      </c>
      <c r="F4726" s="28" t="s">
        <v>8952</v>
      </c>
      <c r="G4726" s="31" t="s">
        <v>9007</v>
      </c>
      <c r="I4726" s="1"/>
    </row>
    <row r="4727" spans="1:9" s="30" customFormat="1" ht="27" x14ac:dyDescent="0.25">
      <c r="A4727" s="28">
        <v>5952</v>
      </c>
      <c r="B4727" s="29" t="s">
        <v>9008</v>
      </c>
      <c r="F4727" s="28" t="s">
        <v>8952</v>
      </c>
      <c r="G4727" s="31" t="s">
        <v>9009</v>
      </c>
      <c r="I4727" s="1"/>
    </row>
    <row r="4728" spans="1:9" s="30" customFormat="1" ht="40.5" x14ac:dyDescent="0.25">
      <c r="A4728" s="28">
        <v>5954</v>
      </c>
      <c r="B4728" s="29" t="s">
        <v>9010</v>
      </c>
      <c r="F4728" s="28" t="s">
        <v>8952</v>
      </c>
      <c r="G4728" s="31" t="s">
        <v>9011</v>
      </c>
      <c r="I4728" s="1"/>
    </row>
    <row r="4729" spans="1:9" s="30" customFormat="1" ht="54" x14ac:dyDescent="0.25">
      <c r="A4729" s="28">
        <v>5961</v>
      </c>
      <c r="B4729" s="29" t="s">
        <v>9012</v>
      </c>
      <c r="F4729" s="28" t="s">
        <v>8952</v>
      </c>
      <c r="G4729" s="31" t="s">
        <v>9013</v>
      </c>
      <c r="I4729" s="1"/>
    </row>
    <row r="4730" spans="1:9" s="30" customFormat="1" ht="54" x14ac:dyDescent="0.25">
      <c r="A4730" s="28">
        <v>6260</v>
      </c>
      <c r="B4730" s="29" t="s">
        <v>9014</v>
      </c>
      <c r="F4730" s="28" t="s">
        <v>8952</v>
      </c>
      <c r="G4730" s="31" t="s">
        <v>9015</v>
      </c>
      <c r="I4730" s="1"/>
    </row>
    <row r="4731" spans="1:9" s="30" customFormat="1" ht="40.5" x14ac:dyDescent="0.25">
      <c r="A4731" s="28">
        <v>6880</v>
      </c>
      <c r="B4731" s="29" t="s">
        <v>9016</v>
      </c>
      <c r="F4731" s="28" t="s">
        <v>8952</v>
      </c>
      <c r="G4731" s="31" t="s">
        <v>9017</v>
      </c>
      <c r="I4731" s="1"/>
    </row>
    <row r="4732" spans="1:9" s="30" customFormat="1" ht="27" x14ac:dyDescent="0.25">
      <c r="A4732" s="28">
        <v>7031</v>
      </c>
      <c r="B4732" s="29" t="s">
        <v>9018</v>
      </c>
      <c r="F4732" s="28" t="s">
        <v>8952</v>
      </c>
      <c r="G4732" s="31" t="s">
        <v>9019</v>
      </c>
      <c r="I4732" s="1"/>
    </row>
    <row r="4733" spans="1:9" s="30" customFormat="1" ht="54" x14ac:dyDescent="0.25">
      <c r="A4733" s="28">
        <v>7043</v>
      </c>
      <c r="B4733" s="29" t="s">
        <v>9020</v>
      </c>
      <c r="F4733" s="28" t="s">
        <v>8952</v>
      </c>
      <c r="G4733" s="31" t="s">
        <v>9021</v>
      </c>
      <c r="I4733" s="1"/>
    </row>
    <row r="4734" spans="1:9" s="30" customFormat="1" ht="54" x14ac:dyDescent="0.25">
      <c r="A4734" s="28">
        <v>7050</v>
      </c>
      <c r="B4734" s="29" t="s">
        <v>9022</v>
      </c>
      <c r="F4734" s="28" t="s">
        <v>8952</v>
      </c>
      <c r="G4734" s="31" t="s">
        <v>9023</v>
      </c>
      <c r="I4734" s="1"/>
    </row>
    <row r="4735" spans="1:9" s="30" customFormat="1" ht="54" x14ac:dyDescent="0.25">
      <c r="A4735" s="28">
        <v>67827</v>
      </c>
      <c r="B4735" s="29" t="s">
        <v>9024</v>
      </c>
      <c r="F4735" s="28" t="s">
        <v>8952</v>
      </c>
      <c r="G4735" s="31" t="s">
        <v>9025</v>
      </c>
      <c r="I4735" s="1"/>
    </row>
    <row r="4736" spans="1:9" s="30" customFormat="1" ht="27" x14ac:dyDescent="0.25">
      <c r="A4736" s="28">
        <v>73395</v>
      </c>
      <c r="B4736" s="29" t="s">
        <v>9026</v>
      </c>
      <c r="F4736" s="28" t="s">
        <v>8952</v>
      </c>
      <c r="G4736" s="31" t="s">
        <v>9027</v>
      </c>
      <c r="I4736" s="1"/>
    </row>
    <row r="4737" spans="1:9" s="30" customFormat="1" ht="40.5" x14ac:dyDescent="0.25">
      <c r="A4737" s="28">
        <v>83766</v>
      </c>
      <c r="B4737" s="29" t="s">
        <v>9028</v>
      </c>
      <c r="F4737" s="28" t="s">
        <v>8952</v>
      </c>
      <c r="G4737" s="31" t="s">
        <v>9029</v>
      </c>
      <c r="I4737" s="1"/>
    </row>
    <row r="4738" spans="1:9" s="30" customFormat="1" ht="40.5" x14ac:dyDescent="0.25">
      <c r="A4738" s="28">
        <v>84013</v>
      </c>
      <c r="B4738" s="29" t="s">
        <v>9030</v>
      </c>
      <c r="F4738" s="28" t="s">
        <v>8952</v>
      </c>
      <c r="G4738" s="31" t="s">
        <v>9031</v>
      </c>
      <c r="I4738" s="1"/>
    </row>
    <row r="4739" spans="1:9" s="30" customFormat="1" ht="40.5" x14ac:dyDescent="0.25">
      <c r="A4739" s="28">
        <v>87446</v>
      </c>
      <c r="B4739" s="29" t="s">
        <v>9032</v>
      </c>
      <c r="F4739" s="28" t="s">
        <v>8952</v>
      </c>
      <c r="G4739" s="31" t="s">
        <v>9033</v>
      </c>
      <c r="I4739" s="1"/>
    </row>
    <row r="4740" spans="1:9" s="30" customFormat="1" ht="40.5" x14ac:dyDescent="0.25">
      <c r="A4740" s="28">
        <v>88392</v>
      </c>
      <c r="B4740" s="29" t="s">
        <v>9034</v>
      </c>
      <c r="F4740" s="28" t="s">
        <v>8952</v>
      </c>
      <c r="G4740" s="31" t="s">
        <v>9035</v>
      </c>
      <c r="I4740" s="1"/>
    </row>
    <row r="4741" spans="1:9" s="30" customFormat="1" ht="40.5" x14ac:dyDescent="0.25">
      <c r="A4741" s="28">
        <v>88398</v>
      </c>
      <c r="B4741" s="29" t="s">
        <v>9036</v>
      </c>
      <c r="F4741" s="28" t="s">
        <v>8952</v>
      </c>
      <c r="G4741" s="31" t="s">
        <v>9037</v>
      </c>
      <c r="I4741" s="1"/>
    </row>
    <row r="4742" spans="1:9" s="30" customFormat="1" ht="40.5" x14ac:dyDescent="0.25">
      <c r="A4742" s="28">
        <v>88404</v>
      </c>
      <c r="B4742" s="29" t="s">
        <v>9038</v>
      </c>
      <c r="F4742" s="28" t="s">
        <v>8952</v>
      </c>
      <c r="G4742" s="31" t="s">
        <v>9039</v>
      </c>
      <c r="I4742" s="1"/>
    </row>
    <row r="4743" spans="1:9" s="30" customFormat="1" ht="40.5" x14ac:dyDescent="0.25">
      <c r="A4743" s="28">
        <v>88430</v>
      </c>
      <c r="B4743" s="29" t="s">
        <v>9040</v>
      </c>
      <c r="F4743" s="28" t="s">
        <v>8952</v>
      </c>
      <c r="G4743" s="31" t="s">
        <v>9041</v>
      </c>
      <c r="I4743" s="1"/>
    </row>
    <row r="4744" spans="1:9" s="30" customFormat="1" ht="40.5" x14ac:dyDescent="0.25">
      <c r="A4744" s="28">
        <v>88438</v>
      </c>
      <c r="B4744" s="29" t="s">
        <v>9042</v>
      </c>
      <c r="F4744" s="28" t="s">
        <v>8952</v>
      </c>
      <c r="G4744" s="31" t="s">
        <v>9043</v>
      </c>
      <c r="I4744" s="1"/>
    </row>
    <row r="4745" spans="1:9" s="30" customFormat="1" ht="40.5" x14ac:dyDescent="0.25">
      <c r="A4745" s="28">
        <v>88831</v>
      </c>
      <c r="B4745" s="29" t="s">
        <v>9044</v>
      </c>
      <c r="F4745" s="28" t="s">
        <v>8952</v>
      </c>
      <c r="G4745" s="31" t="s">
        <v>9045</v>
      </c>
      <c r="I4745" s="1"/>
    </row>
    <row r="4746" spans="1:9" s="30" customFormat="1" ht="27" x14ac:dyDescent="0.25">
      <c r="A4746" s="28">
        <v>88844</v>
      </c>
      <c r="B4746" s="29" t="s">
        <v>9046</v>
      </c>
      <c r="F4746" s="28" t="s">
        <v>8952</v>
      </c>
      <c r="G4746" s="31" t="s">
        <v>9047</v>
      </c>
      <c r="I4746" s="1"/>
    </row>
    <row r="4747" spans="1:9" s="30" customFormat="1" ht="40.5" x14ac:dyDescent="0.25">
      <c r="A4747" s="28">
        <v>88908</v>
      </c>
      <c r="B4747" s="29" t="s">
        <v>9048</v>
      </c>
      <c r="F4747" s="28" t="s">
        <v>8952</v>
      </c>
      <c r="G4747" s="31" t="s">
        <v>9049</v>
      </c>
      <c r="I4747" s="1"/>
    </row>
    <row r="4748" spans="1:9" s="30" customFormat="1" ht="54" x14ac:dyDescent="0.25">
      <c r="A4748" s="28">
        <v>89022</v>
      </c>
      <c r="B4748" s="29" t="s">
        <v>9050</v>
      </c>
      <c r="F4748" s="28" t="s">
        <v>8952</v>
      </c>
      <c r="G4748" s="31" t="s">
        <v>9051</v>
      </c>
      <c r="I4748" s="1"/>
    </row>
    <row r="4749" spans="1:9" s="30" customFormat="1" ht="27" x14ac:dyDescent="0.25">
      <c r="A4749" s="28">
        <v>89027</v>
      </c>
      <c r="B4749" s="29" t="s">
        <v>9052</v>
      </c>
      <c r="F4749" s="28" t="s">
        <v>8952</v>
      </c>
      <c r="G4749" s="31" t="s">
        <v>9053</v>
      </c>
      <c r="I4749" s="1"/>
    </row>
    <row r="4750" spans="1:9" s="30" customFormat="1" ht="27" x14ac:dyDescent="0.25">
      <c r="A4750" s="28">
        <v>89031</v>
      </c>
      <c r="B4750" s="29" t="s">
        <v>9054</v>
      </c>
      <c r="F4750" s="28" t="s">
        <v>8952</v>
      </c>
      <c r="G4750" s="31" t="s">
        <v>9055</v>
      </c>
      <c r="I4750" s="1"/>
    </row>
    <row r="4751" spans="1:9" s="30" customFormat="1" ht="27" x14ac:dyDescent="0.25">
      <c r="A4751" s="28">
        <v>89036</v>
      </c>
      <c r="B4751" s="29" t="s">
        <v>9056</v>
      </c>
      <c r="F4751" s="28" t="s">
        <v>8952</v>
      </c>
      <c r="G4751" s="31" t="s">
        <v>9057</v>
      </c>
      <c r="I4751" s="1"/>
    </row>
    <row r="4752" spans="1:9" s="30" customFormat="1" ht="27" x14ac:dyDescent="0.25">
      <c r="A4752" s="28">
        <v>89218</v>
      </c>
      <c r="B4752" s="29" t="s">
        <v>9058</v>
      </c>
      <c r="F4752" s="28" t="s">
        <v>8952</v>
      </c>
      <c r="G4752" s="31" t="s">
        <v>9059</v>
      </c>
      <c r="I4752" s="1"/>
    </row>
    <row r="4753" spans="1:9" s="30" customFormat="1" ht="40.5" x14ac:dyDescent="0.25">
      <c r="A4753" s="28">
        <v>89226</v>
      </c>
      <c r="B4753" s="29" t="s">
        <v>9060</v>
      </c>
      <c r="F4753" s="28" t="s">
        <v>8952</v>
      </c>
      <c r="G4753" s="31" t="s">
        <v>9061</v>
      </c>
      <c r="I4753" s="1"/>
    </row>
    <row r="4754" spans="1:9" s="30" customFormat="1" ht="40.5" x14ac:dyDescent="0.25">
      <c r="A4754" s="28">
        <v>89235</v>
      </c>
      <c r="B4754" s="29" t="s">
        <v>9062</v>
      </c>
      <c r="F4754" s="28" t="s">
        <v>8952</v>
      </c>
      <c r="G4754" s="31" t="s">
        <v>9063</v>
      </c>
      <c r="I4754" s="1"/>
    </row>
    <row r="4755" spans="1:9" s="30" customFormat="1" ht="40.5" x14ac:dyDescent="0.25">
      <c r="A4755" s="28">
        <v>89243</v>
      </c>
      <c r="B4755" s="29" t="s">
        <v>9064</v>
      </c>
      <c r="F4755" s="28" t="s">
        <v>8952</v>
      </c>
      <c r="G4755" s="31" t="s">
        <v>9065</v>
      </c>
      <c r="I4755" s="1"/>
    </row>
    <row r="4756" spans="1:9" s="30" customFormat="1" ht="40.5" x14ac:dyDescent="0.25">
      <c r="A4756" s="28">
        <v>89251</v>
      </c>
      <c r="B4756" s="29" t="s">
        <v>9066</v>
      </c>
      <c r="F4756" s="28" t="s">
        <v>8952</v>
      </c>
      <c r="G4756" s="31" t="s">
        <v>9067</v>
      </c>
      <c r="I4756" s="1"/>
    </row>
    <row r="4757" spans="1:9" s="30" customFormat="1" ht="40.5" x14ac:dyDescent="0.25">
      <c r="A4757" s="28">
        <v>89258</v>
      </c>
      <c r="B4757" s="29" t="s">
        <v>9068</v>
      </c>
      <c r="F4757" s="28" t="s">
        <v>8952</v>
      </c>
      <c r="G4757" s="31" t="s">
        <v>9069</v>
      </c>
      <c r="I4757" s="1"/>
    </row>
    <row r="4758" spans="1:9" s="30" customFormat="1" ht="40.5" x14ac:dyDescent="0.25">
      <c r="A4758" s="28">
        <v>89273</v>
      </c>
      <c r="B4758" s="29" t="s">
        <v>9070</v>
      </c>
      <c r="F4758" s="28" t="s">
        <v>8952</v>
      </c>
      <c r="G4758" s="31" t="s">
        <v>9071</v>
      </c>
      <c r="I4758" s="1"/>
    </row>
    <row r="4759" spans="1:9" s="30" customFormat="1" ht="40.5" x14ac:dyDescent="0.25">
      <c r="A4759" s="28">
        <v>89279</v>
      </c>
      <c r="B4759" s="29" t="s">
        <v>9072</v>
      </c>
      <c r="F4759" s="28" t="s">
        <v>8952</v>
      </c>
      <c r="G4759" s="31" t="s">
        <v>8333</v>
      </c>
      <c r="I4759" s="1"/>
    </row>
    <row r="4760" spans="1:9" s="30" customFormat="1" ht="54" x14ac:dyDescent="0.25">
      <c r="A4760" s="28">
        <v>89877</v>
      </c>
      <c r="B4760" s="29" t="s">
        <v>9073</v>
      </c>
      <c r="F4760" s="28" t="s">
        <v>8952</v>
      </c>
      <c r="G4760" s="31" t="s">
        <v>9074</v>
      </c>
      <c r="I4760" s="1"/>
    </row>
    <row r="4761" spans="1:9" s="30" customFormat="1" ht="54" x14ac:dyDescent="0.25">
      <c r="A4761" s="28">
        <v>89884</v>
      </c>
      <c r="B4761" s="29" t="s">
        <v>9075</v>
      </c>
      <c r="F4761" s="28" t="s">
        <v>8952</v>
      </c>
      <c r="G4761" s="31" t="s">
        <v>9076</v>
      </c>
      <c r="I4761" s="1"/>
    </row>
    <row r="4762" spans="1:9" s="30" customFormat="1" ht="40.5" x14ac:dyDescent="0.25">
      <c r="A4762" s="28">
        <v>90587</v>
      </c>
      <c r="B4762" s="29" t="s">
        <v>9077</v>
      </c>
      <c r="F4762" s="28" t="s">
        <v>8952</v>
      </c>
      <c r="G4762" s="31" t="s">
        <v>9078</v>
      </c>
      <c r="I4762" s="1"/>
    </row>
    <row r="4763" spans="1:9" s="30" customFormat="1" ht="27" x14ac:dyDescent="0.25">
      <c r="A4763" s="28">
        <v>90626</v>
      </c>
      <c r="B4763" s="29" t="s">
        <v>9079</v>
      </c>
      <c r="F4763" s="28" t="s">
        <v>8952</v>
      </c>
      <c r="G4763" s="31" t="s">
        <v>9080</v>
      </c>
      <c r="I4763" s="1"/>
    </row>
    <row r="4764" spans="1:9" s="30" customFormat="1" ht="40.5" x14ac:dyDescent="0.25">
      <c r="A4764" s="28">
        <v>90632</v>
      </c>
      <c r="B4764" s="29" t="s">
        <v>9081</v>
      </c>
      <c r="F4764" s="28" t="s">
        <v>8952</v>
      </c>
      <c r="G4764" s="31" t="s">
        <v>9082</v>
      </c>
      <c r="I4764" s="1"/>
    </row>
    <row r="4765" spans="1:9" s="30" customFormat="1" ht="54" x14ac:dyDescent="0.25">
      <c r="A4765" s="28">
        <v>90638</v>
      </c>
      <c r="B4765" s="29" t="s">
        <v>9083</v>
      </c>
      <c r="F4765" s="28" t="s">
        <v>8952</v>
      </c>
      <c r="G4765" s="31" t="s">
        <v>9084</v>
      </c>
      <c r="I4765" s="1"/>
    </row>
    <row r="4766" spans="1:9" s="30" customFormat="1" ht="40.5" x14ac:dyDescent="0.25">
      <c r="A4766" s="28">
        <v>90644</v>
      </c>
      <c r="B4766" s="29" t="s">
        <v>9085</v>
      </c>
      <c r="F4766" s="28" t="s">
        <v>8952</v>
      </c>
      <c r="G4766" s="31" t="s">
        <v>9086</v>
      </c>
      <c r="I4766" s="1"/>
    </row>
    <row r="4767" spans="1:9" s="30" customFormat="1" ht="54" x14ac:dyDescent="0.25">
      <c r="A4767" s="28">
        <v>90651</v>
      </c>
      <c r="B4767" s="29" t="s">
        <v>9087</v>
      </c>
      <c r="F4767" s="28" t="s">
        <v>8952</v>
      </c>
      <c r="G4767" s="31" t="s">
        <v>9088</v>
      </c>
      <c r="I4767" s="1"/>
    </row>
    <row r="4768" spans="1:9" s="30" customFormat="1" ht="27" x14ac:dyDescent="0.25">
      <c r="A4768" s="28">
        <v>90657</v>
      </c>
      <c r="B4768" s="29" t="s">
        <v>9089</v>
      </c>
      <c r="F4768" s="28" t="s">
        <v>8952</v>
      </c>
      <c r="G4768" s="31" t="s">
        <v>9090</v>
      </c>
      <c r="I4768" s="1"/>
    </row>
    <row r="4769" spans="1:9" s="30" customFormat="1" ht="27" x14ac:dyDescent="0.25">
      <c r="A4769" s="28">
        <v>90663</v>
      </c>
      <c r="B4769" s="29" t="s">
        <v>9091</v>
      </c>
      <c r="F4769" s="28" t="s">
        <v>8952</v>
      </c>
      <c r="G4769" s="31" t="s">
        <v>9092</v>
      </c>
      <c r="I4769" s="1"/>
    </row>
    <row r="4770" spans="1:9" s="30" customFormat="1" ht="54" x14ac:dyDescent="0.25">
      <c r="A4770" s="28">
        <v>90669</v>
      </c>
      <c r="B4770" s="29" t="s">
        <v>9093</v>
      </c>
      <c r="F4770" s="28" t="s">
        <v>8952</v>
      </c>
      <c r="G4770" s="31" t="s">
        <v>9094</v>
      </c>
      <c r="I4770" s="1"/>
    </row>
    <row r="4771" spans="1:9" s="30" customFormat="1" ht="67.5" x14ac:dyDescent="0.25">
      <c r="A4771" s="28">
        <v>90675</v>
      </c>
      <c r="B4771" s="29" t="s">
        <v>9095</v>
      </c>
      <c r="F4771" s="28" t="s">
        <v>8952</v>
      </c>
      <c r="G4771" s="31" t="s">
        <v>9096</v>
      </c>
      <c r="I4771" s="1"/>
    </row>
    <row r="4772" spans="1:9" s="30" customFormat="1" ht="67.5" x14ac:dyDescent="0.25">
      <c r="A4772" s="28">
        <v>90681</v>
      </c>
      <c r="B4772" s="29" t="s">
        <v>9097</v>
      </c>
      <c r="F4772" s="28" t="s">
        <v>8952</v>
      </c>
      <c r="G4772" s="31" t="s">
        <v>9098</v>
      </c>
      <c r="I4772" s="1"/>
    </row>
    <row r="4773" spans="1:9" s="30" customFormat="1" ht="40.5" x14ac:dyDescent="0.25">
      <c r="A4773" s="28">
        <v>90687</v>
      </c>
      <c r="B4773" s="29" t="s">
        <v>9099</v>
      </c>
      <c r="F4773" s="28" t="s">
        <v>8952</v>
      </c>
      <c r="G4773" s="31" t="s">
        <v>9100</v>
      </c>
      <c r="I4773" s="1"/>
    </row>
    <row r="4774" spans="1:9" s="30" customFormat="1" ht="40.5" x14ac:dyDescent="0.25">
      <c r="A4774" s="28">
        <v>90693</v>
      </c>
      <c r="B4774" s="29" t="s">
        <v>9101</v>
      </c>
      <c r="F4774" s="28" t="s">
        <v>8952</v>
      </c>
      <c r="G4774" s="31" t="s">
        <v>9102</v>
      </c>
      <c r="I4774" s="1"/>
    </row>
    <row r="4775" spans="1:9" s="30" customFormat="1" ht="40.5" x14ac:dyDescent="0.25">
      <c r="A4775" s="28">
        <v>90965</v>
      </c>
      <c r="B4775" s="29" t="s">
        <v>9103</v>
      </c>
      <c r="F4775" s="28" t="s">
        <v>8952</v>
      </c>
      <c r="G4775" s="31" t="s">
        <v>9104</v>
      </c>
      <c r="I4775" s="1"/>
    </row>
    <row r="4776" spans="1:9" s="30" customFormat="1" ht="40.5" x14ac:dyDescent="0.25">
      <c r="A4776" s="28">
        <v>90973</v>
      </c>
      <c r="B4776" s="29" t="s">
        <v>9105</v>
      </c>
      <c r="F4776" s="28" t="s">
        <v>8952</v>
      </c>
      <c r="G4776" s="31" t="s">
        <v>9027</v>
      </c>
      <c r="I4776" s="1"/>
    </row>
    <row r="4777" spans="1:9" s="30" customFormat="1" ht="40.5" x14ac:dyDescent="0.25">
      <c r="A4777" s="28">
        <v>90982</v>
      </c>
      <c r="B4777" s="29" t="s">
        <v>9106</v>
      </c>
      <c r="F4777" s="28" t="s">
        <v>8952</v>
      </c>
      <c r="G4777" s="31" t="s">
        <v>9107</v>
      </c>
      <c r="I4777" s="1"/>
    </row>
    <row r="4778" spans="1:9" s="30" customFormat="1" ht="40.5" x14ac:dyDescent="0.25">
      <c r="A4778" s="28">
        <v>91001</v>
      </c>
      <c r="B4778" s="29" t="s">
        <v>9108</v>
      </c>
      <c r="F4778" s="28" t="s">
        <v>8952</v>
      </c>
      <c r="G4778" s="31" t="s">
        <v>8343</v>
      </c>
      <c r="I4778" s="1"/>
    </row>
    <row r="4779" spans="1:9" s="30" customFormat="1" ht="54" x14ac:dyDescent="0.25">
      <c r="A4779" s="28">
        <v>91032</v>
      </c>
      <c r="B4779" s="29" t="s">
        <v>9109</v>
      </c>
      <c r="F4779" s="28" t="s">
        <v>8952</v>
      </c>
      <c r="G4779" s="31" t="s">
        <v>9110</v>
      </c>
      <c r="I4779" s="1"/>
    </row>
    <row r="4780" spans="1:9" s="30" customFormat="1" ht="40.5" x14ac:dyDescent="0.25">
      <c r="A4780" s="28">
        <v>91278</v>
      </c>
      <c r="B4780" s="29" t="s">
        <v>9111</v>
      </c>
      <c r="F4780" s="28" t="s">
        <v>8952</v>
      </c>
      <c r="G4780" s="31" t="s">
        <v>9112</v>
      </c>
      <c r="I4780" s="1"/>
    </row>
    <row r="4781" spans="1:9" s="30" customFormat="1" ht="54" x14ac:dyDescent="0.25">
      <c r="A4781" s="28">
        <v>91285</v>
      </c>
      <c r="B4781" s="29" t="s">
        <v>9113</v>
      </c>
      <c r="F4781" s="28" t="s">
        <v>8952</v>
      </c>
      <c r="G4781" s="31" t="s">
        <v>9114</v>
      </c>
      <c r="I4781" s="1"/>
    </row>
    <row r="4782" spans="1:9" s="30" customFormat="1" ht="54" x14ac:dyDescent="0.25">
      <c r="A4782" s="28">
        <v>91387</v>
      </c>
      <c r="B4782" s="29" t="s">
        <v>9115</v>
      </c>
      <c r="F4782" s="28" t="s">
        <v>8952</v>
      </c>
      <c r="G4782" s="31" t="s">
        <v>9116</v>
      </c>
      <c r="I4782" s="1"/>
    </row>
    <row r="4783" spans="1:9" s="30" customFormat="1" ht="67.5" x14ac:dyDescent="0.25">
      <c r="A4783" s="28">
        <v>91395</v>
      </c>
      <c r="B4783" s="29" t="s">
        <v>9117</v>
      </c>
      <c r="F4783" s="28" t="s">
        <v>8952</v>
      </c>
      <c r="G4783" s="31" t="s">
        <v>9118</v>
      </c>
      <c r="I4783" s="1"/>
    </row>
    <row r="4784" spans="1:9" s="30" customFormat="1" ht="54" x14ac:dyDescent="0.25">
      <c r="A4784" s="28">
        <v>91486</v>
      </c>
      <c r="B4784" s="29" t="s">
        <v>9119</v>
      </c>
      <c r="F4784" s="28" t="s">
        <v>8952</v>
      </c>
      <c r="G4784" s="31" t="s">
        <v>9120</v>
      </c>
      <c r="I4784" s="1"/>
    </row>
    <row r="4785" spans="1:9" s="30" customFormat="1" ht="40.5" x14ac:dyDescent="0.25">
      <c r="A4785" s="28">
        <v>91534</v>
      </c>
      <c r="B4785" s="29" t="s">
        <v>9121</v>
      </c>
      <c r="F4785" s="28" t="s">
        <v>8952</v>
      </c>
      <c r="G4785" s="31" t="s">
        <v>9122</v>
      </c>
      <c r="I4785" s="1"/>
    </row>
    <row r="4786" spans="1:9" s="30" customFormat="1" ht="54" x14ac:dyDescent="0.25">
      <c r="A4786" s="28">
        <v>91635</v>
      </c>
      <c r="B4786" s="29" t="s">
        <v>9123</v>
      </c>
      <c r="F4786" s="28" t="s">
        <v>8952</v>
      </c>
      <c r="G4786" s="31" t="s">
        <v>9124</v>
      </c>
      <c r="I4786" s="1"/>
    </row>
    <row r="4787" spans="1:9" s="30" customFormat="1" ht="67.5" x14ac:dyDescent="0.25">
      <c r="A4787" s="28">
        <v>91646</v>
      </c>
      <c r="B4787" s="29" t="s">
        <v>9125</v>
      </c>
      <c r="F4787" s="28" t="s">
        <v>8952</v>
      </c>
      <c r="G4787" s="31" t="s">
        <v>9126</v>
      </c>
      <c r="I4787" s="1"/>
    </row>
    <row r="4788" spans="1:9" s="30" customFormat="1" ht="40.5" x14ac:dyDescent="0.25">
      <c r="A4788" s="28">
        <v>91693</v>
      </c>
      <c r="B4788" s="29" t="s">
        <v>9127</v>
      </c>
      <c r="F4788" s="28" t="s">
        <v>8952</v>
      </c>
      <c r="G4788" s="31" t="s">
        <v>9128</v>
      </c>
      <c r="I4788" s="1"/>
    </row>
    <row r="4789" spans="1:9" s="30" customFormat="1" ht="40.5" x14ac:dyDescent="0.25">
      <c r="A4789" s="28">
        <v>92044</v>
      </c>
      <c r="B4789" s="29" t="s">
        <v>9129</v>
      </c>
      <c r="F4789" s="28" t="s">
        <v>8952</v>
      </c>
      <c r="G4789" s="31" t="s">
        <v>8108</v>
      </c>
      <c r="I4789" s="1"/>
    </row>
    <row r="4790" spans="1:9" s="30" customFormat="1" ht="67.5" x14ac:dyDescent="0.25">
      <c r="A4790" s="28">
        <v>92107</v>
      </c>
      <c r="B4790" s="29" t="s">
        <v>9130</v>
      </c>
      <c r="F4790" s="28" t="s">
        <v>8952</v>
      </c>
      <c r="G4790" s="31" t="s">
        <v>9131</v>
      </c>
      <c r="I4790" s="1"/>
    </row>
    <row r="4791" spans="1:9" s="30" customFormat="1" ht="40.5" x14ac:dyDescent="0.25">
      <c r="A4791" s="28">
        <v>92113</v>
      </c>
      <c r="B4791" s="29" t="s">
        <v>9132</v>
      </c>
      <c r="F4791" s="28" t="s">
        <v>8952</v>
      </c>
      <c r="G4791" s="31" t="s">
        <v>9133</v>
      </c>
      <c r="I4791" s="1"/>
    </row>
    <row r="4792" spans="1:9" s="30" customFormat="1" ht="27" x14ac:dyDescent="0.25">
      <c r="A4792" s="28">
        <v>92119</v>
      </c>
      <c r="B4792" s="29" t="s">
        <v>9134</v>
      </c>
      <c r="F4792" s="28" t="s">
        <v>8952</v>
      </c>
      <c r="G4792" s="31" t="s">
        <v>9135</v>
      </c>
      <c r="I4792" s="1"/>
    </row>
    <row r="4793" spans="1:9" s="30" customFormat="1" ht="27" x14ac:dyDescent="0.25">
      <c r="A4793" s="28">
        <v>92139</v>
      </c>
      <c r="B4793" s="29" t="s">
        <v>9136</v>
      </c>
      <c r="F4793" s="28" t="s">
        <v>8952</v>
      </c>
      <c r="G4793" s="31" t="s">
        <v>9137</v>
      </c>
      <c r="I4793" s="1"/>
    </row>
    <row r="4794" spans="1:9" s="30" customFormat="1" ht="40.5" x14ac:dyDescent="0.25">
      <c r="A4794" s="28">
        <v>92146</v>
      </c>
      <c r="B4794" s="29" t="s">
        <v>9138</v>
      </c>
      <c r="F4794" s="28" t="s">
        <v>8952</v>
      </c>
      <c r="G4794" s="31" t="s">
        <v>9139</v>
      </c>
      <c r="I4794" s="1"/>
    </row>
    <row r="4795" spans="1:9" s="30" customFormat="1" ht="67.5" x14ac:dyDescent="0.25">
      <c r="A4795" s="28">
        <v>92243</v>
      </c>
      <c r="B4795" s="29" t="s">
        <v>9140</v>
      </c>
      <c r="F4795" s="28" t="s">
        <v>8952</v>
      </c>
      <c r="G4795" s="31" t="s">
        <v>8975</v>
      </c>
      <c r="I4795" s="1"/>
    </row>
    <row r="4796" spans="1:9" s="30" customFormat="1" ht="40.5" x14ac:dyDescent="0.25">
      <c r="A4796" s="28">
        <v>92717</v>
      </c>
      <c r="B4796" s="29" t="s">
        <v>9141</v>
      </c>
      <c r="F4796" s="28" t="s">
        <v>8952</v>
      </c>
      <c r="G4796" s="31" t="s">
        <v>9142</v>
      </c>
      <c r="I4796" s="1"/>
    </row>
    <row r="4797" spans="1:9" s="30" customFormat="1" ht="40.5" x14ac:dyDescent="0.25">
      <c r="A4797" s="28">
        <v>92961</v>
      </c>
      <c r="B4797" s="29" t="s">
        <v>9143</v>
      </c>
      <c r="F4797" s="28" t="s">
        <v>8952</v>
      </c>
      <c r="G4797" s="31" t="s">
        <v>9144</v>
      </c>
      <c r="I4797" s="1"/>
    </row>
    <row r="4798" spans="1:9" s="30" customFormat="1" ht="27" x14ac:dyDescent="0.25">
      <c r="A4798" s="28">
        <v>92967</v>
      </c>
      <c r="B4798" s="29" t="s">
        <v>9145</v>
      </c>
      <c r="F4798" s="28" t="s">
        <v>8952</v>
      </c>
      <c r="G4798" s="31" t="s">
        <v>9146</v>
      </c>
      <c r="I4798" s="1"/>
    </row>
    <row r="4799" spans="1:9" s="30" customFormat="1" ht="67.5" x14ac:dyDescent="0.25">
      <c r="A4799" s="28">
        <v>93225</v>
      </c>
      <c r="B4799" s="29" t="s">
        <v>9147</v>
      </c>
      <c r="F4799" s="28" t="s">
        <v>8952</v>
      </c>
      <c r="G4799" s="31" t="s">
        <v>9148</v>
      </c>
      <c r="I4799" s="1"/>
    </row>
    <row r="4800" spans="1:9" s="30" customFormat="1" ht="40.5" x14ac:dyDescent="0.25">
      <c r="A4800" s="28">
        <v>93234</v>
      </c>
      <c r="B4800" s="29" t="s">
        <v>9149</v>
      </c>
      <c r="F4800" s="28" t="s">
        <v>8952</v>
      </c>
      <c r="G4800" s="31" t="s">
        <v>9150</v>
      </c>
      <c r="I4800" s="1"/>
    </row>
    <row r="4801" spans="1:9" s="30" customFormat="1" ht="54" x14ac:dyDescent="0.25">
      <c r="A4801" s="28">
        <v>93244</v>
      </c>
      <c r="B4801" s="29" t="s">
        <v>9151</v>
      </c>
      <c r="F4801" s="28" t="s">
        <v>8952</v>
      </c>
      <c r="G4801" s="31" t="s">
        <v>9152</v>
      </c>
      <c r="I4801" s="1"/>
    </row>
    <row r="4802" spans="1:9" s="30" customFormat="1" ht="27" x14ac:dyDescent="0.25">
      <c r="A4802" s="28">
        <v>93274</v>
      </c>
      <c r="B4802" s="29" t="s">
        <v>9153</v>
      </c>
      <c r="F4802" s="28" t="s">
        <v>8952</v>
      </c>
      <c r="G4802" s="31" t="s">
        <v>9154</v>
      </c>
      <c r="I4802" s="1"/>
    </row>
    <row r="4803" spans="1:9" s="30" customFormat="1" ht="40.5" x14ac:dyDescent="0.25">
      <c r="A4803" s="28">
        <v>93282</v>
      </c>
      <c r="B4803" s="29" t="s">
        <v>9155</v>
      </c>
      <c r="F4803" s="28" t="s">
        <v>8952</v>
      </c>
      <c r="G4803" s="31" t="s">
        <v>9156</v>
      </c>
      <c r="I4803" s="1"/>
    </row>
    <row r="4804" spans="1:9" s="30" customFormat="1" ht="40.5" x14ac:dyDescent="0.25">
      <c r="A4804" s="28">
        <v>93288</v>
      </c>
      <c r="B4804" s="29" t="s">
        <v>9157</v>
      </c>
      <c r="F4804" s="28" t="s">
        <v>8952</v>
      </c>
      <c r="G4804" s="31" t="s">
        <v>9158</v>
      </c>
      <c r="I4804" s="1"/>
    </row>
    <row r="4805" spans="1:9" s="30" customFormat="1" ht="54" x14ac:dyDescent="0.25">
      <c r="A4805" s="28">
        <v>93403</v>
      </c>
      <c r="B4805" s="29" t="s">
        <v>9159</v>
      </c>
      <c r="F4805" s="28" t="s">
        <v>8952</v>
      </c>
      <c r="G4805" s="31" t="s">
        <v>9160</v>
      </c>
      <c r="I4805" s="1"/>
    </row>
    <row r="4806" spans="1:9" s="30" customFormat="1" ht="67.5" x14ac:dyDescent="0.25">
      <c r="A4806" s="28">
        <v>93409</v>
      </c>
      <c r="B4806" s="29" t="s">
        <v>9161</v>
      </c>
      <c r="F4806" s="28" t="s">
        <v>8952</v>
      </c>
      <c r="G4806" s="31" t="s">
        <v>9162</v>
      </c>
      <c r="I4806" s="1"/>
    </row>
    <row r="4807" spans="1:9" s="30" customFormat="1" ht="40.5" x14ac:dyDescent="0.25">
      <c r="A4807" s="28">
        <v>93416</v>
      </c>
      <c r="B4807" s="29" t="s">
        <v>9163</v>
      </c>
      <c r="F4807" s="28" t="s">
        <v>8952</v>
      </c>
      <c r="G4807" s="31" t="s">
        <v>9164</v>
      </c>
      <c r="I4807" s="1"/>
    </row>
    <row r="4808" spans="1:9" s="30" customFormat="1" ht="27" x14ac:dyDescent="0.25">
      <c r="A4808" s="28">
        <v>93422</v>
      </c>
      <c r="B4808" s="29" t="s">
        <v>9165</v>
      </c>
      <c r="F4808" s="28" t="s">
        <v>8952</v>
      </c>
      <c r="G4808" s="31" t="s">
        <v>9166</v>
      </c>
      <c r="I4808" s="1"/>
    </row>
    <row r="4809" spans="1:9" s="30" customFormat="1" ht="27" x14ac:dyDescent="0.25">
      <c r="A4809" s="28">
        <v>93428</v>
      </c>
      <c r="B4809" s="29" t="s">
        <v>9167</v>
      </c>
      <c r="F4809" s="28" t="s">
        <v>8952</v>
      </c>
      <c r="G4809" s="31" t="s">
        <v>9168</v>
      </c>
      <c r="I4809" s="1"/>
    </row>
    <row r="4810" spans="1:9" s="30" customFormat="1" ht="27" x14ac:dyDescent="0.25">
      <c r="A4810" s="28">
        <v>93434</v>
      </c>
      <c r="B4810" s="29" t="s">
        <v>9169</v>
      </c>
      <c r="F4810" s="28" t="s">
        <v>8952</v>
      </c>
      <c r="G4810" s="31" t="s">
        <v>9170</v>
      </c>
      <c r="I4810" s="1"/>
    </row>
    <row r="4811" spans="1:9" s="30" customFormat="1" ht="40.5" x14ac:dyDescent="0.25">
      <c r="A4811" s="28">
        <v>93440</v>
      </c>
      <c r="B4811" s="29" t="s">
        <v>9171</v>
      </c>
      <c r="F4811" s="28" t="s">
        <v>8952</v>
      </c>
      <c r="G4811" s="31" t="s">
        <v>9172</v>
      </c>
      <c r="I4811" s="1"/>
    </row>
    <row r="4812" spans="1:9" s="30" customFormat="1" ht="27" x14ac:dyDescent="0.25">
      <c r="A4812" s="28">
        <v>95122</v>
      </c>
      <c r="B4812" s="29" t="s">
        <v>9173</v>
      </c>
      <c r="F4812" s="28" t="s">
        <v>8952</v>
      </c>
      <c r="G4812" s="31" t="s">
        <v>9174</v>
      </c>
      <c r="I4812" s="1"/>
    </row>
    <row r="4813" spans="1:9" s="30" customFormat="1" ht="27" x14ac:dyDescent="0.25">
      <c r="A4813" s="28">
        <v>95128</v>
      </c>
      <c r="B4813" s="29" t="s">
        <v>9175</v>
      </c>
      <c r="F4813" s="28" t="s">
        <v>8952</v>
      </c>
      <c r="G4813" s="31" t="s">
        <v>9176</v>
      </c>
      <c r="I4813" s="1"/>
    </row>
    <row r="4814" spans="1:9" s="30" customFormat="1" ht="27" x14ac:dyDescent="0.25">
      <c r="A4814" s="28">
        <v>95140</v>
      </c>
      <c r="B4814" s="29" t="s">
        <v>9177</v>
      </c>
      <c r="F4814" s="28" t="s">
        <v>8952</v>
      </c>
      <c r="G4814" s="31" t="s">
        <v>9178</v>
      </c>
      <c r="I4814" s="1"/>
    </row>
    <row r="4815" spans="1:9" s="30" customFormat="1" ht="27" x14ac:dyDescent="0.25">
      <c r="A4815" s="28">
        <v>95213</v>
      </c>
      <c r="B4815" s="29" t="s">
        <v>9179</v>
      </c>
      <c r="F4815" s="28" t="s">
        <v>8952</v>
      </c>
      <c r="G4815" s="31" t="s">
        <v>9180</v>
      </c>
      <c r="I4815" s="1"/>
    </row>
    <row r="4816" spans="1:9" s="30" customFormat="1" ht="27" x14ac:dyDescent="0.25">
      <c r="A4816" s="28">
        <v>95259</v>
      </c>
      <c r="B4816" s="29" t="s">
        <v>9181</v>
      </c>
      <c r="F4816" s="28" t="s">
        <v>8952</v>
      </c>
      <c r="G4816" s="31" t="s">
        <v>9182</v>
      </c>
      <c r="I4816" s="1"/>
    </row>
    <row r="4817" spans="1:9" s="30" customFormat="1" ht="27" x14ac:dyDescent="0.25">
      <c r="A4817" s="28">
        <v>95265</v>
      </c>
      <c r="B4817" s="29" t="s">
        <v>9183</v>
      </c>
      <c r="F4817" s="28" t="s">
        <v>8952</v>
      </c>
      <c r="G4817" s="31" t="s">
        <v>9184</v>
      </c>
      <c r="I4817" s="1"/>
    </row>
    <row r="4818" spans="1:9" s="30" customFormat="1" ht="40.5" x14ac:dyDescent="0.25">
      <c r="A4818" s="28">
        <v>95271</v>
      </c>
      <c r="B4818" s="29" t="s">
        <v>9185</v>
      </c>
      <c r="F4818" s="28" t="s">
        <v>8952</v>
      </c>
      <c r="G4818" s="31" t="s">
        <v>9186</v>
      </c>
      <c r="I4818" s="1"/>
    </row>
    <row r="4819" spans="1:9" s="30" customFormat="1" ht="40.5" x14ac:dyDescent="0.25">
      <c r="A4819" s="28">
        <v>95277</v>
      </c>
      <c r="B4819" s="29" t="s">
        <v>9187</v>
      </c>
      <c r="F4819" s="28" t="s">
        <v>8952</v>
      </c>
      <c r="G4819" s="31" t="s">
        <v>9150</v>
      </c>
      <c r="I4819" s="1"/>
    </row>
    <row r="4820" spans="1:9" s="30" customFormat="1" ht="40.5" x14ac:dyDescent="0.25">
      <c r="A4820" s="28">
        <v>95283</v>
      </c>
      <c r="B4820" s="29" t="s">
        <v>9188</v>
      </c>
      <c r="F4820" s="28" t="s">
        <v>8952</v>
      </c>
      <c r="G4820" s="31" t="s">
        <v>9189</v>
      </c>
      <c r="I4820" s="1"/>
    </row>
    <row r="4821" spans="1:9" s="30" customFormat="1" ht="40.5" x14ac:dyDescent="0.25">
      <c r="A4821" s="28">
        <v>95621</v>
      </c>
      <c r="B4821" s="29" t="s">
        <v>9190</v>
      </c>
      <c r="F4821" s="28" t="s">
        <v>8952</v>
      </c>
      <c r="G4821" s="31" t="s">
        <v>9191</v>
      </c>
      <c r="I4821" s="1"/>
    </row>
    <row r="4822" spans="1:9" s="30" customFormat="1" ht="40.5" x14ac:dyDescent="0.25">
      <c r="A4822" s="28">
        <v>95632</v>
      </c>
      <c r="B4822" s="29" t="s">
        <v>9192</v>
      </c>
      <c r="F4822" s="28" t="s">
        <v>8952</v>
      </c>
      <c r="G4822" s="31" t="s">
        <v>9193</v>
      </c>
      <c r="I4822" s="1"/>
    </row>
    <row r="4823" spans="1:9" s="30" customFormat="1" ht="40.5" x14ac:dyDescent="0.25">
      <c r="A4823" s="28">
        <v>95703</v>
      </c>
      <c r="B4823" s="29" t="s">
        <v>9194</v>
      </c>
      <c r="F4823" s="28" t="s">
        <v>8952</v>
      </c>
      <c r="G4823" s="31" t="s">
        <v>9195</v>
      </c>
      <c r="I4823" s="1"/>
    </row>
    <row r="4824" spans="1:9" s="30" customFormat="1" ht="40.5" x14ac:dyDescent="0.25">
      <c r="A4824" s="28">
        <v>95709</v>
      </c>
      <c r="B4824" s="29" t="s">
        <v>9196</v>
      </c>
      <c r="F4824" s="28" t="s">
        <v>8952</v>
      </c>
      <c r="G4824" s="31" t="s">
        <v>9197</v>
      </c>
      <c r="I4824" s="1"/>
    </row>
    <row r="4825" spans="1:9" s="30" customFormat="1" ht="54" x14ac:dyDescent="0.25">
      <c r="A4825" s="28">
        <v>95715</v>
      </c>
      <c r="B4825" s="29" t="s">
        <v>9198</v>
      </c>
      <c r="F4825" s="28" t="s">
        <v>8952</v>
      </c>
      <c r="G4825" s="31" t="s">
        <v>9199</v>
      </c>
      <c r="I4825" s="1"/>
    </row>
    <row r="4826" spans="1:9" s="30" customFormat="1" ht="67.5" x14ac:dyDescent="0.25">
      <c r="A4826" s="28">
        <v>95721</v>
      </c>
      <c r="B4826" s="29" t="s">
        <v>9200</v>
      </c>
      <c r="F4826" s="28" t="s">
        <v>8952</v>
      </c>
      <c r="G4826" s="31" t="s">
        <v>9201</v>
      </c>
      <c r="I4826" s="1"/>
    </row>
    <row r="4827" spans="1:9" s="30" customFormat="1" ht="27" x14ac:dyDescent="0.25">
      <c r="A4827" s="28">
        <v>95873</v>
      </c>
      <c r="B4827" s="29" t="s">
        <v>9202</v>
      </c>
      <c r="F4827" s="28" t="s">
        <v>8952</v>
      </c>
      <c r="G4827" s="31" t="s">
        <v>9203</v>
      </c>
      <c r="I4827" s="1"/>
    </row>
    <row r="4828" spans="1:9" s="30" customFormat="1" ht="40.5" x14ac:dyDescent="0.25">
      <c r="A4828" s="28">
        <v>96014</v>
      </c>
      <c r="B4828" s="29" t="s">
        <v>9204</v>
      </c>
      <c r="F4828" s="28" t="s">
        <v>8952</v>
      </c>
      <c r="G4828" s="31" t="s">
        <v>9205</v>
      </c>
      <c r="I4828" s="1"/>
    </row>
    <row r="4829" spans="1:9" s="30" customFormat="1" ht="27" x14ac:dyDescent="0.25">
      <c r="A4829" s="28">
        <v>96021</v>
      </c>
      <c r="B4829" s="29" t="s">
        <v>9206</v>
      </c>
      <c r="F4829" s="28" t="s">
        <v>8952</v>
      </c>
      <c r="G4829" s="31" t="s">
        <v>9207</v>
      </c>
      <c r="I4829" s="1"/>
    </row>
    <row r="4830" spans="1:9" s="30" customFormat="1" ht="27" x14ac:dyDescent="0.25">
      <c r="A4830" s="28">
        <v>96029</v>
      </c>
      <c r="B4830" s="29" t="s">
        <v>9208</v>
      </c>
      <c r="F4830" s="28" t="s">
        <v>8952</v>
      </c>
      <c r="G4830" s="31" t="s">
        <v>9209</v>
      </c>
      <c r="I4830" s="1"/>
    </row>
    <row r="4831" spans="1:9" s="30" customFormat="1" ht="40.5" x14ac:dyDescent="0.25">
      <c r="A4831" s="28">
        <v>96036</v>
      </c>
      <c r="B4831" s="29" t="s">
        <v>9210</v>
      </c>
      <c r="F4831" s="28" t="s">
        <v>8952</v>
      </c>
      <c r="G4831" s="31" t="s">
        <v>9211</v>
      </c>
      <c r="I4831" s="1"/>
    </row>
    <row r="4832" spans="1:9" s="30" customFormat="1" ht="40.5" x14ac:dyDescent="0.25">
      <c r="A4832" s="28">
        <v>96155</v>
      </c>
      <c r="B4832" s="29" t="s">
        <v>9212</v>
      </c>
      <c r="F4832" s="28" t="s">
        <v>8952</v>
      </c>
      <c r="G4832" s="31" t="s">
        <v>9213</v>
      </c>
      <c r="I4832" s="1"/>
    </row>
    <row r="4833" spans="1:9" s="30" customFormat="1" ht="40.5" x14ac:dyDescent="0.25">
      <c r="A4833" s="28">
        <v>96156</v>
      </c>
      <c r="B4833" s="29" t="s">
        <v>9214</v>
      </c>
      <c r="F4833" s="28" t="s">
        <v>8952</v>
      </c>
      <c r="G4833" s="31" t="s">
        <v>9215</v>
      </c>
      <c r="I4833" s="1"/>
    </row>
    <row r="4834" spans="1:9" s="30" customFormat="1" ht="40.5" x14ac:dyDescent="0.25">
      <c r="A4834" s="28">
        <v>96159</v>
      </c>
      <c r="B4834" s="29" t="s">
        <v>9216</v>
      </c>
      <c r="F4834" s="28" t="s">
        <v>8952</v>
      </c>
      <c r="G4834" s="31" t="s">
        <v>9217</v>
      </c>
      <c r="I4834" s="1"/>
    </row>
    <row r="4835" spans="1:9" s="30" customFormat="1" ht="40.5" x14ac:dyDescent="0.25">
      <c r="A4835" s="28">
        <v>96246</v>
      </c>
      <c r="B4835" s="29" t="s">
        <v>9218</v>
      </c>
      <c r="F4835" s="28" t="s">
        <v>8952</v>
      </c>
      <c r="G4835" s="31" t="s">
        <v>8721</v>
      </c>
      <c r="I4835" s="1"/>
    </row>
    <row r="4836" spans="1:9" s="30" customFormat="1" ht="54" x14ac:dyDescent="0.25">
      <c r="A4836" s="28">
        <v>96464</v>
      </c>
      <c r="B4836" s="29" t="s">
        <v>9219</v>
      </c>
      <c r="F4836" s="28" t="s">
        <v>8952</v>
      </c>
      <c r="G4836" s="31" t="s">
        <v>9220</v>
      </c>
      <c r="I4836" s="1"/>
    </row>
    <row r="4837" spans="1:9" s="30" customFormat="1" ht="40.5" x14ac:dyDescent="0.25">
      <c r="A4837" s="28">
        <v>98765</v>
      </c>
      <c r="B4837" s="29" t="s">
        <v>9221</v>
      </c>
      <c r="F4837" s="28" t="s">
        <v>8952</v>
      </c>
      <c r="G4837" s="31" t="s">
        <v>9222</v>
      </c>
      <c r="I4837" s="1"/>
    </row>
    <row r="4838" spans="1:9" s="30" customFormat="1" ht="40.5" x14ac:dyDescent="0.25">
      <c r="A4838" s="28">
        <v>99834</v>
      </c>
      <c r="B4838" s="29" t="s">
        <v>9223</v>
      </c>
      <c r="F4838" s="28" t="s">
        <v>8952</v>
      </c>
      <c r="G4838" s="31" t="s">
        <v>9224</v>
      </c>
      <c r="I4838" s="1"/>
    </row>
    <row r="4839" spans="1:9" s="30" customFormat="1" ht="40.5" x14ac:dyDescent="0.25">
      <c r="A4839" s="28">
        <v>100642</v>
      </c>
      <c r="B4839" s="29" t="s">
        <v>9225</v>
      </c>
      <c r="F4839" s="28" t="s">
        <v>8952</v>
      </c>
      <c r="G4839" s="31" t="s">
        <v>9226</v>
      </c>
      <c r="I4839" s="1"/>
    </row>
    <row r="4840" spans="1:9" s="30" customFormat="1" ht="27" x14ac:dyDescent="0.25">
      <c r="A4840" s="28">
        <v>100648</v>
      </c>
      <c r="B4840" s="29" t="s">
        <v>9227</v>
      </c>
      <c r="F4840" s="28" t="s">
        <v>8952</v>
      </c>
      <c r="G4840" s="31" t="s">
        <v>9228</v>
      </c>
      <c r="I4840" s="1"/>
    </row>
    <row r="4841" spans="1:9" s="30" customFormat="1" ht="40.5" x14ac:dyDescent="0.25">
      <c r="A4841" s="28">
        <v>102274</v>
      </c>
      <c r="B4841" s="29" t="s">
        <v>9229</v>
      </c>
      <c r="F4841" s="28" t="s">
        <v>8952</v>
      </c>
      <c r="G4841" s="31" t="s">
        <v>9230</v>
      </c>
      <c r="I4841" s="1"/>
    </row>
    <row r="4842" spans="1:9" s="30" customFormat="1" ht="40.5" x14ac:dyDescent="0.25">
      <c r="A4842" s="28">
        <v>104092</v>
      </c>
      <c r="B4842" s="29" t="s">
        <v>9231</v>
      </c>
      <c r="F4842" s="28" t="s">
        <v>8952</v>
      </c>
      <c r="G4842" s="31" t="s">
        <v>9232</v>
      </c>
      <c r="I4842" s="1"/>
    </row>
    <row r="4843" spans="1:9" s="30" customFormat="1" ht="40.5" x14ac:dyDescent="0.25">
      <c r="A4843" s="28">
        <v>104098</v>
      </c>
      <c r="B4843" s="29" t="s">
        <v>9233</v>
      </c>
      <c r="F4843" s="28" t="s">
        <v>8952</v>
      </c>
      <c r="G4843" s="31" t="s">
        <v>9234</v>
      </c>
      <c r="I4843" s="1"/>
    </row>
    <row r="4844" spans="1:9" s="30" customFormat="1" ht="54" x14ac:dyDescent="0.25">
      <c r="A4844" s="28">
        <v>5089</v>
      </c>
      <c r="B4844" s="29" t="s">
        <v>9235</v>
      </c>
      <c r="F4844" s="28" t="s">
        <v>9236</v>
      </c>
      <c r="G4844" s="31" t="s">
        <v>9237</v>
      </c>
      <c r="I4844" s="1"/>
    </row>
    <row r="4845" spans="1:9" s="30" customFormat="1" ht="40.5" x14ac:dyDescent="0.25">
      <c r="A4845" s="28">
        <v>5627</v>
      </c>
      <c r="B4845" s="29" t="s">
        <v>9238</v>
      </c>
      <c r="F4845" s="28" t="s">
        <v>9236</v>
      </c>
      <c r="G4845" s="31" t="s">
        <v>9239</v>
      </c>
      <c r="I4845" s="1"/>
    </row>
    <row r="4846" spans="1:9" s="30" customFormat="1" ht="40.5" x14ac:dyDescent="0.25">
      <c r="A4846" s="28">
        <v>5628</v>
      </c>
      <c r="B4846" s="29" t="s">
        <v>9240</v>
      </c>
      <c r="F4846" s="28" t="s">
        <v>9236</v>
      </c>
      <c r="G4846" s="31" t="s">
        <v>9241</v>
      </c>
      <c r="I4846" s="1"/>
    </row>
    <row r="4847" spans="1:9" s="30" customFormat="1" ht="40.5" x14ac:dyDescent="0.25">
      <c r="A4847" s="28">
        <v>5629</v>
      </c>
      <c r="B4847" s="29" t="s">
        <v>9242</v>
      </c>
      <c r="F4847" s="28" t="s">
        <v>9236</v>
      </c>
      <c r="G4847" s="31" t="s">
        <v>9243</v>
      </c>
      <c r="I4847" s="1"/>
    </row>
    <row r="4848" spans="1:9" s="30" customFormat="1" ht="40.5" x14ac:dyDescent="0.25">
      <c r="A4848" s="28">
        <v>5630</v>
      </c>
      <c r="B4848" s="29" t="s">
        <v>9244</v>
      </c>
      <c r="F4848" s="28" t="s">
        <v>9236</v>
      </c>
      <c r="G4848" s="31" t="s">
        <v>9245</v>
      </c>
      <c r="I4848" s="1"/>
    </row>
    <row r="4849" spans="1:9" s="30" customFormat="1" ht="40.5" x14ac:dyDescent="0.25">
      <c r="A4849" s="28">
        <v>5658</v>
      </c>
      <c r="B4849" s="29" t="s">
        <v>9246</v>
      </c>
      <c r="F4849" s="28" t="s">
        <v>9236</v>
      </c>
      <c r="G4849" s="31" t="s">
        <v>9247</v>
      </c>
      <c r="I4849" s="1"/>
    </row>
    <row r="4850" spans="1:9" s="30" customFormat="1" ht="67.5" x14ac:dyDescent="0.25">
      <c r="A4850" s="28">
        <v>5664</v>
      </c>
      <c r="B4850" s="29" t="s">
        <v>9248</v>
      </c>
      <c r="F4850" s="28" t="s">
        <v>9236</v>
      </c>
      <c r="G4850" s="31" t="s">
        <v>9249</v>
      </c>
      <c r="I4850" s="1"/>
    </row>
    <row r="4851" spans="1:9" s="30" customFormat="1" ht="67.5" x14ac:dyDescent="0.25">
      <c r="A4851" s="28">
        <v>5667</v>
      </c>
      <c r="B4851" s="29" t="s">
        <v>9250</v>
      </c>
      <c r="F4851" s="28" t="s">
        <v>9236</v>
      </c>
      <c r="G4851" s="31" t="s">
        <v>9251</v>
      </c>
      <c r="I4851" s="1"/>
    </row>
    <row r="4852" spans="1:9" s="30" customFormat="1" ht="67.5" x14ac:dyDescent="0.25">
      <c r="A4852" s="28">
        <v>5668</v>
      </c>
      <c r="B4852" s="29" t="s">
        <v>9252</v>
      </c>
      <c r="F4852" s="28" t="s">
        <v>9236</v>
      </c>
      <c r="G4852" s="31" t="s">
        <v>9253</v>
      </c>
      <c r="I4852" s="1"/>
    </row>
    <row r="4853" spans="1:9" s="30" customFormat="1" ht="54" x14ac:dyDescent="0.25">
      <c r="A4853" s="28">
        <v>5674</v>
      </c>
      <c r="B4853" s="29" t="s">
        <v>9254</v>
      </c>
      <c r="F4853" s="28" t="s">
        <v>9236</v>
      </c>
      <c r="G4853" s="31" t="s">
        <v>9255</v>
      </c>
      <c r="I4853" s="1"/>
    </row>
    <row r="4854" spans="1:9" s="30" customFormat="1" ht="54" x14ac:dyDescent="0.25">
      <c r="A4854" s="28">
        <v>5692</v>
      </c>
      <c r="B4854" s="29" t="s">
        <v>9256</v>
      </c>
      <c r="F4854" s="28" t="s">
        <v>9236</v>
      </c>
      <c r="G4854" s="31" t="s">
        <v>9257</v>
      </c>
      <c r="I4854" s="1"/>
    </row>
    <row r="4855" spans="1:9" s="30" customFormat="1" ht="54" x14ac:dyDescent="0.25">
      <c r="A4855" s="28">
        <v>5693</v>
      </c>
      <c r="B4855" s="29" t="s">
        <v>9258</v>
      </c>
      <c r="F4855" s="28" t="s">
        <v>9236</v>
      </c>
      <c r="G4855" s="31" t="s">
        <v>9259</v>
      </c>
      <c r="I4855" s="1"/>
    </row>
    <row r="4856" spans="1:9" s="30" customFormat="1" ht="54" x14ac:dyDescent="0.25">
      <c r="A4856" s="28">
        <v>5695</v>
      </c>
      <c r="B4856" s="29" t="s">
        <v>9260</v>
      </c>
      <c r="F4856" s="28" t="s">
        <v>9236</v>
      </c>
      <c r="G4856" s="31" t="s">
        <v>9261</v>
      </c>
      <c r="I4856" s="1"/>
    </row>
    <row r="4857" spans="1:9" s="30" customFormat="1" ht="40.5" x14ac:dyDescent="0.25">
      <c r="A4857" s="28">
        <v>5703</v>
      </c>
      <c r="B4857" s="29" t="s">
        <v>9262</v>
      </c>
      <c r="F4857" s="28" t="s">
        <v>9236</v>
      </c>
      <c r="G4857" s="31" t="s">
        <v>9263</v>
      </c>
      <c r="I4857" s="1"/>
    </row>
    <row r="4858" spans="1:9" s="30" customFormat="1" ht="67.5" x14ac:dyDescent="0.25">
      <c r="A4858" s="28">
        <v>5705</v>
      </c>
      <c r="B4858" s="29" t="s">
        <v>9264</v>
      </c>
      <c r="F4858" s="28" t="s">
        <v>9236</v>
      </c>
      <c r="G4858" s="31" t="s">
        <v>9265</v>
      </c>
      <c r="I4858" s="1"/>
    </row>
    <row r="4859" spans="1:9" s="30" customFormat="1" ht="27" x14ac:dyDescent="0.25">
      <c r="A4859" s="28">
        <v>5707</v>
      </c>
      <c r="B4859" s="29" t="s">
        <v>9266</v>
      </c>
      <c r="F4859" s="28" t="s">
        <v>9236</v>
      </c>
      <c r="G4859" s="31" t="s">
        <v>9267</v>
      </c>
      <c r="I4859" s="1"/>
    </row>
    <row r="4860" spans="1:9" s="30" customFormat="1" ht="40.5" x14ac:dyDescent="0.25">
      <c r="A4860" s="28">
        <v>5710</v>
      </c>
      <c r="B4860" s="29" t="s">
        <v>9268</v>
      </c>
      <c r="F4860" s="28" t="s">
        <v>9236</v>
      </c>
      <c r="G4860" s="31" t="s">
        <v>9269</v>
      </c>
      <c r="I4860" s="1"/>
    </row>
    <row r="4861" spans="1:9" s="30" customFormat="1" ht="54" x14ac:dyDescent="0.25">
      <c r="A4861" s="28">
        <v>5711</v>
      </c>
      <c r="B4861" s="29" t="s">
        <v>9270</v>
      </c>
      <c r="F4861" s="28" t="s">
        <v>9236</v>
      </c>
      <c r="G4861" s="31" t="s">
        <v>9271</v>
      </c>
      <c r="I4861" s="1"/>
    </row>
    <row r="4862" spans="1:9" s="30" customFormat="1" ht="27" x14ac:dyDescent="0.25">
      <c r="A4862" s="28">
        <v>5714</v>
      </c>
      <c r="B4862" s="29" t="s">
        <v>9272</v>
      </c>
      <c r="F4862" s="28" t="s">
        <v>9236</v>
      </c>
      <c r="G4862" s="31" t="s">
        <v>9273</v>
      </c>
      <c r="I4862" s="1"/>
    </row>
    <row r="4863" spans="1:9" s="30" customFormat="1" ht="40.5" x14ac:dyDescent="0.25">
      <c r="A4863" s="28">
        <v>5715</v>
      </c>
      <c r="B4863" s="29" t="s">
        <v>9274</v>
      </c>
      <c r="F4863" s="28" t="s">
        <v>9236</v>
      </c>
      <c r="G4863" s="31" t="s">
        <v>9275</v>
      </c>
      <c r="I4863" s="1"/>
    </row>
    <row r="4864" spans="1:9" s="30" customFormat="1" ht="40.5" x14ac:dyDescent="0.25">
      <c r="A4864" s="28">
        <v>5718</v>
      </c>
      <c r="B4864" s="29" t="s">
        <v>9276</v>
      </c>
      <c r="F4864" s="28" t="s">
        <v>9236</v>
      </c>
      <c r="G4864" s="31" t="s">
        <v>9277</v>
      </c>
      <c r="I4864" s="1"/>
    </row>
    <row r="4865" spans="1:9" s="30" customFormat="1" ht="40.5" x14ac:dyDescent="0.25">
      <c r="A4865" s="28">
        <v>5721</v>
      </c>
      <c r="B4865" s="29" t="s">
        <v>9278</v>
      </c>
      <c r="F4865" s="28" t="s">
        <v>9236</v>
      </c>
      <c r="G4865" s="31" t="s">
        <v>9279</v>
      </c>
      <c r="I4865" s="1"/>
    </row>
    <row r="4866" spans="1:9" s="30" customFormat="1" ht="40.5" x14ac:dyDescent="0.25">
      <c r="A4866" s="28">
        <v>5722</v>
      </c>
      <c r="B4866" s="29" t="s">
        <v>9280</v>
      </c>
      <c r="F4866" s="28" t="s">
        <v>9236</v>
      </c>
      <c r="G4866" s="31" t="s">
        <v>9281</v>
      </c>
      <c r="I4866" s="1"/>
    </row>
    <row r="4867" spans="1:9" s="30" customFormat="1" ht="27" x14ac:dyDescent="0.25">
      <c r="A4867" s="28">
        <v>5724</v>
      </c>
      <c r="B4867" s="29" t="s">
        <v>9282</v>
      </c>
      <c r="F4867" s="28" t="s">
        <v>9236</v>
      </c>
      <c r="G4867" s="31" t="s">
        <v>9283</v>
      </c>
      <c r="I4867" s="1"/>
    </row>
    <row r="4868" spans="1:9" s="30" customFormat="1" ht="54" x14ac:dyDescent="0.25">
      <c r="A4868" s="28">
        <v>5727</v>
      </c>
      <c r="B4868" s="29" t="s">
        <v>9284</v>
      </c>
      <c r="F4868" s="28" t="s">
        <v>9236</v>
      </c>
      <c r="G4868" s="31" t="s">
        <v>9285</v>
      </c>
      <c r="I4868" s="1"/>
    </row>
    <row r="4869" spans="1:9" s="30" customFormat="1" ht="40.5" x14ac:dyDescent="0.25">
      <c r="A4869" s="28">
        <v>5729</v>
      </c>
      <c r="B4869" s="29" t="s">
        <v>9286</v>
      </c>
      <c r="F4869" s="28" t="s">
        <v>9236</v>
      </c>
      <c r="G4869" s="31" t="s">
        <v>9287</v>
      </c>
      <c r="I4869" s="1"/>
    </row>
    <row r="4870" spans="1:9" s="30" customFormat="1" ht="40.5" x14ac:dyDescent="0.25">
      <c r="A4870" s="28">
        <v>5730</v>
      </c>
      <c r="B4870" s="29" t="s">
        <v>9288</v>
      </c>
      <c r="F4870" s="28" t="s">
        <v>9236</v>
      </c>
      <c r="G4870" s="31" t="s">
        <v>9289</v>
      </c>
      <c r="I4870" s="1"/>
    </row>
    <row r="4871" spans="1:9" s="30" customFormat="1" ht="67.5" x14ac:dyDescent="0.25">
      <c r="A4871" s="28">
        <v>5735</v>
      </c>
      <c r="B4871" s="29" t="s">
        <v>9290</v>
      </c>
      <c r="F4871" s="28" t="s">
        <v>9236</v>
      </c>
      <c r="G4871" s="31" t="s">
        <v>9291</v>
      </c>
      <c r="I4871" s="1"/>
    </row>
    <row r="4872" spans="1:9" s="30" customFormat="1" ht="67.5" x14ac:dyDescent="0.25">
      <c r="A4872" s="28">
        <v>5736</v>
      </c>
      <c r="B4872" s="29" t="s">
        <v>9292</v>
      </c>
      <c r="F4872" s="28" t="s">
        <v>9236</v>
      </c>
      <c r="G4872" s="31" t="s">
        <v>9293</v>
      </c>
      <c r="I4872" s="1"/>
    </row>
    <row r="4873" spans="1:9" s="30" customFormat="1" ht="54" x14ac:dyDescent="0.25">
      <c r="A4873" s="28">
        <v>5738</v>
      </c>
      <c r="B4873" s="29" t="s">
        <v>9294</v>
      </c>
      <c r="F4873" s="28" t="s">
        <v>9236</v>
      </c>
      <c r="G4873" s="31" t="s">
        <v>9295</v>
      </c>
      <c r="I4873" s="1"/>
    </row>
    <row r="4874" spans="1:9" s="30" customFormat="1" ht="54" x14ac:dyDescent="0.25">
      <c r="A4874" s="28">
        <v>5739</v>
      </c>
      <c r="B4874" s="29" t="s">
        <v>9296</v>
      </c>
      <c r="F4874" s="28" t="s">
        <v>9236</v>
      </c>
      <c r="G4874" s="31" t="s">
        <v>9297</v>
      </c>
      <c r="I4874" s="1"/>
    </row>
    <row r="4875" spans="1:9" s="30" customFormat="1" ht="54" x14ac:dyDescent="0.25">
      <c r="A4875" s="28">
        <v>5741</v>
      </c>
      <c r="B4875" s="29" t="s">
        <v>9298</v>
      </c>
      <c r="F4875" s="28" t="s">
        <v>9236</v>
      </c>
      <c r="G4875" s="31" t="s">
        <v>9299</v>
      </c>
      <c r="I4875" s="1"/>
    </row>
    <row r="4876" spans="1:9" s="30" customFormat="1" ht="54" x14ac:dyDescent="0.25">
      <c r="A4876" s="28">
        <v>5742</v>
      </c>
      <c r="B4876" s="29" t="s">
        <v>9300</v>
      </c>
      <c r="F4876" s="28" t="s">
        <v>9236</v>
      </c>
      <c r="G4876" s="31" t="s">
        <v>9301</v>
      </c>
      <c r="I4876" s="1"/>
    </row>
    <row r="4877" spans="1:9" s="30" customFormat="1" ht="54" x14ac:dyDescent="0.25">
      <c r="A4877" s="28">
        <v>5747</v>
      </c>
      <c r="B4877" s="29" t="s">
        <v>9302</v>
      </c>
      <c r="F4877" s="28" t="s">
        <v>9236</v>
      </c>
      <c r="G4877" s="31" t="s">
        <v>9303</v>
      </c>
      <c r="I4877" s="1"/>
    </row>
    <row r="4878" spans="1:9" s="30" customFormat="1" ht="54" x14ac:dyDescent="0.25">
      <c r="A4878" s="28">
        <v>5751</v>
      </c>
      <c r="B4878" s="29" t="s">
        <v>9304</v>
      </c>
      <c r="F4878" s="28" t="s">
        <v>9236</v>
      </c>
      <c r="G4878" s="31" t="s">
        <v>9305</v>
      </c>
      <c r="I4878" s="1"/>
    </row>
    <row r="4879" spans="1:9" s="30" customFormat="1" ht="54" x14ac:dyDescent="0.25">
      <c r="A4879" s="28">
        <v>5754</v>
      </c>
      <c r="B4879" s="29" t="s">
        <v>9306</v>
      </c>
      <c r="F4879" s="28" t="s">
        <v>9236</v>
      </c>
      <c r="G4879" s="31" t="s">
        <v>9307</v>
      </c>
      <c r="I4879" s="1"/>
    </row>
    <row r="4880" spans="1:9" s="30" customFormat="1" ht="67.5" x14ac:dyDescent="0.25">
      <c r="A4880" s="28">
        <v>5763</v>
      </c>
      <c r="B4880" s="29" t="s">
        <v>9308</v>
      </c>
      <c r="F4880" s="28" t="s">
        <v>9236</v>
      </c>
      <c r="G4880" s="31" t="s">
        <v>9309</v>
      </c>
      <c r="I4880" s="1"/>
    </row>
    <row r="4881" spans="1:9" s="30" customFormat="1" ht="40.5" x14ac:dyDescent="0.25">
      <c r="A4881" s="28">
        <v>5765</v>
      </c>
      <c r="B4881" s="29" t="s">
        <v>9310</v>
      </c>
      <c r="F4881" s="28" t="s">
        <v>9236</v>
      </c>
      <c r="G4881" s="31" t="s">
        <v>9311</v>
      </c>
      <c r="I4881" s="1"/>
    </row>
    <row r="4882" spans="1:9" s="30" customFormat="1" ht="40.5" x14ac:dyDescent="0.25">
      <c r="A4882" s="28">
        <v>5766</v>
      </c>
      <c r="B4882" s="29" t="s">
        <v>9312</v>
      </c>
      <c r="F4882" s="28" t="s">
        <v>9236</v>
      </c>
      <c r="G4882" s="31" t="s">
        <v>9313</v>
      </c>
      <c r="I4882" s="1"/>
    </row>
    <row r="4883" spans="1:9" s="30" customFormat="1" ht="40.5" x14ac:dyDescent="0.25">
      <c r="A4883" s="28">
        <v>5779</v>
      </c>
      <c r="B4883" s="29" t="s">
        <v>9314</v>
      </c>
      <c r="F4883" s="28" t="s">
        <v>9236</v>
      </c>
      <c r="G4883" s="31" t="s">
        <v>9315</v>
      </c>
      <c r="I4883" s="1"/>
    </row>
    <row r="4884" spans="1:9" s="30" customFormat="1" ht="40.5" x14ac:dyDescent="0.25">
      <c r="A4884" s="28">
        <v>5787</v>
      </c>
      <c r="B4884" s="29" t="s">
        <v>9316</v>
      </c>
      <c r="F4884" s="28" t="s">
        <v>9236</v>
      </c>
      <c r="G4884" s="31" t="s">
        <v>9317</v>
      </c>
      <c r="I4884" s="1"/>
    </row>
    <row r="4885" spans="1:9" s="30" customFormat="1" ht="40.5" x14ac:dyDescent="0.25">
      <c r="A4885" s="28">
        <v>5797</v>
      </c>
      <c r="B4885" s="29" t="s">
        <v>9318</v>
      </c>
      <c r="F4885" s="28" t="s">
        <v>9236</v>
      </c>
      <c r="G4885" s="31" t="s">
        <v>9319</v>
      </c>
      <c r="I4885" s="1"/>
    </row>
    <row r="4886" spans="1:9" s="30" customFormat="1" ht="54" x14ac:dyDescent="0.25">
      <c r="A4886" s="28">
        <v>5800</v>
      </c>
      <c r="B4886" s="29" t="s">
        <v>9320</v>
      </c>
      <c r="F4886" s="28" t="s">
        <v>9236</v>
      </c>
      <c r="G4886" s="31" t="s">
        <v>9051</v>
      </c>
      <c r="I4886" s="1"/>
    </row>
    <row r="4887" spans="1:9" s="30" customFormat="1" ht="27" x14ac:dyDescent="0.25">
      <c r="A4887" s="28">
        <v>7032</v>
      </c>
      <c r="B4887" s="29" t="s">
        <v>9321</v>
      </c>
      <c r="F4887" s="28" t="s">
        <v>9236</v>
      </c>
      <c r="G4887" s="31" t="s">
        <v>9322</v>
      </c>
      <c r="I4887" s="1"/>
    </row>
    <row r="4888" spans="1:9" s="30" customFormat="1" ht="27" x14ac:dyDescent="0.25">
      <c r="A4888" s="28">
        <v>7033</v>
      </c>
      <c r="B4888" s="29" t="s">
        <v>9323</v>
      </c>
      <c r="F4888" s="28" t="s">
        <v>9236</v>
      </c>
      <c r="G4888" s="31" t="s">
        <v>9324</v>
      </c>
      <c r="I4888" s="1"/>
    </row>
    <row r="4889" spans="1:9" s="30" customFormat="1" ht="27" x14ac:dyDescent="0.25">
      <c r="A4889" s="28">
        <v>7034</v>
      </c>
      <c r="B4889" s="29" t="s">
        <v>9325</v>
      </c>
      <c r="F4889" s="28" t="s">
        <v>9236</v>
      </c>
      <c r="G4889" s="31" t="s">
        <v>9326</v>
      </c>
      <c r="I4889" s="1"/>
    </row>
    <row r="4890" spans="1:9" s="30" customFormat="1" ht="40.5" x14ac:dyDescent="0.25">
      <c r="A4890" s="28">
        <v>7035</v>
      </c>
      <c r="B4890" s="29" t="s">
        <v>9327</v>
      </c>
      <c r="F4890" s="28" t="s">
        <v>9236</v>
      </c>
      <c r="G4890" s="31" t="s">
        <v>9328</v>
      </c>
      <c r="I4890" s="1"/>
    </row>
    <row r="4891" spans="1:9" s="30" customFormat="1" ht="40.5" x14ac:dyDescent="0.25">
      <c r="A4891" s="28">
        <v>7038</v>
      </c>
      <c r="B4891" s="29" t="s">
        <v>9329</v>
      </c>
      <c r="F4891" s="28" t="s">
        <v>9236</v>
      </c>
      <c r="G4891" s="31" t="s">
        <v>9330</v>
      </c>
      <c r="I4891" s="1"/>
    </row>
    <row r="4892" spans="1:9" s="30" customFormat="1" ht="40.5" x14ac:dyDescent="0.25">
      <c r="A4892" s="28">
        <v>7039</v>
      </c>
      <c r="B4892" s="29" t="s">
        <v>9331</v>
      </c>
      <c r="F4892" s="28" t="s">
        <v>9236</v>
      </c>
      <c r="G4892" s="31" t="s">
        <v>9332</v>
      </c>
      <c r="I4892" s="1"/>
    </row>
    <row r="4893" spans="1:9" s="30" customFormat="1" ht="40.5" x14ac:dyDescent="0.25">
      <c r="A4893" s="28">
        <v>7040</v>
      </c>
      <c r="B4893" s="29" t="s">
        <v>9333</v>
      </c>
      <c r="F4893" s="28" t="s">
        <v>9236</v>
      </c>
      <c r="G4893" s="31" t="s">
        <v>9334</v>
      </c>
      <c r="I4893" s="1"/>
    </row>
    <row r="4894" spans="1:9" s="30" customFormat="1" ht="54" x14ac:dyDescent="0.25">
      <c r="A4894" s="28">
        <v>7044</v>
      </c>
      <c r="B4894" s="29" t="s">
        <v>9335</v>
      </c>
      <c r="F4894" s="28" t="s">
        <v>9236</v>
      </c>
      <c r="G4894" s="31" t="s">
        <v>9336</v>
      </c>
      <c r="I4894" s="1"/>
    </row>
    <row r="4895" spans="1:9" s="30" customFormat="1" ht="54" x14ac:dyDescent="0.25">
      <c r="A4895" s="28">
        <v>7045</v>
      </c>
      <c r="B4895" s="29" t="s">
        <v>9337</v>
      </c>
      <c r="F4895" s="28" t="s">
        <v>9236</v>
      </c>
      <c r="G4895" s="31" t="s">
        <v>9178</v>
      </c>
      <c r="I4895" s="1"/>
    </row>
    <row r="4896" spans="1:9" s="30" customFormat="1" ht="54" x14ac:dyDescent="0.25">
      <c r="A4896" s="28">
        <v>7046</v>
      </c>
      <c r="B4896" s="29" t="s">
        <v>9338</v>
      </c>
      <c r="F4896" s="28" t="s">
        <v>9236</v>
      </c>
      <c r="G4896" s="31" t="s">
        <v>9021</v>
      </c>
      <c r="I4896" s="1"/>
    </row>
    <row r="4897" spans="1:9" s="30" customFormat="1" ht="54" x14ac:dyDescent="0.25">
      <c r="A4897" s="28">
        <v>7047</v>
      </c>
      <c r="B4897" s="29" t="s">
        <v>9339</v>
      </c>
      <c r="F4897" s="28" t="s">
        <v>9236</v>
      </c>
      <c r="G4897" s="31" t="s">
        <v>9340</v>
      </c>
      <c r="I4897" s="1"/>
    </row>
    <row r="4898" spans="1:9" s="30" customFormat="1" ht="54" x14ac:dyDescent="0.25">
      <c r="A4898" s="28">
        <v>7051</v>
      </c>
      <c r="B4898" s="29" t="s">
        <v>9341</v>
      </c>
      <c r="F4898" s="28" t="s">
        <v>9236</v>
      </c>
      <c r="G4898" s="31" t="s">
        <v>9342</v>
      </c>
      <c r="I4898" s="1"/>
    </row>
    <row r="4899" spans="1:9" s="30" customFormat="1" ht="54" x14ac:dyDescent="0.25">
      <c r="A4899" s="28">
        <v>7052</v>
      </c>
      <c r="B4899" s="29" t="s">
        <v>9343</v>
      </c>
      <c r="F4899" s="28" t="s">
        <v>9236</v>
      </c>
      <c r="G4899" s="31" t="s">
        <v>8108</v>
      </c>
      <c r="I4899" s="1"/>
    </row>
    <row r="4900" spans="1:9" s="30" customFormat="1" ht="54" x14ac:dyDescent="0.25">
      <c r="A4900" s="28">
        <v>7053</v>
      </c>
      <c r="B4900" s="29" t="s">
        <v>9344</v>
      </c>
      <c r="F4900" s="28" t="s">
        <v>9236</v>
      </c>
      <c r="G4900" s="31" t="s">
        <v>9345</v>
      </c>
      <c r="I4900" s="1"/>
    </row>
    <row r="4901" spans="1:9" s="30" customFormat="1" ht="54" x14ac:dyDescent="0.25">
      <c r="A4901" s="28">
        <v>7054</v>
      </c>
      <c r="B4901" s="29" t="s">
        <v>9346</v>
      </c>
      <c r="F4901" s="28" t="s">
        <v>9236</v>
      </c>
      <c r="G4901" s="31" t="s">
        <v>9347</v>
      </c>
      <c r="I4901" s="1"/>
    </row>
    <row r="4902" spans="1:9" s="30" customFormat="1" ht="54" x14ac:dyDescent="0.25">
      <c r="A4902" s="28">
        <v>7058</v>
      </c>
      <c r="B4902" s="29" t="s">
        <v>9348</v>
      </c>
      <c r="F4902" s="28" t="s">
        <v>9236</v>
      </c>
      <c r="G4902" s="31" t="s">
        <v>9349</v>
      </c>
      <c r="I4902" s="1"/>
    </row>
    <row r="4903" spans="1:9" s="30" customFormat="1" ht="54" x14ac:dyDescent="0.25">
      <c r="A4903" s="28">
        <v>7059</v>
      </c>
      <c r="B4903" s="29" t="s">
        <v>9350</v>
      </c>
      <c r="F4903" s="28" t="s">
        <v>9236</v>
      </c>
      <c r="G4903" s="31" t="s">
        <v>9351</v>
      </c>
      <c r="I4903" s="1"/>
    </row>
    <row r="4904" spans="1:9" s="30" customFormat="1" ht="54" x14ac:dyDescent="0.25">
      <c r="A4904" s="28">
        <v>7060</v>
      </c>
      <c r="B4904" s="29" t="s">
        <v>9352</v>
      </c>
      <c r="F4904" s="28" t="s">
        <v>9236</v>
      </c>
      <c r="G4904" s="31" t="s">
        <v>9353</v>
      </c>
      <c r="I4904" s="1"/>
    </row>
    <row r="4905" spans="1:9" s="30" customFormat="1" ht="54" x14ac:dyDescent="0.25">
      <c r="A4905" s="28">
        <v>7061</v>
      </c>
      <c r="B4905" s="29" t="s">
        <v>9354</v>
      </c>
      <c r="F4905" s="28" t="s">
        <v>9236</v>
      </c>
      <c r="G4905" s="31" t="s">
        <v>9355</v>
      </c>
      <c r="I4905" s="1"/>
    </row>
    <row r="4906" spans="1:9" s="30" customFormat="1" ht="27" x14ac:dyDescent="0.25">
      <c r="A4906" s="28">
        <v>7063</v>
      </c>
      <c r="B4906" s="29" t="s">
        <v>9356</v>
      </c>
      <c r="F4906" s="28" t="s">
        <v>9236</v>
      </c>
      <c r="G4906" s="31" t="s">
        <v>9357</v>
      </c>
      <c r="I4906" s="1"/>
    </row>
    <row r="4907" spans="1:9" s="30" customFormat="1" ht="27" x14ac:dyDescent="0.25">
      <c r="A4907" s="28">
        <v>7064</v>
      </c>
      <c r="B4907" s="29" t="s">
        <v>9358</v>
      </c>
      <c r="F4907" s="28" t="s">
        <v>9236</v>
      </c>
      <c r="G4907" s="31" t="s">
        <v>9359</v>
      </c>
      <c r="I4907" s="1"/>
    </row>
    <row r="4908" spans="1:9" s="30" customFormat="1" ht="27" x14ac:dyDescent="0.25">
      <c r="A4908" s="28">
        <v>7065</v>
      </c>
      <c r="B4908" s="29" t="s">
        <v>9360</v>
      </c>
      <c r="F4908" s="28" t="s">
        <v>9236</v>
      </c>
      <c r="G4908" s="31" t="s">
        <v>9361</v>
      </c>
      <c r="I4908" s="1"/>
    </row>
    <row r="4909" spans="1:9" s="30" customFormat="1" ht="40.5" x14ac:dyDescent="0.25">
      <c r="A4909" s="28">
        <v>7066</v>
      </c>
      <c r="B4909" s="29" t="s">
        <v>9362</v>
      </c>
      <c r="F4909" s="28" t="s">
        <v>9236</v>
      </c>
      <c r="G4909" s="31" t="s">
        <v>9363</v>
      </c>
      <c r="I4909" s="1"/>
    </row>
    <row r="4910" spans="1:9" s="30" customFormat="1" ht="67.5" x14ac:dyDescent="0.25">
      <c r="A4910" s="28">
        <v>53786</v>
      </c>
      <c r="B4910" s="29" t="s">
        <v>9364</v>
      </c>
      <c r="F4910" s="28" t="s">
        <v>9236</v>
      </c>
      <c r="G4910" s="31" t="s">
        <v>9365</v>
      </c>
      <c r="I4910" s="1"/>
    </row>
    <row r="4911" spans="1:9" s="30" customFormat="1" ht="54" x14ac:dyDescent="0.25">
      <c r="A4911" s="28">
        <v>53788</v>
      </c>
      <c r="B4911" s="29" t="s">
        <v>9366</v>
      </c>
      <c r="F4911" s="28" t="s">
        <v>9236</v>
      </c>
      <c r="G4911" s="31" t="s">
        <v>9367</v>
      </c>
      <c r="I4911" s="1"/>
    </row>
    <row r="4912" spans="1:9" s="30" customFormat="1" ht="54" x14ac:dyDescent="0.25">
      <c r="A4912" s="28">
        <v>53792</v>
      </c>
      <c r="B4912" s="29" t="s">
        <v>9368</v>
      </c>
      <c r="F4912" s="28" t="s">
        <v>9236</v>
      </c>
      <c r="G4912" s="31" t="s">
        <v>9369</v>
      </c>
      <c r="I4912" s="1"/>
    </row>
    <row r="4913" spans="1:9" s="30" customFormat="1" ht="27" x14ac:dyDescent="0.25">
      <c r="A4913" s="28">
        <v>53794</v>
      </c>
      <c r="B4913" s="29" t="s">
        <v>9370</v>
      </c>
      <c r="F4913" s="28" t="s">
        <v>9236</v>
      </c>
      <c r="G4913" s="31" t="s">
        <v>9371</v>
      </c>
      <c r="I4913" s="1"/>
    </row>
    <row r="4914" spans="1:9" s="30" customFormat="1" ht="67.5" x14ac:dyDescent="0.25">
      <c r="A4914" s="28">
        <v>53797</v>
      </c>
      <c r="B4914" s="29" t="s">
        <v>9372</v>
      </c>
      <c r="F4914" s="28" t="s">
        <v>9236</v>
      </c>
      <c r="G4914" s="31" t="s">
        <v>9373</v>
      </c>
      <c r="I4914" s="1"/>
    </row>
    <row r="4915" spans="1:9" s="30" customFormat="1" ht="40.5" x14ac:dyDescent="0.25">
      <c r="A4915" s="28">
        <v>53804</v>
      </c>
      <c r="B4915" s="29" t="s">
        <v>9374</v>
      </c>
      <c r="F4915" s="28" t="s">
        <v>9236</v>
      </c>
      <c r="G4915" s="31" t="s">
        <v>9375</v>
      </c>
      <c r="I4915" s="1"/>
    </row>
    <row r="4916" spans="1:9" s="30" customFormat="1" ht="27" x14ac:dyDescent="0.25">
      <c r="A4916" s="28">
        <v>53806</v>
      </c>
      <c r="B4916" s="29" t="s">
        <v>9376</v>
      </c>
      <c r="F4916" s="28" t="s">
        <v>9236</v>
      </c>
      <c r="G4916" s="31" t="s">
        <v>9377</v>
      </c>
      <c r="I4916" s="1"/>
    </row>
    <row r="4917" spans="1:9" s="30" customFormat="1" ht="40.5" x14ac:dyDescent="0.25">
      <c r="A4917" s="28">
        <v>53810</v>
      </c>
      <c r="B4917" s="29" t="s">
        <v>9378</v>
      </c>
      <c r="F4917" s="28" t="s">
        <v>9236</v>
      </c>
      <c r="G4917" s="31" t="s">
        <v>9379</v>
      </c>
      <c r="I4917" s="1"/>
    </row>
    <row r="4918" spans="1:9" s="30" customFormat="1" ht="27" x14ac:dyDescent="0.25">
      <c r="A4918" s="28">
        <v>53814</v>
      </c>
      <c r="B4918" s="29" t="s">
        <v>9380</v>
      </c>
      <c r="F4918" s="28" t="s">
        <v>9236</v>
      </c>
      <c r="G4918" s="31" t="s">
        <v>9381</v>
      </c>
      <c r="I4918" s="1"/>
    </row>
    <row r="4919" spans="1:9" s="30" customFormat="1" ht="40.5" x14ac:dyDescent="0.25">
      <c r="A4919" s="28">
        <v>53817</v>
      </c>
      <c r="B4919" s="29" t="s">
        <v>9382</v>
      </c>
      <c r="F4919" s="28" t="s">
        <v>9236</v>
      </c>
      <c r="G4919" s="31" t="s">
        <v>9383</v>
      </c>
      <c r="I4919" s="1"/>
    </row>
    <row r="4920" spans="1:9" s="30" customFormat="1" ht="54" x14ac:dyDescent="0.25">
      <c r="A4920" s="28">
        <v>53818</v>
      </c>
      <c r="B4920" s="29" t="s">
        <v>9384</v>
      </c>
      <c r="F4920" s="28" t="s">
        <v>9236</v>
      </c>
      <c r="G4920" s="31" t="s">
        <v>9385</v>
      </c>
      <c r="I4920" s="1"/>
    </row>
    <row r="4921" spans="1:9" s="30" customFormat="1" ht="54" x14ac:dyDescent="0.25">
      <c r="A4921" s="28">
        <v>53827</v>
      </c>
      <c r="B4921" s="29" t="s">
        <v>9386</v>
      </c>
      <c r="F4921" s="28" t="s">
        <v>9236</v>
      </c>
      <c r="G4921" s="31" t="s">
        <v>9387</v>
      </c>
      <c r="I4921" s="1"/>
    </row>
    <row r="4922" spans="1:9" s="30" customFormat="1" ht="54" x14ac:dyDescent="0.25">
      <c r="A4922" s="28">
        <v>53829</v>
      </c>
      <c r="B4922" s="29" t="s">
        <v>9388</v>
      </c>
      <c r="F4922" s="28" t="s">
        <v>9236</v>
      </c>
      <c r="G4922" s="31" t="s">
        <v>9373</v>
      </c>
      <c r="I4922" s="1"/>
    </row>
    <row r="4923" spans="1:9" s="30" customFormat="1" ht="67.5" x14ac:dyDescent="0.25">
      <c r="A4923" s="28">
        <v>53831</v>
      </c>
      <c r="B4923" s="29" t="s">
        <v>9389</v>
      </c>
      <c r="F4923" s="28" t="s">
        <v>9236</v>
      </c>
      <c r="G4923" s="31" t="s">
        <v>9390</v>
      </c>
      <c r="I4923" s="1"/>
    </row>
    <row r="4924" spans="1:9" s="30" customFormat="1" ht="27" x14ac:dyDescent="0.25">
      <c r="A4924" s="28">
        <v>53840</v>
      </c>
      <c r="B4924" s="29" t="s">
        <v>9391</v>
      </c>
      <c r="F4924" s="28" t="s">
        <v>9236</v>
      </c>
      <c r="G4924" s="31" t="s">
        <v>9392</v>
      </c>
      <c r="I4924" s="1"/>
    </row>
    <row r="4925" spans="1:9" s="30" customFormat="1" ht="27" x14ac:dyDescent="0.25">
      <c r="A4925" s="28">
        <v>53841</v>
      </c>
      <c r="B4925" s="29" t="s">
        <v>9393</v>
      </c>
      <c r="F4925" s="28" t="s">
        <v>9236</v>
      </c>
      <c r="G4925" s="31" t="s">
        <v>9394</v>
      </c>
      <c r="I4925" s="1"/>
    </row>
    <row r="4926" spans="1:9" s="30" customFormat="1" ht="40.5" x14ac:dyDescent="0.25">
      <c r="A4926" s="28">
        <v>53849</v>
      </c>
      <c r="B4926" s="29" t="s">
        <v>9395</v>
      </c>
      <c r="F4926" s="28" t="s">
        <v>9236</v>
      </c>
      <c r="G4926" s="31" t="s">
        <v>9396</v>
      </c>
      <c r="I4926" s="1"/>
    </row>
    <row r="4927" spans="1:9" s="30" customFormat="1" ht="40.5" x14ac:dyDescent="0.25">
      <c r="A4927" s="28">
        <v>53857</v>
      </c>
      <c r="B4927" s="29" t="s">
        <v>9397</v>
      </c>
      <c r="F4927" s="28" t="s">
        <v>9236</v>
      </c>
      <c r="G4927" s="31" t="s">
        <v>9398</v>
      </c>
      <c r="I4927" s="1"/>
    </row>
    <row r="4928" spans="1:9" s="30" customFormat="1" ht="40.5" x14ac:dyDescent="0.25">
      <c r="A4928" s="28">
        <v>53858</v>
      </c>
      <c r="B4928" s="29" t="s">
        <v>9399</v>
      </c>
      <c r="F4928" s="28" t="s">
        <v>9236</v>
      </c>
      <c r="G4928" s="31" t="s">
        <v>9400</v>
      </c>
      <c r="I4928" s="1"/>
    </row>
    <row r="4929" spans="1:9" s="30" customFormat="1" ht="40.5" x14ac:dyDescent="0.25">
      <c r="A4929" s="28">
        <v>53861</v>
      </c>
      <c r="B4929" s="29" t="s">
        <v>9401</v>
      </c>
      <c r="F4929" s="28" t="s">
        <v>9236</v>
      </c>
      <c r="G4929" s="31" t="s">
        <v>9402</v>
      </c>
      <c r="I4929" s="1"/>
    </row>
    <row r="4930" spans="1:9" s="30" customFormat="1" ht="27" x14ac:dyDescent="0.25">
      <c r="A4930" s="28">
        <v>53863</v>
      </c>
      <c r="B4930" s="29" t="s">
        <v>9403</v>
      </c>
      <c r="F4930" s="28" t="s">
        <v>9236</v>
      </c>
      <c r="G4930" s="31" t="s">
        <v>9404</v>
      </c>
      <c r="I4930" s="1"/>
    </row>
    <row r="4931" spans="1:9" s="30" customFormat="1" ht="40.5" x14ac:dyDescent="0.25">
      <c r="A4931" s="28">
        <v>53865</v>
      </c>
      <c r="B4931" s="29" t="s">
        <v>9405</v>
      </c>
      <c r="F4931" s="28" t="s">
        <v>9236</v>
      </c>
      <c r="G4931" s="31" t="s">
        <v>9406</v>
      </c>
      <c r="I4931" s="1"/>
    </row>
    <row r="4932" spans="1:9" s="30" customFormat="1" ht="54" x14ac:dyDescent="0.25">
      <c r="A4932" s="28">
        <v>53866</v>
      </c>
      <c r="B4932" s="29" t="s">
        <v>9407</v>
      </c>
      <c r="F4932" s="28" t="s">
        <v>9236</v>
      </c>
      <c r="G4932" s="31" t="s">
        <v>9408</v>
      </c>
      <c r="I4932" s="1"/>
    </row>
    <row r="4933" spans="1:9" s="30" customFormat="1" ht="54" x14ac:dyDescent="0.25">
      <c r="A4933" s="28">
        <v>53882</v>
      </c>
      <c r="B4933" s="29" t="s">
        <v>9409</v>
      </c>
      <c r="F4933" s="28" t="s">
        <v>9236</v>
      </c>
      <c r="G4933" s="31" t="s">
        <v>9410</v>
      </c>
      <c r="I4933" s="1"/>
    </row>
    <row r="4934" spans="1:9" s="30" customFormat="1" ht="54" x14ac:dyDescent="0.25">
      <c r="A4934" s="28">
        <v>55263</v>
      </c>
      <c r="B4934" s="29" t="s">
        <v>9411</v>
      </c>
      <c r="F4934" s="28" t="s">
        <v>9236</v>
      </c>
      <c r="G4934" s="31" t="s">
        <v>9245</v>
      </c>
      <c r="I4934" s="1"/>
    </row>
    <row r="4935" spans="1:9" s="30" customFormat="1" ht="27" x14ac:dyDescent="0.25">
      <c r="A4935" s="28">
        <v>73303</v>
      </c>
      <c r="B4935" s="29" t="s">
        <v>9412</v>
      </c>
      <c r="F4935" s="28" t="s">
        <v>9236</v>
      </c>
      <c r="G4935" s="31" t="s">
        <v>9413</v>
      </c>
      <c r="I4935" s="1"/>
    </row>
    <row r="4936" spans="1:9" s="30" customFormat="1" ht="27" x14ac:dyDescent="0.25">
      <c r="A4936" s="28">
        <v>73307</v>
      </c>
      <c r="B4936" s="29" t="s">
        <v>9414</v>
      </c>
      <c r="F4936" s="28" t="s">
        <v>9236</v>
      </c>
      <c r="G4936" s="31" t="s">
        <v>9415</v>
      </c>
      <c r="I4936" s="1"/>
    </row>
    <row r="4937" spans="1:9" s="30" customFormat="1" ht="54" x14ac:dyDescent="0.25">
      <c r="A4937" s="28">
        <v>73309</v>
      </c>
      <c r="B4937" s="29" t="s">
        <v>9416</v>
      </c>
      <c r="F4937" s="28" t="s">
        <v>9236</v>
      </c>
      <c r="G4937" s="31" t="s">
        <v>9417</v>
      </c>
      <c r="I4937" s="1"/>
    </row>
    <row r="4938" spans="1:9" s="30" customFormat="1" ht="27" x14ac:dyDescent="0.25">
      <c r="A4938" s="28">
        <v>73311</v>
      </c>
      <c r="B4938" s="29" t="s">
        <v>9418</v>
      </c>
      <c r="F4938" s="28" t="s">
        <v>9236</v>
      </c>
      <c r="G4938" s="31" t="s">
        <v>9419</v>
      </c>
      <c r="I4938" s="1"/>
    </row>
    <row r="4939" spans="1:9" s="30" customFormat="1" ht="54" x14ac:dyDescent="0.25">
      <c r="A4939" s="28">
        <v>73313</v>
      </c>
      <c r="B4939" s="29" t="s">
        <v>9420</v>
      </c>
      <c r="F4939" s="28" t="s">
        <v>9236</v>
      </c>
      <c r="G4939" s="31" t="s">
        <v>9421</v>
      </c>
      <c r="I4939" s="1"/>
    </row>
    <row r="4940" spans="1:9" s="30" customFormat="1" ht="54" x14ac:dyDescent="0.25">
      <c r="A4940" s="28">
        <v>73315</v>
      </c>
      <c r="B4940" s="29" t="s">
        <v>9422</v>
      </c>
      <c r="F4940" s="28" t="s">
        <v>9236</v>
      </c>
      <c r="G4940" s="31" t="s">
        <v>9367</v>
      </c>
      <c r="I4940" s="1"/>
    </row>
    <row r="4941" spans="1:9" s="30" customFormat="1" ht="67.5" x14ac:dyDescent="0.25">
      <c r="A4941" s="28">
        <v>73335</v>
      </c>
      <c r="B4941" s="29" t="s">
        <v>9423</v>
      </c>
      <c r="F4941" s="28" t="s">
        <v>9236</v>
      </c>
      <c r="G4941" s="31" t="s">
        <v>9424</v>
      </c>
      <c r="I4941" s="1"/>
    </row>
    <row r="4942" spans="1:9" s="30" customFormat="1" ht="67.5" x14ac:dyDescent="0.25">
      <c r="A4942" s="28">
        <v>73340</v>
      </c>
      <c r="B4942" s="29" t="s">
        <v>9425</v>
      </c>
      <c r="F4942" s="28" t="s">
        <v>9236</v>
      </c>
      <c r="G4942" s="31" t="s">
        <v>9426</v>
      </c>
      <c r="I4942" s="1"/>
    </row>
    <row r="4943" spans="1:9" s="30" customFormat="1" ht="54" x14ac:dyDescent="0.25">
      <c r="A4943" s="28">
        <v>83361</v>
      </c>
      <c r="B4943" s="29" t="s">
        <v>9427</v>
      </c>
      <c r="F4943" s="28" t="s">
        <v>9236</v>
      </c>
      <c r="G4943" s="31" t="s">
        <v>9428</v>
      </c>
      <c r="I4943" s="1"/>
    </row>
    <row r="4944" spans="1:9" s="30" customFormat="1" ht="40.5" x14ac:dyDescent="0.25">
      <c r="A4944" s="28">
        <v>83761</v>
      </c>
      <c r="B4944" s="29" t="s">
        <v>9429</v>
      </c>
      <c r="F4944" s="28" t="s">
        <v>9236</v>
      </c>
      <c r="G4944" s="31" t="s">
        <v>9430</v>
      </c>
      <c r="I4944" s="1"/>
    </row>
    <row r="4945" spans="1:9" s="30" customFormat="1" ht="40.5" x14ac:dyDescent="0.25">
      <c r="A4945" s="28">
        <v>83762</v>
      </c>
      <c r="B4945" s="29" t="s">
        <v>9431</v>
      </c>
      <c r="F4945" s="28" t="s">
        <v>9236</v>
      </c>
      <c r="G4945" s="31" t="s">
        <v>9432</v>
      </c>
      <c r="I4945" s="1"/>
    </row>
    <row r="4946" spans="1:9" s="30" customFormat="1" ht="40.5" x14ac:dyDescent="0.25">
      <c r="A4946" s="28">
        <v>83763</v>
      </c>
      <c r="B4946" s="29" t="s">
        <v>9433</v>
      </c>
      <c r="F4946" s="28" t="s">
        <v>9236</v>
      </c>
      <c r="G4946" s="31" t="s">
        <v>9434</v>
      </c>
      <c r="I4946" s="1"/>
    </row>
    <row r="4947" spans="1:9" s="30" customFormat="1" ht="40.5" x14ac:dyDescent="0.25">
      <c r="A4947" s="28">
        <v>83764</v>
      </c>
      <c r="B4947" s="29" t="s">
        <v>9435</v>
      </c>
      <c r="F4947" s="28" t="s">
        <v>9236</v>
      </c>
      <c r="G4947" s="31" t="s">
        <v>9436</v>
      </c>
      <c r="I4947" s="1"/>
    </row>
    <row r="4948" spans="1:9" s="30" customFormat="1" ht="27" x14ac:dyDescent="0.25">
      <c r="A4948" s="28">
        <v>87026</v>
      </c>
      <c r="B4948" s="29" t="s">
        <v>9437</v>
      </c>
      <c r="F4948" s="28" t="s">
        <v>9236</v>
      </c>
      <c r="G4948" s="31" t="s">
        <v>9438</v>
      </c>
      <c r="I4948" s="1"/>
    </row>
    <row r="4949" spans="1:9" s="30" customFormat="1" ht="40.5" x14ac:dyDescent="0.25">
      <c r="A4949" s="28">
        <v>87441</v>
      </c>
      <c r="B4949" s="29" t="s">
        <v>9439</v>
      </c>
      <c r="F4949" s="28" t="s">
        <v>9236</v>
      </c>
      <c r="G4949" s="31" t="s">
        <v>9440</v>
      </c>
      <c r="I4949" s="1"/>
    </row>
    <row r="4950" spans="1:9" s="30" customFormat="1" ht="40.5" x14ac:dyDescent="0.25">
      <c r="A4950" s="28">
        <v>87442</v>
      </c>
      <c r="B4950" s="29" t="s">
        <v>9441</v>
      </c>
      <c r="F4950" s="28" t="s">
        <v>9236</v>
      </c>
      <c r="G4950" s="31" t="s">
        <v>9222</v>
      </c>
      <c r="I4950" s="1"/>
    </row>
    <row r="4951" spans="1:9" s="30" customFormat="1" ht="40.5" x14ac:dyDescent="0.25">
      <c r="A4951" s="28">
        <v>87443</v>
      </c>
      <c r="B4951" s="29" t="s">
        <v>9442</v>
      </c>
      <c r="F4951" s="28" t="s">
        <v>9236</v>
      </c>
      <c r="G4951" s="31" t="s">
        <v>9443</v>
      </c>
      <c r="I4951" s="1"/>
    </row>
    <row r="4952" spans="1:9" s="30" customFormat="1" ht="40.5" x14ac:dyDescent="0.25">
      <c r="A4952" s="28">
        <v>87444</v>
      </c>
      <c r="B4952" s="29" t="s">
        <v>9444</v>
      </c>
      <c r="F4952" s="28" t="s">
        <v>9236</v>
      </c>
      <c r="G4952" s="31" t="s">
        <v>9445</v>
      </c>
      <c r="I4952" s="1"/>
    </row>
    <row r="4953" spans="1:9" s="30" customFormat="1" ht="40.5" x14ac:dyDescent="0.25">
      <c r="A4953" s="28">
        <v>88387</v>
      </c>
      <c r="B4953" s="29" t="s">
        <v>9446</v>
      </c>
      <c r="F4953" s="28" t="s">
        <v>9236</v>
      </c>
      <c r="G4953" s="31" t="s">
        <v>9447</v>
      </c>
      <c r="I4953" s="1"/>
    </row>
    <row r="4954" spans="1:9" s="30" customFormat="1" ht="40.5" x14ac:dyDescent="0.25">
      <c r="A4954" s="28">
        <v>88389</v>
      </c>
      <c r="B4954" s="29" t="s">
        <v>9448</v>
      </c>
      <c r="F4954" s="28" t="s">
        <v>9236</v>
      </c>
      <c r="G4954" s="31" t="s">
        <v>9449</v>
      </c>
      <c r="I4954" s="1"/>
    </row>
    <row r="4955" spans="1:9" s="30" customFormat="1" ht="40.5" x14ac:dyDescent="0.25">
      <c r="A4955" s="28">
        <v>88390</v>
      </c>
      <c r="B4955" s="29" t="s">
        <v>9450</v>
      </c>
      <c r="F4955" s="28" t="s">
        <v>9236</v>
      </c>
      <c r="G4955" s="31" t="s">
        <v>9451</v>
      </c>
      <c r="I4955" s="1"/>
    </row>
    <row r="4956" spans="1:9" s="30" customFormat="1" ht="40.5" x14ac:dyDescent="0.25">
      <c r="A4956" s="28">
        <v>88391</v>
      </c>
      <c r="B4956" s="29" t="s">
        <v>9452</v>
      </c>
      <c r="F4956" s="28" t="s">
        <v>9236</v>
      </c>
      <c r="G4956" s="31" t="s">
        <v>9453</v>
      </c>
      <c r="I4956" s="1"/>
    </row>
    <row r="4957" spans="1:9" s="30" customFormat="1" ht="40.5" x14ac:dyDescent="0.25">
      <c r="A4957" s="28">
        <v>88394</v>
      </c>
      <c r="B4957" s="29" t="s">
        <v>9454</v>
      </c>
      <c r="F4957" s="28" t="s">
        <v>9236</v>
      </c>
      <c r="G4957" s="31" t="s">
        <v>9455</v>
      </c>
      <c r="I4957" s="1"/>
    </row>
    <row r="4958" spans="1:9" s="30" customFormat="1" ht="40.5" x14ac:dyDescent="0.25">
      <c r="A4958" s="28">
        <v>88395</v>
      </c>
      <c r="B4958" s="29" t="s">
        <v>9456</v>
      </c>
      <c r="F4958" s="28" t="s">
        <v>9236</v>
      </c>
      <c r="G4958" s="31" t="s">
        <v>9457</v>
      </c>
      <c r="I4958" s="1"/>
    </row>
    <row r="4959" spans="1:9" s="30" customFormat="1" ht="40.5" x14ac:dyDescent="0.25">
      <c r="A4959" s="28">
        <v>88396</v>
      </c>
      <c r="B4959" s="29" t="s">
        <v>9458</v>
      </c>
      <c r="F4959" s="28" t="s">
        <v>9236</v>
      </c>
      <c r="G4959" s="31" t="s">
        <v>9459</v>
      </c>
      <c r="I4959" s="1"/>
    </row>
    <row r="4960" spans="1:9" s="30" customFormat="1" ht="40.5" x14ac:dyDescent="0.25">
      <c r="A4960" s="28">
        <v>88397</v>
      </c>
      <c r="B4960" s="29" t="s">
        <v>9460</v>
      </c>
      <c r="F4960" s="28" t="s">
        <v>9236</v>
      </c>
      <c r="G4960" s="31" t="s">
        <v>9461</v>
      </c>
      <c r="I4960" s="1"/>
    </row>
    <row r="4961" spans="1:9" s="30" customFormat="1" ht="40.5" x14ac:dyDescent="0.25">
      <c r="A4961" s="28">
        <v>88400</v>
      </c>
      <c r="B4961" s="29" t="s">
        <v>9462</v>
      </c>
      <c r="F4961" s="28" t="s">
        <v>9236</v>
      </c>
      <c r="G4961" s="31" t="s">
        <v>9463</v>
      </c>
      <c r="I4961" s="1"/>
    </row>
    <row r="4962" spans="1:9" s="30" customFormat="1" ht="40.5" x14ac:dyDescent="0.25">
      <c r="A4962" s="28">
        <v>88401</v>
      </c>
      <c r="B4962" s="29" t="s">
        <v>9464</v>
      </c>
      <c r="F4962" s="28" t="s">
        <v>9236</v>
      </c>
      <c r="G4962" s="31" t="s">
        <v>9232</v>
      </c>
      <c r="I4962" s="1"/>
    </row>
    <row r="4963" spans="1:9" s="30" customFormat="1" ht="40.5" x14ac:dyDescent="0.25">
      <c r="A4963" s="28">
        <v>88402</v>
      </c>
      <c r="B4963" s="29" t="s">
        <v>9465</v>
      </c>
      <c r="F4963" s="28" t="s">
        <v>9236</v>
      </c>
      <c r="G4963" s="31" t="s">
        <v>9466</v>
      </c>
      <c r="I4963" s="1"/>
    </row>
    <row r="4964" spans="1:9" s="30" customFormat="1" ht="40.5" x14ac:dyDescent="0.25">
      <c r="A4964" s="28">
        <v>88403</v>
      </c>
      <c r="B4964" s="29" t="s">
        <v>9467</v>
      </c>
      <c r="F4964" s="28" t="s">
        <v>9236</v>
      </c>
      <c r="G4964" s="31" t="s">
        <v>9468</v>
      </c>
      <c r="I4964" s="1"/>
    </row>
    <row r="4965" spans="1:9" s="30" customFormat="1" ht="40.5" x14ac:dyDescent="0.25">
      <c r="A4965" s="28">
        <v>88419</v>
      </c>
      <c r="B4965" s="29" t="s">
        <v>9469</v>
      </c>
      <c r="F4965" s="28" t="s">
        <v>9236</v>
      </c>
      <c r="G4965" s="31" t="s">
        <v>9470</v>
      </c>
      <c r="I4965" s="1"/>
    </row>
    <row r="4966" spans="1:9" s="30" customFormat="1" ht="40.5" x14ac:dyDescent="0.25">
      <c r="A4966" s="28">
        <v>88422</v>
      </c>
      <c r="B4966" s="29" t="s">
        <v>9471</v>
      </c>
      <c r="F4966" s="28" t="s">
        <v>9236</v>
      </c>
      <c r="G4966" s="31" t="s">
        <v>9472</v>
      </c>
      <c r="I4966" s="1"/>
    </row>
    <row r="4967" spans="1:9" s="30" customFormat="1" ht="40.5" x14ac:dyDescent="0.25">
      <c r="A4967" s="28">
        <v>88425</v>
      </c>
      <c r="B4967" s="29" t="s">
        <v>9473</v>
      </c>
      <c r="F4967" s="28" t="s">
        <v>9236</v>
      </c>
      <c r="G4967" s="31" t="s">
        <v>9474</v>
      </c>
      <c r="I4967" s="1"/>
    </row>
    <row r="4968" spans="1:9" s="30" customFormat="1" ht="40.5" x14ac:dyDescent="0.25">
      <c r="A4968" s="28">
        <v>88427</v>
      </c>
      <c r="B4968" s="29" t="s">
        <v>9475</v>
      </c>
      <c r="F4968" s="28" t="s">
        <v>9236</v>
      </c>
      <c r="G4968" s="31" t="s">
        <v>9476</v>
      </c>
      <c r="I4968" s="1"/>
    </row>
    <row r="4969" spans="1:9" s="30" customFormat="1" ht="40.5" x14ac:dyDescent="0.25">
      <c r="A4969" s="28">
        <v>88434</v>
      </c>
      <c r="B4969" s="29" t="s">
        <v>9477</v>
      </c>
      <c r="F4969" s="28" t="s">
        <v>9236</v>
      </c>
      <c r="G4969" s="31" t="s">
        <v>9478</v>
      </c>
      <c r="I4969" s="1"/>
    </row>
    <row r="4970" spans="1:9" s="30" customFormat="1" ht="40.5" x14ac:dyDescent="0.25">
      <c r="A4970" s="28">
        <v>88435</v>
      </c>
      <c r="B4970" s="29" t="s">
        <v>9479</v>
      </c>
      <c r="F4970" s="28" t="s">
        <v>9236</v>
      </c>
      <c r="G4970" s="31" t="s">
        <v>8950</v>
      </c>
      <c r="I4970" s="1"/>
    </row>
    <row r="4971" spans="1:9" s="30" customFormat="1" ht="40.5" x14ac:dyDescent="0.25">
      <c r="A4971" s="28">
        <v>88436</v>
      </c>
      <c r="B4971" s="29" t="s">
        <v>9480</v>
      </c>
      <c r="F4971" s="28" t="s">
        <v>9236</v>
      </c>
      <c r="G4971" s="31" t="s">
        <v>9481</v>
      </c>
      <c r="I4971" s="1"/>
    </row>
    <row r="4972" spans="1:9" s="30" customFormat="1" ht="40.5" x14ac:dyDescent="0.25">
      <c r="A4972" s="28">
        <v>88437</v>
      </c>
      <c r="B4972" s="29" t="s">
        <v>9482</v>
      </c>
      <c r="F4972" s="28" t="s">
        <v>9236</v>
      </c>
      <c r="G4972" s="31" t="s">
        <v>9476</v>
      </c>
      <c r="I4972" s="1"/>
    </row>
    <row r="4973" spans="1:9" s="30" customFormat="1" ht="40.5" x14ac:dyDescent="0.25">
      <c r="A4973" s="28">
        <v>88569</v>
      </c>
      <c r="B4973" s="29" t="s">
        <v>9483</v>
      </c>
      <c r="F4973" s="28" t="s">
        <v>9236</v>
      </c>
      <c r="G4973" s="31" t="s">
        <v>9484</v>
      </c>
      <c r="I4973" s="1"/>
    </row>
    <row r="4974" spans="1:9" s="30" customFormat="1" ht="40.5" x14ac:dyDescent="0.25">
      <c r="A4974" s="28">
        <v>88570</v>
      </c>
      <c r="B4974" s="29" t="s">
        <v>9485</v>
      </c>
      <c r="F4974" s="28" t="s">
        <v>9236</v>
      </c>
      <c r="G4974" s="31" t="s">
        <v>9486</v>
      </c>
      <c r="I4974" s="1"/>
    </row>
    <row r="4975" spans="1:9" s="30" customFormat="1" ht="40.5" x14ac:dyDescent="0.25">
      <c r="A4975" s="28">
        <v>88826</v>
      </c>
      <c r="B4975" s="29" t="s">
        <v>9487</v>
      </c>
      <c r="F4975" s="28" t="s">
        <v>9236</v>
      </c>
      <c r="G4975" s="31" t="s">
        <v>9488</v>
      </c>
      <c r="I4975" s="1"/>
    </row>
    <row r="4976" spans="1:9" s="30" customFormat="1" ht="40.5" x14ac:dyDescent="0.25">
      <c r="A4976" s="28">
        <v>88827</v>
      </c>
      <c r="B4976" s="29" t="s">
        <v>9489</v>
      </c>
      <c r="F4976" s="28" t="s">
        <v>9236</v>
      </c>
      <c r="G4976" s="31" t="s">
        <v>9490</v>
      </c>
      <c r="I4976" s="1"/>
    </row>
    <row r="4977" spans="1:9" s="30" customFormat="1" ht="40.5" x14ac:dyDescent="0.25">
      <c r="A4977" s="28">
        <v>88828</v>
      </c>
      <c r="B4977" s="29" t="s">
        <v>9491</v>
      </c>
      <c r="F4977" s="28" t="s">
        <v>9236</v>
      </c>
      <c r="G4977" s="31" t="s">
        <v>9045</v>
      </c>
      <c r="I4977" s="1"/>
    </row>
    <row r="4978" spans="1:9" s="30" customFormat="1" ht="54" x14ac:dyDescent="0.25">
      <c r="A4978" s="28">
        <v>88829</v>
      </c>
      <c r="B4978" s="29" t="s">
        <v>9492</v>
      </c>
      <c r="F4978" s="28" t="s">
        <v>9236</v>
      </c>
      <c r="G4978" s="31" t="s">
        <v>8950</v>
      </c>
      <c r="I4978" s="1"/>
    </row>
    <row r="4979" spans="1:9" s="30" customFormat="1" ht="40.5" x14ac:dyDescent="0.25">
      <c r="A4979" s="28">
        <v>88832</v>
      </c>
      <c r="B4979" s="29" t="s">
        <v>9493</v>
      </c>
      <c r="F4979" s="28" t="s">
        <v>9236</v>
      </c>
      <c r="G4979" s="31" t="s">
        <v>9494</v>
      </c>
      <c r="I4979" s="1"/>
    </row>
    <row r="4980" spans="1:9" s="30" customFormat="1" ht="40.5" x14ac:dyDescent="0.25">
      <c r="A4980" s="28">
        <v>88834</v>
      </c>
      <c r="B4980" s="29" t="s">
        <v>9495</v>
      </c>
      <c r="F4980" s="28" t="s">
        <v>9236</v>
      </c>
      <c r="G4980" s="31" t="s">
        <v>9496</v>
      </c>
      <c r="I4980" s="1"/>
    </row>
    <row r="4981" spans="1:9" s="30" customFormat="1" ht="40.5" x14ac:dyDescent="0.25">
      <c r="A4981" s="28">
        <v>88835</v>
      </c>
      <c r="B4981" s="29" t="s">
        <v>9497</v>
      </c>
      <c r="F4981" s="28" t="s">
        <v>9236</v>
      </c>
      <c r="G4981" s="31" t="s">
        <v>9498</v>
      </c>
      <c r="I4981" s="1"/>
    </row>
    <row r="4982" spans="1:9" s="30" customFormat="1" ht="40.5" x14ac:dyDescent="0.25">
      <c r="A4982" s="28">
        <v>88836</v>
      </c>
      <c r="B4982" s="29" t="s">
        <v>9499</v>
      </c>
      <c r="F4982" s="28" t="s">
        <v>9236</v>
      </c>
      <c r="G4982" s="31" t="s">
        <v>9500</v>
      </c>
      <c r="I4982" s="1"/>
    </row>
    <row r="4983" spans="1:9" s="30" customFormat="1" ht="27" x14ac:dyDescent="0.25">
      <c r="A4983" s="28">
        <v>88839</v>
      </c>
      <c r="B4983" s="29" t="s">
        <v>9501</v>
      </c>
      <c r="F4983" s="28" t="s">
        <v>9236</v>
      </c>
      <c r="G4983" s="31" t="s">
        <v>9502</v>
      </c>
      <c r="I4983" s="1"/>
    </row>
    <row r="4984" spans="1:9" s="30" customFormat="1" ht="27" x14ac:dyDescent="0.25">
      <c r="A4984" s="28">
        <v>88840</v>
      </c>
      <c r="B4984" s="29" t="s">
        <v>9503</v>
      </c>
      <c r="F4984" s="28" t="s">
        <v>9236</v>
      </c>
      <c r="G4984" s="31" t="s">
        <v>9504</v>
      </c>
      <c r="I4984" s="1"/>
    </row>
    <row r="4985" spans="1:9" s="30" customFormat="1" ht="27" x14ac:dyDescent="0.25">
      <c r="A4985" s="28">
        <v>88841</v>
      </c>
      <c r="B4985" s="29" t="s">
        <v>9505</v>
      </c>
      <c r="F4985" s="28" t="s">
        <v>9236</v>
      </c>
      <c r="G4985" s="31" t="s">
        <v>9506</v>
      </c>
      <c r="I4985" s="1"/>
    </row>
    <row r="4986" spans="1:9" s="30" customFormat="1" ht="40.5" x14ac:dyDescent="0.25">
      <c r="A4986" s="28">
        <v>88842</v>
      </c>
      <c r="B4986" s="29" t="s">
        <v>9507</v>
      </c>
      <c r="F4986" s="28" t="s">
        <v>9236</v>
      </c>
      <c r="G4986" s="31" t="s">
        <v>9508</v>
      </c>
      <c r="I4986" s="1"/>
    </row>
    <row r="4987" spans="1:9" s="30" customFormat="1" ht="54" x14ac:dyDescent="0.25">
      <c r="A4987" s="28">
        <v>88847</v>
      </c>
      <c r="B4987" s="29" t="s">
        <v>9509</v>
      </c>
      <c r="F4987" s="28" t="s">
        <v>9236</v>
      </c>
      <c r="G4987" s="31" t="s">
        <v>9510</v>
      </c>
      <c r="I4987" s="1"/>
    </row>
    <row r="4988" spans="1:9" s="30" customFormat="1" ht="54" x14ac:dyDescent="0.25">
      <c r="A4988" s="28">
        <v>88848</v>
      </c>
      <c r="B4988" s="29" t="s">
        <v>9511</v>
      </c>
      <c r="F4988" s="28" t="s">
        <v>9236</v>
      </c>
      <c r="G4988" s="31" t="s">
        <v>9512</v>
      </c>
      <c r="I4988" s="1"/>
    </row>
    <row r="4989" spans="1:9" s="30" customFormat="1" ht="54" x14ac:dyDescent="0.25">
      <c r="A4989" s="28">
        <v>88853</v>
      </c>
      <c r="B4989" s="29" t="s">
        <v>9513</v>
      </c>
      <c r="F4989" s="28" t="s">
        <v>9236</v>
      </c>
      <c r="G4989" s="31" t="s">
        <v>9514</v>
      </c>
      <c r="I4989" s="1"/>
    </row>
    <row r="4990" spans="1:9" s="30" customFormat="1" ht="54" x14ac:dyDescent="0.25">
      <c r="A4990" s="28">
        <v>88854</v>
      </c>
      <c r="B4990" s="29" t="s">
        <v>9515</v>
      </c>
      <c r="F4990" s="28" t="s">
        <v>9236</v>
      </c>
      <c r="G4990" s="31" t="s">
        <v>9178</v>
      </c>
      <c r="I4990" s="1"/>
    </row>
    <row r="4991" spans="1:9" s="30" customFormat="1" ht="40.5" x14ac:dyDescent="0.25">
      <c r="A4991" s="28">
        <v>88855</v>
      </c>
      <c r="B4991" s="29" t="s">
        <v>9516</v>
      </c>
      <c r="F4991" s="28" t="s">
        <v>9236</v>
      </c>
      <c r="G4991" s="31" t="s">
        <v>8848</v>
      </c>
      <c r="I4991" s="1"/>
    </row>
    <row r="4992" spans="1:9" s="30" customFormat="1" ht="40.5" x14ac:dyDescent="0.25">
      <c r="A4992" s="28">
        <v>88856</v>
      </c>
      <c r="B4992" s="29" t="s">
        <v>9517</v>
      </c>
      <c r="F4992" s="28" t="s">
        <v>9236</v>
      </c>
      <c r="G4992" s="31" t="s">
        <v>8850</v>
      </c>
      <c r="I4992" s="1"/>
    </row>
    <row r="4993" spans="1:9" s="30" customFormat="1" ht="67.5" x14ac:dyDescent="0.25">
      <c r="A4993" s="28">
        <v>88857</v>
      </c>
      <c r="B4993" s="29" t="s">
        <v>9518</v>
      </c>
      <c r="F4993" s="28" t="s">
        <v>9236</v>
      </c>
      <c r="G4993" s="31" t="s">
        <v>9519</v>
      </c>
      <c r="I4993" s="1"/>
    </row>
    <row r="4994" spans="1:9" s="30" customFormat="1" ht="67.5" x14ac:dyDescent="0.25">
      <c r="A4994" s="28">
        <v>88858</v>
      </c>
      <c r="B4994" s="29" t="s">
        <v>9520</v>
      </c>
      <c r="F4994" s="28" t="s">
        <v>9236</v>
      </c>
      <c r="G4994" s="31" t="s">
        <v>9521</v>
      </c>
      <c r="I4994" s="1"/>
    </row>
    <row r="4995" spans="1:9" s="30" customFormat="1" ht="67.5" x14ac:dyDescent="0.25">
      <c r="A4995" s="28">
        <v>88859</v>
      </c>
      <c r="B4995" s="29" t="s">
        <v>9522</v>
      </c>
      <c r="F4995" s="28" t="s">
        <v>9236</v>
      </c>
      <c r="G4995" s="31" t="s">
        <v>9523</v>
      </c>
      <c r="I4995" s="1"/>
    </row>
    <row r="4996" spans="1:9" s="30" customFormat="1" ht="67.5" x14ac:dyDescent="0.25">
      <c r="A4996" s="28">
        <v>88860</v>
      </c>
      <c r="B4996" s="29" t="s">
        <v>9524</v>
      </c>
      <c r="F4996" s="28" t="s">
        <v>9236</v>
      </c>
      <c r="G4996" s="31" t="s">
        <v>9525</v>
      </c>
      <c r="I4996" s="1"/>
    </row>
    <row r="4997" spans="1:9" s="30" customFormat="1" ht="40.5" x14ac:dyDescent="0.25">
      <c r="A4997" s="28">
        <v>88900</v>
      </c>
      <c r="B4997" s="29" t="s">
        <v>9526</v>
      </c>
      <c r="F4997" s="28" t="s">
        <v>9236</v>
      </c>
      <c r="G4997" s="31" t="s">
        <v>9527</v>
      </c>
      <c r="I4997" s="1"/>
    </row>
    <row r="4998" spans="1:9" s="30" customFormat="1" ht="40.5" x14ac:dyDescent="0.25">
      <c r="A4998" s="28">
        <v>88902</v>
      </c>
      <c r="B4998" s="29" t="s">
        <v>9528</v>
      </c>
      <c r="F4998" s="28" t="s">
        <v>9236</v>
      </c>
      <c r="G4998" s="31" t="s">
        <v>9529</v>
      </c>
      <c r="I4998" s="1"/>
    </row>
    <row r="4999" spans="1:9" s="30" customFormat="1" ht="40.5" x14ac:dyDescent="0.25">
      <c r="A4999" s="28">
        <v>88903</v>
      </c>
      <c r="B4999" s="29" t="s">
        <v>9530</v>
      </c>
      <c r="F4999" s="28" t="s">
        <v>9236</v>
      </c>
      <c r="G4999" s="31" t="s">
        <v>9531</v>
      </c>
      <c r="I4999" s="1"/>
    </row>
    <row r="5000" spans="1:9" s="30" customFormat="1" ht="40.5" x14ac:dyDescent="0.25">
      <c r="A5000" s="28">
        <v>88904</v>
      </c>
      <c r="B5000" s="29" t="s">
        <v>9532</v>
      </c>
      <c r="F5000" s="28" t="s">
        <v>9236</v>
      </c>
      <c r="G5000" s="31" t="s">
        <v>9533</v>
      </c>
      <c r="I5000" s="1"/>
    </row>
    <row r="5001" spans="1:9" s="30" customFormat="1" ht="40.5" x14ac:dyDescent="0.25">
      <c r="A5001" s="28">
        <v>89009</v>
      </c>
      <c r="B5001" s="29" t="s">
        <v>9534</v>
      </c>
      <c r="F5001" s="28" t="s">
        <v>9236</v>
      </c>
      <c r="G5001" s="31" t="s">
        <v>9535</v>
      </c>
      <c r="I5001" s="1"/>
    </row>
    <row r="5002" spans="1:9" s="30" customFormat="1" ht="40.5" x14ac:dyDescent="0.25">
      <c r="A5002" s="28">
        <v>89010</v>
      </c>
      <c r="B5002" s="29" t="s">
        <v>9536</v>
      </c>
      <c r="F5002" s="28" t="s">
        <v>9236</v>
      </c>
      <c r="G5002" s="31" t="s">
        <v>9537</v>
      </c>
      <c r="I5002" s="1"/>
    </row>
    <row r="5003" spans="1:9" s="30" customFormat="1" ht="67.5" x14ac:dyDescent="0.25">
      <c r="A5003" s="28">
        <v>89011</v>
      </c>
      <c r="B5003" s="29" t="s">
        <v>9538</v>
      </c>
      <c r="F5003" s="28" t="s">
        <v>9236</v>
      </c>
      <c r="G5003" s="31" t="s">
        <v>9539</v>
      </c>
      <c r="I5003" s="1"/>
    </row>
    <row r="5004" spans="1:9" s="30" customFormat="1" ht="67.5" x14ac:dyDescent="0.25">
      <c r="A5004" s="28">
        <v>89012</v>
      </c>
      <c r="B5004" s="29" t="s">
        <v>9540</v>
      </c>
      <c r="F5004" s="28" t="s">
        <v>9236</v>
      </c>
      <c r="G5004" s="31" t="s">
        <v>9541</v>
      </c>
      <c r="I5004" s="1"/>
    </row>
    <row r="5005" spans="1:9" s="30" customFormat="1" ht="27" x14ac:dyDescent="0.25">
      <c r="A5005" s="28">
        <v>89013</v>
      </c>
      <c r="B5005" s="29" t="s">
        <v>9542</v>
      </c>
      <c r="F5005" s="28" t="s">
        <v>9236</v>
      </c>
      <c r="G5005" s="31" t="s">
        <v>9543</v>
      </c>
      <c r="I5005" s="1"/>
    </row>
    <row r="5006" spans="1:9" s="30" customFormat="1" ht="27" x14ac:dyDescent="0.25">
      <c r="A5006" s="28">
        <v>89014</v>
      </c>
      <c r="B5006" s="29" t="s">
        <v>9544</v>
      </c>
      <c r="F5006" s="28" t="s">
        <v>9236</v>
      </c>
      <c r="G5006" s="31" t="s">
        <v>9545</v>
      </c>
      <c r="I5006" s="1"/>
    </row>
    <row r="5007" spans="1:9" s="30" customFormat="1" ht="40.5" x14ac:dyDescent="0.25">
      <c r="A5007" s="28">
        <v>89015</v>
      </c>
      <c r="B5007" s="29" t="s">
        <v>9546</v>
      </c>
      <c r="F5007" s="28" t="s">
        <v>9236</v>
      </c>
      <c r="G5007" s="31" t="s">
        <v>9547</v>
      </c>
      <c r="I5007" s="1"/>
    </row>
    <row r="5008" spans="1:9" s="30" customFormat="1" ht="40.5" x14ac:dyDescent="0.25">
      <c r="A5008" s="28">
        <v>89016</v>
      </c>
      <c r="B5008" s="29" t="s">
        <v>9548</v>
      </c>
      <c r="F5008" s="28" t="s">
        <v>9236</v>
      </c>
      <c r="G5008" s="31" t="s">
        <v>9549</v>
      </c>
      <c r="I5008" s="1"/>
    </row>
    <row r="5009" spans="1:9" s="30" customFormat="1" ht="27" x14ac:dyDescent="0.25">
      <c r="A5009" s="28">
        <v>89017</v>
      </c>
      <c r="B5009" s="29" t="s">
        <v>9550</v>
      </c>
      <c r="F5009" s="28" t="s">
        <v>9236</v>
      </c>
      <c r="G5009" s="31" t="s">
        <v>9551</v>
      </c>
      <c r="I5009" s="1"/>
    </row>
    <row r="5010" spans="1:9" s="30" customFormat="1" ht="27" x14ac:dyDescent="0.25">
      <c r="A5010" s="28">
        <v>89018</v>
      </c>
      <c r="B5010" s="29" t="s">
        <v>9552</v>
      </c>
      <c r="F5010" s="28" t="s">
        <v>9236</v>
      </c>
      <c r="G5010" s="31" t="s">
        <v>9553</v>
      </c>
      <c r="I5010" s="1"/>
    </row>
    <row r="5011" spans="1:9" s="30" customFormat="1" ht="54" x14ac:dyDescent="0.25">
      <c r="A5011" s="28">
        <v>89019</v>
      </c>
      <c r="B5011" s="29" t="s">
        <v>9554</v>
      </c>
      <c r="F5011" s="28" t="s">
        <v>9236</v>
      </c>
      <c r="G5011" s="31" t="s">
        <v>9112</v>
      </c>
      <c r="I5011" s="1"/>
    </row>
    <row r="5012" spans="1:9" s="30" customFormat="1" ht="54" x14ac:dyDescent="0.25">
      <c r="A5012" s="28">
        <v>89020</v>
      </c>
      <c r="B5012" s="29" t="s">
        <v>9555</v>
      </c>
      <c r="F5012" s="28" t="s">
        <v>9236</v>
      </c>
      <c r="G5012" s="31" t="s">
        <v>8894</v>
      </c>
      <c r="I5012" s="1"/>
    </row>
    <row r="5013" spans="1:9" s="30" customFormat="1" ht="27" x14ac:dyDescent="0.25">
      <c r="A5013" s="28">
        <v>89023</v>
      </c>
      <c r="B5013" s="29" t="s">
        <v>9556</v>
      </c>
      <c r="F5013" s="28" t="s">
        <v>9236</v>
      </c>
      <c r="G5013" s="31" t="s">
        <v>9557</v>
      </c>
      <c r="I5013" s="1"/>
    </row>
    <row r="5014" spans="1:9" s="30" customFormat="1" ht="27" x14ac:dyDescent="0.25">
      <c r="A5014" s="28">
        <v>89024</v>
      </c>
      <c r="B5014" s="29" t="s">
        <v>9558</v>
      </c>
      <c r="F5014" s="28" t="s">
        <v>9236</v>
      </c>
      <c r="G5014" s="31" t="s">
        <v>9559</v>
      </c>
      <c r="I5014" s="1"/>
    </row>
    <row r="5015" spans="1:9" s="30" customFormat="1" ht="27" x14ac:dyDescent="0.25">
      <c r="A5015" s="28">
        <v>89025</v>
      </c>
      <c r="B5015" s="29" t="s">
        <v>9560</v>
      </c>
      <c r="F5015" s="28" t="s">
        <v>9236</v>
      </c>
      <c r="G5015" s="31" t="s">
        <v>9561</v>
      </c>
      <c r="I5015" s="1"/>
    </row>
    <row r="5016" spans="1:9" s="30" customFormat="1" ht="40.5" x14ac:dyDescent="0.25">
      <c r="A5016" s="28">
        <v>89026</v>
      </c>
      <c r="B5016" s="29" t="s">
        <v>9562</v>
      </c>
      <c r="F5016" s="28" t="s">
        <v>9236</v>
      </c>
      <c r="G5016" s="31" t="s">
        <v>9563</v>
      </c>
      <c r="I5016" s="1"/>
    </row>
    <row r="5017" spans="1:9" s="30" customFormat="1" ht="27" x14ac:dyDescent="0.25">
      <c r="A5017" s="28">
        <v>89029</v>
      </c>
      <c r="B5017" s="29" t="s">
        <v>9564</v>
      </c>
      <c r="F5017" s="28" t="s">
        <v>9236</v>
      </c>
      <c r="G5017" s="31" t="s">
        <v>9565</v>
      </c>
      <c r="I5017" s="1"/>
    </row>
    <row r="5018" spans="1:9" s="30" customFormat="1" ht="27" x14ac:dyDescent="0.25">
      <c r="A5018" s="28">
        <v>89030</v>
      </c>
      <c r="B5018" s="29" t="s">
        <v>9566</v>
      </c>
      <c r="F5018" s="28" t="s">
        <v>9236</v>
      </c>
      <c r="G5018" s="31" t="s">
        <v>9567</v>
      </c>
      <c r="I5018" s="1"/>
    </row>
    <row r="5019" spans="1:9" s="30" customFormat="1" ht="27" x14ac:dyDescent="0.25">
      <c r="A5019" s="28">
        <v>89033</v>
      </c>
      <c r="B5019" s="29" t="s">
        <v>9568</v>
      </c>
      <c r="F5019" s="28" t="s">
        <v>9236</v>
      </c>
      <c r="G5019" s="31" t="s">
        <v>9569</v>
      </c>
      <c r="I5019" s="1"/>
    </row>
    <row r="5020" spans="1:9" s="30" customFormat="1" ht="27" x14ac:dyDescent="0.25">
      <c r="A5020" s="28">
        <v>89034</v>
      </c>
      <c r="B5020" s="29" t="s">
        <v>9570</v>
      </c>
      <c r="F5020" s="28" t="s">
        <v>9236</v>
      </c>
      <c r="G5020" s="31" t="s">
        <v>9571</v>
      </c>
      <c r="I5020" s="1"/>
    </row>
    <row r="5021" spans="1:9" s="30" customFormat="1" ht="40.5" x14ac:dyDescent="0.25">
      <c r="A5021" s="28">
        <v>89128</v>
      </c>
      <c r="B5021" s="29" t="s">
        <v>9572</v>
      </c>
      <c r="F5021" s="28" t="s">
        <v>9236</v>
      </c>
      <c r="G5021" s="31" t="s">
        <v>9573</v>
      </c>
      <c r="I5021" s="1"/>
    </row>
    <row r="5022" spans="1:9" s="30" customFormat="1" ht="40.5" x14ac:dyDescent="0.25">
      <c r="A5022" s="28">
        <v>89129</v>
      </c>
      <c r="B5022" s="29" t="s">
        <v>9574</v>
      </c>
      <c r="F5022" s="28" t="s">
        <v>9236</v>
      </c>
      <c r="G5022" s="31" t="s">
        <v>8337</v>
      </c>
      <c r="I5022" s="1"/>
    </row>
    <row r="5023" spans="1:9" s="30" customFormat="1" ht="40.5" x14ac:dyDescent="0.25">
      <c r="A5023" s="28">
        <v>89130</v>
      </c>
      <c r="B5023" s="29" t="s">
        <v>9575</v>
      </c>
      <c r="F5023" s="28" t="s">
        <v>9236</v>
      </c>
      <c r="G5023" s="31" t="s">
        <v>9576</v>
      </c>
      <c r="I5023" s="1"/>
    </row>
    <row r="5024" spans="1:9" s="30" customFormat="1" ht="40.5" x14ac:dyDescent="0.25">
      <c r="A5024" s="28">
        <v>89131</v>
      </c>
      <c r="B5024" s="29" t="s">
        <v>9577</v>
      </c>
      <c r="F5024" s="28" t="s">
        <v>9236</v>
      </c>
      <c r="G5024" s="31" t="s">
        <v>8906</v>
      </c>
      <c r="I5024" s="1"/>
    </row>
    <row r="5025" spans="1:9" s="30" customFormat="1" ht="54" x14ac:dyDescent="0.25">
      <c r="A5025" s="28">
        <v>89210</v>
      </c>
      <c r="B5025" s="29" t="s">
        <v>9578</v>
      </c>
      <c r="F5025" s="28" t="s">
        <v>9236</v>
      </c>
      <c r="G5025" s="31" t="s">
        <v>9579</v>
      </c>
      <c r="I5025" s="1"/>
    </row>
    <row r="5026" spans="1:9" s="30" customFormat="1" ht="54" x14ac:dyDescent="0.25">
      <c r="A5026" s="28">
        <v>89211</v>
      </c>
      <c r="B5026" s="29" t="s">
        <v>9580</v>
      </c>
      <c r="F5026" s="28" t="s">
        <v>9236</v>
      </c>
      <c r="G5026" s="31" t="s">
        <v>9581</v>
      </c>
      <c r="I5026" s="1"/>
    </row>
    <row r="5027" spans="1:9" s="30" customFormat="1" ht="27" x14ac:dyDescent="0.25">
      <c r="A5027" s="28">
        <v>89212</v>
      </c>
      <c r="B5027" s="29" t="s">
        <v>9582</v>
      </c>
      <c r="F5027" s="28" t="s">
        <v>9236</v>
      </c>
      <c r="G5027" s="31" t="s">
        <v>9583</v>
      </c>
      <c r="I5027" s="1"/>
    </row>
    <row r="5028" spans="1:9" s="30" customFormat="1" ht="27" x14ac:dyDescent="0.25">
      <c r="A5028" s="28">
        <v>89213</v>
      </c>
      <c r="B5028" s="29" t="s">
        <v>9584</v>
      </c>
      <c r="F5028" s="28" t="s">
        <v>9236</v>
      </c>
      <c r="G5028" s="31" t="s">
        <v>9585</v>
      </c>
      <c r="I5028" s="1"/>
    </row>
    <row r="5029" spans="1:9" s="30" customFormat="1" ht="27" x14ac:dyDescent="0.25">
      <c r="A5029" s="28">
        <v>89214</v>
      </c>
      <c r="B5029" s="29" t="s">
        <v>9586</v>
      </c>
      <c r="F5029" s="28" t="s">
        <v>9236</v>
      </c>
      <c r="G5029" s="31" t="s">
        <v>9587</v>
      </c>
      <c r="I5029" s="1"/>
    </row>
    <row r="5030" spans="1:9" s="30" customFormat="1" ht="40.5" x14ac:dyDescent="0.25">
      <c r="A5030" s="28">
        <v>89215</v>
      </c>
      <c r="B5030" s="29" t="s">
        <v>9588</v>
      </c>
      <c r="F5030" s="28" t="s">
        <v>9236</v>
      </c>
      <c r="G5030" s="31" t="s">
        <v>9589</v>
      </c>
      <c r="I5030" s="1"/>
    </row>
    <row r="5031" spans="1:9" s="30" customFormat="1" ht="40.5" x14ac:dyDescent="0.25">
      <c r="A5031" s="28">
        <v>89221</v>
      </c>
      <c r="B5031" s="29" t="s">
        <v>9590</v>
      </c>
      <c r="F5031" s="28" t="s">
        <v>9236</v>
      </c>
      <c r="G5031" s="31" t="s">
        <v>9591</v>
      </c>
      <c r="I5031" s="1"/>
    </row>
    <row r="5032" spans="1:9" s="30" customFormat="1" ht="40.5" x14ac:dyDescent="0.25">
      <c r="A5032" s="28">
        <v>89222</v>
      </c>
      <c r="B5032" s="29" t="s">
        <v>9592</v>
      </c>
      <c r="F5032" s="28" t="s">
        <v>9236</v>
      </c>
      <c r="G5032" s="31" t="s">
        <v>9142</v>
      </c>
      <c r="I5032" s="1"/>
    </row>
    <row r="5033" spans="1:9" s="30" customFormat="1" ht="40.5" x14ac:dyDescent="0.25">
      <c r="A5033" s="28">
        <v>89223</v>
      </c>
      <c r="B5033" s="29" t="s">
        <v>9593</v>
      </c>
      <c r="F5033" s="28" t="s">
        <v>9236</v>
      </c>
      <c r="G5033" s="31" t="s">
        <v>9594</v>
      </c>
      <c r="I5033" s="1"/>
    </row>
    <row r="5034" spans="1:9" s="30" customFormat="1" ht="54" x14ac:dyDescent="0.25">
      <c r="A5034" s="28">
        <v>89224</v>
      </c>
      <c r="B5034" s="29" t="s">
        <v>9595</v>
      </c>
      <c r="F5034" s="28" t="s">
        <v>9236</v>
      </c>
      <c r="G5034" s="31" t="s">
        <v>9596</v>
      </c>
      <c r="I5034" s="1"/>
    </row>
    <row r="5035" spans="1:9" s="30" customFormat="1" ht="40.5" x14ac:dyDescent="0.25">
      <c r="A5035" s="28">
        <v>89228</v>
      </c>
      <c r="B5035" s="29" t="s">
        <v>9597</v>
      </c>
      <c r="F5035" s="28" t="s">
        <v>9236</v>
      </c>
      <c r="G5035" s="31" t="s">
        <v>9598</v>
      </c>
      <c r="I5035" s="1"/>
    </row>
    <row r="5036" spans="1:9" s="30" customFormat="1" ht="40.5" x14ac:dyDescent="0.25">
      <c r="A5036" s="28">
        <v>89229</v>
      </c>
      <c r="B5036" s="29" t="s">
        <v>9599</v>
      </c>
      <c r="F5036" s="28" t="s">
        <v>9236</v>
      </c>
      <c r="G5036" s="31" t="s">
        <v>9600</v>
      </c>
      <c r="I5036" s="1"/>
    </row>
    <row r="5037" spans="1:9" s="30" customFormat="1" ht="40.5" x14ac:dyDescent="0.25">
      <c r="A5037" s="28">
        <v>89230</v>
      </c>
      <c r="B5037" s="29" t="s">
        <v>9601</v>
      </c>
      <c r="F5037" s="28" t="s">
        <v>9236</v>
      </c>
      <c r="G5037" s="31" t="s">
        <v>9602</v>
      </c>
      <c r="I5037" s="1"/>
    </row>
    <row r="5038" spans="1:9" s="30" customFormat="1" ht="40.5" x14ac:dyDescent="0.25">
      <c r="A5038" s="28">
        <v>89231</v>
      </c>
      <c r="B5038" s="29" t="s">
        <v>9603</v>
      </c>
      <c r="F5038" s="28" t="s">
        <v>9236</v>
      </c>
      <c r="G5038" s="31" t="s">
        <v>9604</v>
      </c>
      <c r="I5038" s="1"/>
    </row>
    <row r="5039" spans="1:9" s="30" customFormat="1" ht="40.5" x14ac:dyDescent="0.25">
      <c r="A5039" s="28">
        <v>89232</v>
      </c>
      <c r="B5039" s="29" t="s">
        <v>9605</v>
      </c>
      <c r="F5039" s="28" t="s">
        <v>9236</v>
      </c>
      <c r="G5039" s="31" t="s">
        <v>9606</v>
      </c>
      <c r="I5039" s="1"/>
    </row>
    <row r="5040" spans="1:9" s="30" customFormat="1" ht="40.5" x14ac:dyDescent="0.25">
      <c r="A5040" s="28">
        <v>89233</v>
      </c>
      <c r="B5040" s="29" t="s">
        <v>9607</v>
      </c>
      <c r="F5040" s="28" t="s">
        <v>9236</v>
      </c>
      <c r="G5040" s="31" t="s">
        <v>9608</v>
      </c>
      <c r="I5040" s="1"/>
    </row>
    <row r="5041" spans="1:9" s="30" customFormat="1" ht="40.5" x14ac:dyDescent="0.25">
      <c r="A5041" s="28">
        <v>89236</v>
      </c>
      <c r="B5041" s="29" t="s">
        <v>9609</v>
      </c>
      <c r="F5041" s="28" t="s">
        <v>9236</v>
      </c>
      <c r="G5041" s="31" t="s">
        <v>9610</v>
      </c>
      <c r="I5041" s="1"/>
    </row>
    <row r="5042" spans="1:9" s="30" customFormat="1" ht="40.5" x14ac:dyDescent="0.25">
      <c r="A5042" s="28">
        <v>89237</v>
      </c>
      <c r="B5042" s="29" t="s">
        <v>9611</v>
      </c>
      <c r="F5042" s="28" t="s">
        <v>9236</v>
      </c>
      <c r="G5042" s="31" t="s">
        <v>9612</v>
      </c>
      <c r="I5042" s="1"/>
    </row>
    <row r="5043" spans="1:9" s="30" customFormat="1" ht="40.5" x14ac:dyDescent="0.25">
      <c r="A5043" s="28">
        <v>89238</v>
      </c>
      <c r="B5043" s="29" t="s">
        <v>9613</v>
      </c>
      <c r="F5043" s="28" t="s">
        <v>9236</v>
      </c>
      <c r="G5043" s="31" t="s">
        <v>9614</v>
      </c>
      <c r="I5043" s="1"/>
    </row>
    <row r="5044" spans="1:9" s="30" customFormat="1" ht="40.5" x14ac:dyDescent="0.25">
      <c r="A5044" s="28">
        <v>89239</v>
      </c>
      <c r="B5044" s="29" t="s">
        <v>9615</v>
      </c>
      <c r="F5044" s="28" t="s">
        <v>9236</v>
      </c>
      <c r="G5044" s="31" t="s">
        <v>9616</v>
      </c>
      <c r="I5044" s="1"/>
    </row>
    <row r="5045" spans="1:9" s="30" customFormat="1" ht="40.5" x14ac:dyDescent="0.25">
      <c r="A5045" s="28">
        <v>89240</v>
      </c>
      <c r="B5045" s="29" t="s">
        <v>9617</v>
      </c>
      <c r="F5045" s="28" t="s">
        <v>9236</v>
      </c>
      <c r="G5045" s="31" t="s">
        <v>9618</v>
      </c>
      <c r="I5045" s="1"/>
    </row>
    <row r="5046" spans="1:9" s="30" customFormat="1" ht="40.5" x14ac:dyDescent="0.25">
      <c r="A5046" s="28">
        <v>89241</v>
      </c>
      <c r="B5046" s="29" t="s">
        <v>9619</v>
      </c>
      <c r="F5046" s="28" t="s">
        <v>9236</v>
      </c>
      <c r="G5046" s="31" t="s">
        <v>9620</v>
      </c>
      <c r="I5046" s="1"/>
    </row>
    <row r="5047" spans="1:9" s="30" customFormat="1" ht="40.5" x14ac:dyDescent="0.25">
      <c r="A5047" s="28">
        <v>89246</v>
      </c>
      <c r="B5047" s="29" t="s">
        <v>9621</v>
      </c>
      <c r="F5047" s="28" t="s">
        <v>9236</v>
      </c>
      <c r="G5047" s="31" t="s">
        <v>9622</v>
      </c>
      <c r="I5047" s="1"/>
    </row>
    <row r="5048" spans="1:9" s="30" customFormat="1" ht="40.5" x14ac:dyDescent="0.25">
      <c r="A5048" s="28">
        <v>89247</v>
      </c>
      <c r="B5048" s="29" t="s">
        <v>9623</v>
      </c>
      <c r="F5048" s="28" t="s">
        <v>9236</v>
      </c>
      <c r="G5048" s="31" t="s">
        <v>9624</v>
      </c>
      <c r="I5048" s="1"/>
    </row>
    <row r="5049" spans="1:9" s="30" customFormat="1" ht="40.5" x14ac:dyDescent="0.25">
      <c r="A5049" s="28">
        <v>89248</v>
      </c>
      <c r="B5049" s="29" t="s">
        <v>9625</v>
      </c>
      <c r="F5049" s="28" t="s">
        <v>9236</v>
      </c>
      <c r="G5049" s="31" t="s">
        <v>9626</v>
      </c>
      <c r="I5049" s="1"/>
    </row>
    <row r="5050" spans="1:9" s="30" customFormat="1" ht="40.5" x14ac:dyDescent="0.25">
      <c r="A5050" s="28">
        <v>89249</v>
      </c>
      <c r="B5050" s="29" t="s">
        <v>9627</v>
      </c>
      <c r="F5050" s="28" t="s">
        <v>9236</v>
      </c>
      <c r="G5050" s="31" t="s">
        <v>9628</v>
      </c>
      <c r="I5050" s="1"/>
    </row>
    <row r="5051" spans="1:9" s="30" customFormat="1" ht="40.5" x14ac:dyDescent="0.25">
      <c r="A5051" s="28">
        <v>89253</v>
      </c>
      <c r="B5051" s="29" t="s">
        <v>9629</v>
      </c>
      <c r="F5051" s="28" t="s">
        <v>9236</v>
      </c>
      <c r="G5051" s="31" t="s">
        <v>9630</v>
      </c>
      <c r="I5051" s="1"/>
    </row>
    <row r="5052" spans="1:9" s="30" customFormat="1" ht="40.5" x14ac:dyDescent="0.25">
      <c r="A5052" s="28">
        <v>89254</v>
      </c>
      <c r="B5052" s="29" t="s">
        <v>9631</v>
      </c>
      <c r="F5052" s="28" t="s">
        <v>9236</v>
      </c>
      <c r="G5052" s="31" t="s">
        <v>9632</v>
      </c>
      <c r="I5052" s="1"/>
    </row>
    <row r="5053" spans="1:9" s="30" customFormat="1" ht="40.5" x14ac:dyDescent="0.25">
      <c r="A5053" s="28">
        <v>89255</v>
      </c>
      <c r="B5053" s="29" t="s">
        <v>9633</v>
      </c>
      <c r="F5053" s="28" t="s">
        <v>9236</v>
      </c>
      <c r="G5053" s="31" t="s">
        <v>9634</v>
      </c>
      <c r="I5053" s="1"/>
    </row>
    <row r="5054" spans="1:9" s="30" customFormat="1" ht="54" x14ac:dyDescent="0.25">
      <c r="A5054" s="28">
        <v>89256</v>
      </c>
      <c r="B5054" s="29" t="s">
        <v>9635</v>
      </c>
      <c r="F5054" s="28" t="s">
        <v>9236</v>
      </c>
      <c r="G5054" s="31" t="s">
        <v>9636</v>
      </c>
      <c r="I5054" s="1"/>
    </row>
    <row r="5055" spans="1:9" s="30" customFormat="1" ht="54" x14ac:dyDescent="0.25">
      <c r="A5055" s="28">
        <v>89259</v>
      </c>
      <c r="B5055" s="29" t="s">
        <v>9637</v>
      </c>
      <c r="F5055" s="28" t="s">
        <v>9236</v>
      </c>
      <c r="G5055" s="31" t="s">
        <v>9638</v>
      </c>
      <c r="I5055" s="1"/>
    </row>
    <row r="5056" spans="1:9" s="30" customFormat="1" ht="54" x14ac:dyDescent="0.25">
      <c r="A5056" s="28">
        <v>89260</v>
      </c>
      <c r="B5056" s="29" t="s">
        <v>9639</v>
      </c>
      <c r="F5056" s="28" t="s">
        <v>9236</v>
      </c>
      <c r="G5056" s="31" t="s">
        <v>9640</v>
      </c>
      <c r="I5056" s="1"/>
    </row>
    <row r="5057" spans="1:9" s="30" customFormat="1" ht="54" x14ac:dyDescent="0.25">
      <c r="A5057" s="28">
        <v>89262</v>
      </c>
      <c r="B5057" s="29" t="s">
        <v>9641</v>
      </c>
      <c r="F5057" s="28" t="s">
        <v>9236</v>
      </c>
      <c r="G5057" s="31" t="s">
        <v>9642</v>
      </c>
      <c r="I5057" s="1"/>
    </row>
    <row r="5058" spans="1:9" s="30" customFormat="1" ht="67.5" x14ac:dyDescent="0.25">
      <c r="A5058" s="28">
        <v>89264</v>
      </c>
      <c r="B5058" s="29" t="s">
        <v>9643</v>
      </c>
      <c r="F5058" s="28" t="s">
        <v>9236</v>
      </c>
      <c r="G5058" s="31" t="s">
        <v>9644</v>
      </c>
      <c r="I5058" s="1"/>
    </row>
    <row r="5059" spans="1:9" s="30" customFormat="1" ht="67.5" x14ac:dyDescent="0.25">
      <c r="A5059" s="28">
        <v>89265</v>
      </c>
      <c r="B5059" s="29" t="s">
        <v>9645</v>
      </c>
      <c r="F5059" s="28" t="s">
        <v>9236</v>
      </c>
      <c r="G5059" s="31" t="s">
        <v>9646</v>
      </c>
      <c r="I5059" s="1"/>
    </row>
    <row r="5060" spans="1:9" s="30" customFormat="1" ht="67.5" x14ac:dyDescent="0.25">
      <c r="A5060" s="28">
        <v>89266</v>
      </c>
      <c r="B5060" s="29" t="s">
        <v>9647</v>
      </c>
      <c r="F5060" s="28" t="s">
        <v>9236</v>
      </c>
      <c r="G5060" s="31" t="s">
        <v>9648</v>
      </c>
      <c r="I5060" s="1"/>
    </row>
    <row r="5061" spans="1:9" s="30" customFormat="1" ht="40.5" x14ac:dyDescent="0.25">
      <c r="A5061" s="28">
        <v>89267</v>
      </c>
      <c r="B5061" s="29" t="s">
        <v>9649</v>
      </c>
      <c r="F5061" s="28" t="s">
        <v>9236</v>
      </c>
      <c r="G5061" s="31" t="s">
        <v>9650</v>
      </c>
      <c r="I5061" s="1"/>
    </row>
    <row r="5062" spans="1:9" s="30" customFormat="1" ht="40.5" x14ac:dyDescent="0.25">
      <c r="A5062" s="28">
        <v>89268</v>
      </c>
      <c r="B5062" s="29" t="s">
        <v>9651</v>
      </c>
      <c r="F5062" s="28" t="s">
        <v>9236</v>
      </c>
      <c r="G5062" s="31" t="s">
        <v>9652</v>
      </c>
      <c r="I5062" s="1"/>
    </row>
    <row r="5063" spans="1:9" s="30" customFormat="1" ht="40.5" x14ac:dyDescent="0.25">
      <c r="A5063" s="28">
        <v>89269</v>
      </c>
      <c r="B5063" s="29" t="s">
        <v>9653</v>
      </c>
      <c r="F5063" s="28" t="s">
        <v>9236</v>
      </c>
      <c r="G5063" s="31" t="s">
        <v>9041</v>
      </c>
      <c r="I5063" s="1"/>
    </row>
    <row r="5064" spans="1:9" s="30" customFormat="1" ht="40.5" x14ac:dyDescent="0.25">
      <c r="A5064" s="28">
        <v>89270</v>
      </c>
      <c r="B5064" s="29" t="s">
        <v>9654</v>
      </c>
      <c r="F5064" s="28" t="s">
        <v>9236</v>
      </c>
      <c r="G5064" s="31" t="s">
        <v>9655</v>
      </c>
      <c r="I5064" s="1"/>
    </row>
    <row r="5065" spans="1:9" s="30" customFormat="1" ht="54" x14ac:dyDescent="0.25">
      <c r="A5065" s="28">
        <v>89271</v>
      </c>
      <c r="B5065" s="29" t="s">
        <v>9656</v>
      </c>
      <c r="F5065" s="28" t="s">
        <v>9236</v>
      </c>
      <c r="G5065" s="31" t="s">
        <v>9657</v>
      </c>
      <c r="I5065" s="1"/>
    </row>
    <row r="5066" spans="1:9" s="30" customFormat="1" ht="40.5" x14ac:dyDescent="0.25">
      <c r="A5066" s="28">
        <v>89274</v>
      </c>
      <c r="B5066" s="29" t="s">
        <v>9658</v>
      </c>
      <c r="F5066" s="28" t="s">
        <v>9236</v>
      </c>
      <c r="G5066" s="31" t="s">
        <v>9659</v>
      </c>
      <c r="I5066" s="1"/>
    </row>
    <row r="5067" spans="1:9" s="30" customFormat="1" ht="40.5" x14ac:dyDescent="0.25">
      <c r="A5067" s="28">
        <v>89275</v>
      </c>
      <c r="B5067" s="29" t="s">
        <v>9660</v>
      </c>
      <c r="F5067" s="28" t="s">
        <v>9236</v>
      </c>
      <c r="G5067" s="31" t="s">
        <v>9661</v>
      </c>
      <c r="I5067" s="1"/>
    </row>
    <row r="5068" spans="1:9" s="30" customFormat="1" ht="40.5" x14ac:dyDescent="0.25">
      <c r="A5068" s="28">
        <v>89276</v>
      </c>
      <c r="B5068" s="29" t="s">
        <v>9662</v>
      </c>
      <c r="F5068" s="28" t="s">
        <v>9236</v>
      </c>
      <c r="G5068" s="31" t="s">
        <v>9663</v>
      </c>
      <c r="I5068" s="1"/>
    </row>
    <row r="5069" spans="1:9" s="30" customFormat="1" ht="40.5" x14ac:dyDescent="0.25">
      <c r="A5069" s="28">
        <v>89277</v>
      </c>
      <c r="B5069" s="29" t="s">
        <v>9664</v>
      </c>
      <c r="F5069" s="28" t="s">
        <v>9236</v>
      </c>
      <c r="G5069" s="31" t="s">
        <v>9665</v>
      </c>
      <c r="I5069" s="1"/>
    </row>
    <row r="5070" spans="1:9" s="30" customFormat="1" ht="40.5" x14ac:dyDescent="0.25">
      <c r="A5070" s="28">
        <v>89280</v>
      </c>
      <c r="B5070" s="29" t="s">
        <v>9666</v>
      </c>
      <c r="F5070" s="28" t="s">
        <v>9236</v>
      </c>
      <c r="G5070" s="31" t="s">
        <v>9667</v>
      </c>
      <c r="I5070" s="1"/>
    </row>
    <row r="5071" spans="1:9" s="30" customFormat="1" ht="40.5" x14ac:dyDescent="0.25">
      <c r="A5071" s="28">
        <v>89281</v>
      </c>
      <c r="B5071" s="29" t="s">
        <v>9668</v>
      </c>
      <c r="F5071" s="28" t="s">
        <v>9236</v>
      </c>
      <c r="G5071" s="31" t="s">
        <v>9669</v>
      </c>
      <c r="I5071" s="1"/>
    </row>
    <row r="5072" spans="1:9" s="30" customFormat="1" ht="54" x14ac:dyDescent="0.25">
      <c r="A5072" s="28">
        <v>89870</v>
      </c>
      <c r="B5072" s="29" t="s">
        <v>9670</v>
      </c>
      <c r="F5072" s="28" t="s">
        <v>9236</v>
      </c>
      <c r="G5072" s="31" t="s">
        <v>9671</v>
      </c>
      <c r="I5072" s="1"/>
    </row>
    <row r="5073" spans="1:9" s="30" customFormat="1" ht="54" x14ac:dyDescent="0.25">
      <c r="A5073" s="28">
        <v>89871</v>
      </c>
      <c r="B5073" s="29" t="s">
        <v>9672</v>
      </c>
      <c r="F5073" s="28" t="s">
        <v>9236</v>
      </c>
      <c r="G5073" s="31" t="s">
        <v>9673</v>
      </c>
      <c r="I5073" s="1"/>
    </row>
    <row r="5074" spans="1:9" s="30" customFormat="1" ht="54" x14ac:dyDescent="0.25">
      <c r="A5074" s="28">
        <v>89872</v>
      </c>
      <c r="B5074" s="29" t="s">
        <v>9674</v>
      </c>
      <c r="F5074" s="28" t="s">
        <v>9236</v>
      </c>
      <c r="G5074" s="31" t="s">
        <v>8474</v>
      </c>
      <c r="I5074" s="1"/>
    </row>
    <row r="5075" spans="1:9" s="30" customFormat="1" ht="54" x14ac:dyDescent="0.25">
      <c r="A5075" s="28">
        <v>89873</v>
      </c>
      <c r="B5075" s="29" t="s">
        <v>9675</v>
      </c>
      <c r="F5075" s="28" t="s">
        <v>9236</v>
      </c>
      <c r="G5075" s="31" t="s">
        <v>9676</v>
      </c>
      <c r="I5075" s="1"/>
    </row>
    <row r="5076" spans="1:9" s="30" customFormat="1" ht="54" x14ac:dyDescent="0.25">
      <c r="A5076" s="28">
        <v>89874</v>
      </c>
      <c r="B5076" s="29" t="s">
        <v>9677</v>
      </c>
      <c r="F5076" s="28" t="s">
        <v>9236</v>
      </c>
      <c r="G5076" s="31" t="s">
        <v>9678</v>
      </c>
      <c r="I5076" s="1"/>
    </row>
    <row r="5077" spans="1:9" s="30" customFormat="1" ht="54" x14ac:dyDescent="0.25">
      <c r="A5077" s="28">
        <v>89878</v>
      </c>
      <c r="B5077" s="29" t="s">
        <v>9679</v>
      </c>
      <c r="F5077" s="28" t="s">
        <v>9236</v>
      </c>
      <c r="G5077" s="31" t="s">
        <v>9680</v>
      </c>
      <c r="I5077" s="1"/>
    </row>
    <row r="5078" spans="1:9" s="30" customFormat="1" ht="54" x14ac:dyDescent="0.25">
      <c r="A5078" s="28">
        <v>89879</v>
      </c>
      <c r="B5078" s="29" t="s">
        <v>9681</v>
      </c>
      <c r="F5078" s="28" t="s">
        <v>9236</v>
      </c>
      <c r="G5078" s="31" t="s">
        <v>9665</v>
      </c>
      <c r="I5078" s="1"/>
    </row>
    <row r="5079" spans="1:9" s="30" customFormat="1" ht="54" x14ac:dyDescent="0.25">
      <c r="A5079" s="28">
        <v>89880</v>
      </c>
      <c r="B5079" s="29" t="s">
        <v>9682</v>
      </c>
      <c r="F5079" s="28" t="s">
        <v>9236</v>
      </c>
      <c r="G5079" s="31" t="s">
        <v>9683</v>
      </c>
      <c r="I5079" s="1"/>
    </row>
    <row r="5080" spans="1:9" s="30" customFormat="1" ht="54" x14ac:dyDescent="0.25">
      <c r="A5080" s="28">
        <v>89881</v>
      </c>
      <c r="B5080" s="29" t="s">
        <v>9684</v>
      </c>
      <c r="F5080" s="28" t="s">
        <v>9236</v>
      </c>
      <c r="G5080" s="31" t="s">
        <v>9685</v>
      </c>
      <c r="I5080" s="1"/>
    </row>
    <row r="5081" spans="1:9" s="30" customFormat="1" ht="54" x14ac:dyDescent="0.25">
      <c r="A5081" s="28">
        <v>89882</v>
      </c>
      <c r="B5081" s="29" t="s">
        <v>9686</v>
      </c>
      <c r="F5081" s="28" t="s">
        <v>9236</v>
      </c>
      <c r="G5081" s="31" t="s">
        <v>9687</v>
      </c>
      <c r="I5081" s="1"/>
    </row>
    <row r="5082" spans="1:9" s="30" customFormat="1" ht="40.5" x14ac:dyDescent="0.25">
      <c r="A5082" s="28">
        <v>90582</v>
      </c>
      <c r="B5082" s="29" t="s">
        <v>9688</v>
      </c>
      <c r="F5082" s="28" t="s">
        <v>9236</v>
      </c>
      <c r="G5082" s="31" t="s">
        <v>9689</v>
      </c>
      <c r="I5082" s="1"/>
    </row>
    <row r="5083" spans="1:9" s="30" customFormat="1" ht="40.5" x14ac:dyDescent="0.25">
      <c r="A5083" s="28">
        <v>90583</v>
      </c>
      <c r="B5083" s="29" t="s">
        <v>9690</v>
      </c>
      <c r="F5083" s="28" t="s">
        <v>9236</v>
      </c>
      <c r="G5083" s="31" t="s">
        <v>8894</v>
      </c>
      <c r="I5083" s="1"/>
    </row>
    <row r="5084" spans="1:9" s="30" customFormat="1" ht="40.5" x14ac:dyDescent="0.25">
      <c r="A5084" s="28">
        <v>90584</v>
      </c>
      <c r="B5084" s="29" t="s">
        <v>9691</v>
      </c>
      <c r="F5084" s="28" t="s">
        <v>9236</v>
      </c>
      <c r="G5084" s="31" t="s">
        <v>9692</v>
      </c>
      <c r="I5084" s="1"/>
    </row>
    <row r="5085" spans="1:9" s="30" customFormat="1" ht="40.5" x14ac:dyDescent="0.25">
      <c r="A5085" s="28">
        <v>90585</v>
      </c>
      <c r="B5085" s="29" t="s">
        <v>9693</v>
      </c>
      <c r="F5085" s="28" t="s">
        <v>9236</v>
      </c>
      <c r="G5085" s="31" t="s">
        <v>9694</v>
      </c>
      <c r="I5085" s="1"/>
    </row>
    <row r="5086" spans="1:9" s="30" customFormat="1" ht="27" x14ac:dyDescent="0.25">
      <c r="A5086" s="28">
        <v>90621</v>
      </c>
      <c r="B5086" s="29" t="s">
        <v>9695</v>
      </c>
      <c r="F5086" s="28" t="s">
        <v>9236</v>
      </c>
      <c r="G5086" s="31" t="s">
        <v>8333</v>
      </c>
      <c r="I5086" s="1"/>
    </row>
    <row r="5087" spans="1:9" s="30" customFormat="1" ht="27" x14ac:dyDescent="0.25">
      <c r="A5087" s="28">
        <v>90622</v>
      </c>
      <c r="B5087" s="29" t="s">
        <v>9696</v>
      </c>
      <c r="F5087" s="28" t="s">
        <v>9236</v>
      </c>
      <c r="G5087" s="31" t="s">
        <v>9697</v>
      </c>
      <c r="I5087" s="1"/>
    </row>
    <row r="5088" spans="1:9" s="30" customFormat="1" ht="27" x14ac:dyDescent="0.25">
      <c r="A5088" s="28">
        <v>90623</v>
      </c>
      <c r="B5088" s="29" t="s">
        <v>9698</v>
      </c>
      <c r="F5088" s="28" t="s">
        <v>9236</v>
      </c>
      <c r="G5088" s="31" t="s">
        <v>9699</v>
      </c>
      <c r="I5088" s="1"/>
    </row>
    <row r="5089" spans="1:9" s="30" customFormat="1" ht="40.5" x14ac:dyDescent="0.25">
      <c r="A5089" s="28">
        <v>90624</v>
      </c>
      <c r="B5089" s="29" t="s">
        <v>9700</v>
      </c>
      <c r="F5089" s="28" t="s">
        <v>9236</v>
      </c>
      <c r="G5089" s="31" t="s">
        <v>9453</v>
      </c>
      <c r="I5089" s="1"/>
    </row>
    <row r="5090" spans="1:9" s="30" customFormat="1" ht="40.5" x14ac:dyDescent="0.25">
      <c r="A5090" s="28">
        <v>90627</v>
      </c>
      <c r="B5090" s="29" t="s">
        <v>9701</v>
      </c>
      <c r="F5090" s="28" t="s">
        <v>9236</v>
      </c>
      <c r="G5090" s="31" t="s">
        <v>9702</v>
      </c>
      <c r="I5090" s="1"/>
    </row>
    <row r="5091" spans="1:9" s="30" customFormat="1" ht="40.5" x14ac:dyDescent="0.25">
      <c r="A5091" s="28">
        <v>90628</v>
      </c>
      <c r="B5091" s="29" t="s">
        <v>9703</v>
      </c>
      <c r="F5091" s="28" t="s">
        <v>9236</v>
      </c>
      <c r="G5091" s="31" t="s">
        <v>9704</v>
      </c>
      <c r="I5091" s="1"/>
    </row>
    <row r="5092" spans="1:9" s="30" customFormat="1" ht="40.5" x14ac:dyDescent="0.25">
      <c r="A5092" s="28">
        <v>90629</v>
      </c>
      <c r="B5092" s="29" t="s">
        <v>9705</v>
      </c>
      <c r="F5092" s="28" t="s">
        <v>9236</v>
      </c>
      <c r="G5092" s="31" t="s">
        <v>9706</v>
      </c>
      <c r="I5092" s="1"/>
    </row>
    <row r="5093" spans="1:9" s="30" customFormat="1" ht="40.5" x14ac:dyDescent="0.25">
      <c r="A5093" s="28">
        <v>90630</v>
      </c>
      <c r="B5093" s="29" t="s">
        <v>9707</v>
      </c>
      <c r="F5093" s="28" t="s">
        <v>9236</v>
      </c>
      <c r="G5093" s="31" t="s">
        <v>9708</v>
      </c>
      <c r="I5093" s="1"/>
    </row>
    <row r="5094" spans="1:9" s="30" customFormat="1" ht="54" x14ac:dyDescent="0.25">
      <c r="A5094" s="28">
        <v>90633</v>
      </c>
      <c r="B5094" s="29" t="s">
        <v>9709</v>
      </c>
      <c r="F5094" s="28" t="s">
        <v>9236</v>
      </c>
      <c r="G5094" s="31" t="s">
        <v>8092</v>
      </c>
      <c r="I5094" s="1"/>
    </row>
    <row r="5095" spans="1:9" s="30" customFormat="1" ht="54" x14ac:dyDescent="0.25">
      <c r="A5095" s="28">
        <v>90634</v>
      </c>
      <c r="B5095" s="29" t="s">
        <v>9710</v>
      </c>
      <c r="F5095" s="28" t="s">
        <v>9236</v>
      </c>
      <c r="G5095" s="31" t="s">
        <v>9549</v>
      </c>
      <c r="I5095" s="1"/>
    </row>
    <row r="5096" spans="1:9" s="30" customFormat="1" ht="54" x14ac:dyDescent="0.25">
      <c r="A5096" s="28">
        <v>90635</v>
      </c>
      <c r="B5096" s="29" t="s">
        <v>9711</v>
      </c>
      <c r="F5096" s="28" t="s">
        <v>9236</v>
      </c>
      <c r="G5096" s="31" t="s">
        <v>9712</v>
      </c>
      <c r="I5096" s="1"/>
    </row>
    <row r="5097" spans="1:9" s="30" customFormat="1" ht="54" x14ac:dyDescent="0.25">
      <c r="A5097" s="28">
        <v>90636</v>
      </c>
      <c r="B5097" s="29" t="s">
        <v>9713</v>
      </c>
      <c r="F5097" s="28" t="s">
        <v>9236</v>
      </c>
      <c r="G5097" s="31" t="s">
        <v>9714</v>
      </c>
      <c r="I5097" s="1"/>
    </row>
    <row r="5098" spans="1:9" s="30" customFormat="1" ht="40.5" x14ac:dyDescent="0.25">
      <c r="A5098" s="28">
        <v>90639</v>
      </c>
      <c r="B5098" s="29" t="s">
        <v>9715</v>
      </c>
      <c r="F5098" s="28" t="s">
        <v>9236</v>
      </c>
      <c r="G5098" s="31" t="s">
        <v>8339</v>
      </c>
      <c r="I5098" s="1"/>
    </row>
    <row r="5099" spans="1:9" s="30" customFormat="1" ht="40.5" x14ac:dyDescent="0.25">
      <c r="A5099" s="28">
        <v>90640</v>
      </c>
      <c r="B5099" s="29" t="s">
        <v>9716</v>
      </c>
      <c r="F5099" s="28" t="s">
        <v>9236</v>
      </c>
      <c r="G5099" s="31" t="s">
        <v>9717</v>
      </c>
      <c r="I5099" s="1"/>
    </row>
    <row r="5100" spans="1:9" s="30" customFormat="1" ht="40.5" x14ac:dyDescent="0.25">
      <c r="A5100" s="28">
        <v>90641</v>
      </c>
      <c r="B5100" s="29" t="s">
        <v>9718</v>
      </c>
      <c r="F5100" s="28" t="s">
        <v>9236</v>
      </c>
      <c r="G5100" s="31" t="s">
        <v>9719</v>
      </c>
      <c r="I5100" s="1"/>
    </row>
    <row r="5101" spans="1:9" s="30" customFormat="1" ht="40.5" x14ac:dyDescent="0.25">
      <c r="A5101" s="28">
        <v>90642</v>
      </c>
      <c r="B5101" s="29" t="s">
        <v>9720</v>
      </c>
      <c r="F5101" s="28" t="s">
        <v>9236</v>
      </c>
      <c r="G5101" s="31" t="s">
        <v>9721</v>
      </c>
      <c r="I5101" s="1"/>
    </row>
    <row r="5102" spans="1:9" s="30" customFormat="1" ht="54" x14ac:dyDescent="0.25">
      <c r="A5102" s="28">
        <v>90646</v>
      </c>
      <c r="B5102" s="29" t="s">
        <v>9722</v>
      </c>
      <c r="F5102" s="28" t="s">
        <v>9236</v>
      </c>
      <c r="G5102" s="31" t="s">
        <v>9723</v>
      </c>
      <c r="I5102" s="1"/>
    </row>
    <row r="5103" spans="1:9" s="30" customFormat="1" ht="54" x14ac:dyDescent="0.25">
      <c r="A5103" s="28">
        <v>90647</v>
      </c>
      <c r="B5103" s="29" t="s">
        <v>9724</v>
      </c>
      <c r="F5103" s="28" t="s">
        <v>9236</v>
      </c>
      <c r="G5103" s="31" t="s">
        <v>9232</v>
      </c>
      <c r="I5103" s="1"/>
    </row>
    <row r="5104" spans="1:9" s="30" customFormat="1" ht="54" x14ac:dyDescent="0.25">
      <c r="A5104" s="28">
        <v>90648</v>
      </c>
      <c r="B5104" s="29" t="s">
        <v>9725</v>
      </c>
      <c r="F5104" s="28" t="s">
        <v>9236</v>
      </c>
      <c r="G5104" s="31" t="s">
        <v>9726</v>
      </c>
      <c r="I5104" s="1"/>
    </row>
    <row r="5105" spans="1:9" s="30" customFormat="1" ht="54" x14ac:dyDescent="0.25">
      <c r="A5105" s="28">
        <v>90649</v>
      </c>
      <c r="B5105" s="29" t="s">
        <v>9727</v>
      </c>
      <c r="F5105" s="28" t="s">
        <v>9236</v>
      </c>
      <c r="G5105" s="31" t="s">
        <v>9728</v>
      </c>
      <c r="I5105" s="1"/>
    </row>
    <row r="5106" spans="1:9" s="30" customFormat="1" ht="27" x14ac:dyDescent="0.25">
      <c r="A5106" s="28">
        <v>90652</v>
      </c>
      <c r="B5106" s="29" t="s">
        <v>9729</v>
      </c>
      <c r="F5106" s="28" t="s">
        <v>9236</v>
      </c>
      <c r="G5106" s="31" t="s">
        <v>9730</v>
      </c>
      <c r="I5106" s="1"/>
    </row>
    <row r="5107" spans="1:9" s="30" customFormat="1" ht="27" x14ac:dyDescent="0.25">
      <c r="A5107" s="28">
        <v>90653</v>
      </c>
      <c r="B5107" s="29" t="s">
        <v>9731</v>
      </c>
      <c r="F5107" s="28" t="s">
        <v>9236</v>
      </c>
      <c r="G5107" s="31" t="s">
        <v>9732</v>
      </c>
      <c r="I5107" s="1"/>
    </row>
    <row r="5108" spans="1:9" s="30" customFormat="1" ht="27" x14ac:dyDescent="0.25">
      <c r="A5108" s="28">
        <v>90654</v>
      </c>
      <c r="B5108" s="29" t="s">
        <v>9733</v>
      </c>
      <c r="F5108" s="28" t="s">
        <v>9236</v>
      </c>
      <c r="G5108" s="31" t="s">
        <v>9734</v>
      </c>
      <c r="I5108" s="1"/>
    </row>
    <row r="5109" spans="1:9" s="30" customFormat="1" ht="27" x14ac:dyDescent="0.25">
      <c r="A5109" s="28">
        <v>90655</v>
      </c>
      <c r="B5109" s="29" t="s">
        <v>9735</v>
      </c>
      <c r="F5109" s="28" t="s">
        <v>9236</v>
      </c>
      <c r="G5109" s="31" t="s">
        <v>9736</v>
      </c>
      <c r="I5109" s="1"/>
    </row>
    <row r="5110" spans="1:9" s="30" customFormat="1" ht="27" x14ac:dyDescent="0.25">
      <c r="A5110" s="28">
        <v>90658</v>
      </c>
      <c r="B5110" s="29" t="s">
        <v>9737</v>
      </c>
      <c r="F5110" s="28" t="s">
        <v>9236</v>
      </c>
      <c r="G5110" s="31" t="s">
        <v>9561</v>
      </c>
      <c r="I5110" s="1"/>
    </row>
    <row r="5111" spans="1:9" s="30" customFormat="1" ht="27" x14ac:dyDescent="0.25">
      <c r="A5111" s="28">
        <v>90659</v>
      </c>
      <c r="B5111" s="29" t="s">
        <v>9738</v>
      </c>
      <c r="F5111" s="28" t="s">
        <v>9236</v>
      </c>
      <c r="G5111" s="31" t="s">
        <v>9739</v>
      </c>
      <c r="I5111" s="1"/>
    </row>
    <row r="5112" spans="1:9" s="30" customFormat="1" ht="27" x14ac:dyDescent="0.25">
      <c r="A5112" s="28">
        <v>90660</v>
      </c>
      <c r="B5112" s="29" t="s">
        <v>9740</v>
      </c>
      <c r="F5112" s="28" t="s">
        <v>9236</v>
      </c>
      <c r="G5112" s="31" t="s">
        <v>9741</v>
      </c>
      <c r="I5112" s="1"/>
    </row>
    <row r="5113" spans="1:9" s="30" customFormat="1" ht="27" x14ac:dyDescent="0.25">
      <c r="A5113" s="28">
        <v>90661</v>
      </c>
      <c r="B5113" s="29" t="s">
        <v>9742</v>
      </c>
      <c r="F5113" s="28" t="s">
        <v>9236</v>
      </c>
      <c r="G5113" s="31" t="s">
        <v>9736</v>
      </c>
      <c r="I5113" s="1"/>
    </row>
    <row r="5114" spans="1:9" s="30" customFormat="1" ht="54" x14ac:dyDescent="0.25">
      <c r="A5114" s="28">
        <v>90664</v>
      </c>
      <c r="B5114" s="29" t="s">
        <v>9743</v>
      </c>
      <c r="F5114" s="28" t="s">
        <v>9236</v>
      </c>
      <c r="G5114" s="31" t="s">
        <v>9744</v>
      </c>
      <c r="I5114" s="1"/>
    </row>
    <row r="5115" spans="1:9" s="30" customFormat="1" ht="54" x14ac:dyDescent="0.25">
      <c r="A5115" s="28">
        <v>90665</v>
      </c>
      <c r="B5115" s="29" t="s">
        <v>9745</v>
      </c>
      <c r="F5115" s="28" t="s">
        <v>9236</v>
      </c>
      <c r="G5115" s="31" t="s">
        <v>9746</v>
      </c>
      <c r="I5115" s="1"/>
    </row>
    <row r="5116" spans="1:9" s="30" customFormat="1" ht="54" x14ac:dyDescent="0.25">
      <c r="A5116" s="28">
        <v>90666</v>
      </c>
      <c r="B5116" s="29" t="s">
        <v>9747</v>
      </c>
      <c r="F5116" s="28" t="s">
        <v>9236</v>
      </c>
      <c r="G5116" s="31" t="s">
        <v>9748</v>
      </c>
      <c r="I5116" s="1"/>
    </row>
    <row r="5117" spans="1:9" s="30" customFormat="1" ht="54" x14ac:dyDescent="0.25">
      <c r="A5117" s="28">
        <v>90667</v>
      </c>
      <c r="B5117" s="29" t="s">
        <v>9749</v>
      </c>
      <c r="F5117" s="28" t="s">
        <v>9236</v>
      </c>
      <c r="G5117" s="31" t="s">
        <v>9750</v>
      </c>
      <c r="I5117" s="1"/>
    </row>
    <row r="5118" spans="1:9" s="30" customFormat="1" ht="67.5" x14ac:dyDescent="0.25">
      <c r="A5118" s="28">
        <v>90670</v>
      </c>
      <c r="B5118" s="29" t="s">
        <v>9751</v>
      </c>
      <c r="F5118" s="28" t="s">
        <v>9236</v>
      </c>
      <c r="G5118" s="31" t="s">
        <v>9752</v>
      </c>
      <c r="I5118" s="1"/>
    </row>
    <row r="5119" spans="1:9" s="30" customFormat="1" ht="67.5" x14ac:dyDescent="0.25">
      <c r="A5119" s="28">
        <v>90671</v>
      </c>
      <c r="B5119" s="29" t="s">
        <v>9753</v>
      </c>
      <c r="F5119" s="28" t="s">
        <v>9236</v>
      </c>
      <c r="G5119" s="31" t="s">
        <v>9754</v>
      </c>
      <c r="I5119" s="1"/>
    </row>
    <row r="5120" spans="1:9" s="30" customFormat="1" ht="67.5" x14ac:dyDescent="0.25">
      <c r="A5120" s="28">
        <v>90672</v>
      </c>
      <c r="B5120" s="29" t="s">
        <v>9755</v>
      </c>
      <c r="F5120" s="28" t="s">
        <v>9236</v>
      </c>
      <c r="G5120" s="31" t="s">
        <v>9756</v>
      </c>
      <c r="I5120" s="1"/>
    </row>
    <row r="5121" spans="1:9" s="30" customFormat="1" ht="67.5" x14ac:dyDescent="0.25">
      <c r="A5121" s="28">
        <v>90673</v>
      </c>
      <c r="B5121" s="29" t="s">
        <v>9757</v>
      </c>
      <c r="F5121" s="28" t="s">
        <v>9236</v>
      </c>
      <c r="G5121" s="31" t="s">
        <v>9758</v>
      </c>
      <c r="I5121" s="1"/>
    </row>
    <row r="5122" spans="1:9" s="30" customFormat="1" ht="67.5" x14ac:dyDescent="0.25">
      <c r="A5122" s="28">
        <v>90676</v>
      </c>
      <c r="B5122" s="29" t="s">
        <v>9759</v>
      </c>
      <c r="F5122" s="28" t="s">
        <v>9236</v>
      </c>
      <c r="G5122" s="31" t="s">
        <v>9760</v>
      </c>
      <c r="I5122" s="1"/>
    </row>
    <row r="5123" spans="1:9" s="30" customFormat="1" ht="67.5" x14ac:dyDescent="0.25">
      <c r="A5123" s="28">
        <v>90677</v>
      </c>
      <c r="B5123" s="29" t="s">
        <v>9761</v>
      </c>
      <c r="F5123" s="28" t="s">
        <v>9236</v>
      </c>
      <c r="G5123" s="31" t="s">
        <v>9762</v>
      </c>
      <c r="I5123" s="1"/>
    </row>
    <row r="5124" spans="1:9" s="30" customFormat="1" ht="67.5" x14ac:dyDescent="0.25">
      <c r="A5124" s="28">
        <v>90678</v>
      </c>
      <c r="B5124" s="29" t="s">
        <v>9763</v>
      </c>
      <c r="F5124" s="28" t="s">
        <v>9236</v>
      </c>
      <c r="G5124" s="31" t="s">
        <v>9764</v>
      </c>
      <c r="I5124" s="1"/>
    </row>
    <row r="5125" spans="1:9" s="30" customFormat="1" ht="67.5" x14ac:dyDescent="0.25">
      <c r="A5125" s="28">
        <v>90679</v>
      </c>
      <c r="B5125" s="29" t="s">
        <v>9765</v>
      </c>
      <c r="F5125" s="28" t="s">
        <v>9236</v>
      </c>
      <c r="G5125" s="31" t="s">
        <v>9766</v>
      </c>
      <c r="I5125" s="1"/>
    </row>
    <row r="5126" spans="1:9" s="30" customFormat="1" ht="40.5" x14ac:dyDescent="0.25">
      <c r="A5126" s="28">
        <v>90682</v>
      </c>
      <c r="B5126" s="29" t="s">
        <v>9767</v>
      </c>
      <c r="F5126" s="28" t="s">
        <v>9236</v>
      </c>
      <c r="G5126" s="31" t="s">
        <v>9768</v>
      </c>
      <c r="I5126" s="1"/>
    </row>
    <row r="5127" spans="1:9" s="30" customFormat="1" ht="40.5" x14ac:dyDescent="0.25">
      <c r="A5127" s="28">
        <v>90683</v>
      </c>
      <c r="B5127" s="29" t="s">
        <v>9769</v>
      </c>
      <c r="F5127" s="28" t="s">
        <v>9236</v>
      </c>
      <c r="G5127" s="31" t="s">
        <v>9770</v>
      </c>
      <c r="I5127" s="1"/>
    </row>
    <row r="5128" spans="1:9" s="30" customFormat="1" ht="40.5" x14ac:dyDescent="0.25">
      <c r="A5128" s="28">
        <v>90684</v>
      </c>
      <c r="B5128" s="29" t="s">
        <v>9771</v>
      </c>
      <c r="F5128" s="28" t="s">
        <v>9236</v>
      </c>
      <c r="G5128" s="31" t="s">
        <v>9772</v>
      </c>
      <c r="I5128" s="1"/>
    </row>
    <row r="5129" spans="1:9" s="30" customFormat="1" ht="54" x14ac:dyDescent="0.25">
      <c r="A5129" s="28">
        <v>90685</v>
      </c>
      <c r="B5129" s="29" t="s">
        <v>9773</v>
      </c>
      <c r="F5129" s="28" t="s">
        <v>9236</v>
      </c>
      <c r="G5129" s="31" t="s">
        <v>9774</v>
      </c>
      <c r="I5129" s="1"/>
    </row>
    <row r="5130" spans="1:9" s="30" customFormat="1" ht="40.5" x14ac:dyDescent="0.25">
      <c r="A5130" s="28">
        <v>90688</v>
      </c>
      <c r="B5130" s="29" t="s">
        <v>9775</v>
      </c>
      <c r="F5130" s="28" t="s">
        <v>9236</v>
      </c>
      <c r="G5130" s="31" t="s">
        <v>8997</v>
      </c>
      <c r="I5130" s="1"/>
    </row>
    <row r="5131" spans="1:9" s="30" customFormat="1" ht="40.5" x14ac:dyDescent="0.25">
      <c r="A5131" s="28">
        <v>90689</v>
      </c>
      <c r="B5131" s="29" t="s">
        <v>9776</v>
      </c>
      <c r="F5131" s="28" t="s">
        <v>9236</v>
      </c>
      <c r="G5131" s="31" t="s">
        <v>9777</v>
      </c>
      <c r="I5131" s="1"/>
    </row>
    <row r="5132" spans="1:9" s="30" customFormat="1" ht="40.5" x14ac:dyDescent="0.25">
      <c r="A5132" s="28">
        <v>90690</v>
      </c>
      <c r="B5132" s="29" t="s">
        <v>9778</v>
      </c>
      <c r="F5132" s="28" t="s">
        <v>9236</v>
      </c>
      <c r="G5132" s="31" t="s">
        <v>9779</v>
      </c>
      <c r="I5132" s="1"/>
    </row>
    <row r="5133" spans="1:9" s="30" customFormat="1" ht="40.5" x14ac:dyDescent="0.25">
      <c r="A5133" s="28">
        <v>90691</v>
      </c>
      <c r="B5133" s="29" t="s">
        <v>9780</v>
      </c>
      <c r="F5133" s="28" t="s">
        <v>9236</v>
      </c>
      <c r="G5133" s="31" t="s">
        <v>9781</v>
      </c>
      <c r="I5133" s="1"/>
    </row>
    <row r="5134" spans="1:9" s="30" customFormat="1" ht="40.5" x14ac:dyDescent="0.25">
      <c r="A5134" s="28">
        <v>90957</v>
      </c>
      <c r="B5134" s="29" t="s">
        <v>9782</v>
      </c>
      <c r="F5134" s="28" t="s">
        <v>9236</v>
      </c>
      <c r="G5134" s="31" t="s">
        <v>9090</v>
      </c>
      <c r="I5134" s="1"/>
    </row>
    <row r="5135" spans="1:9" s="30" customFormat="1" ht="40.5" x14ac:dyDescent="0.25">
      <c r="A5135" s="28">
        <v>90958</v>
      </c>
      <c r="B5135" s="29" t="s">
        <v>9783</v>
      </c>
      <c r="F5135" s="28" t="s">
        <v>9236</v>
      </c>
      <c r="G5135" s="31" t="s">
        <v>9784</v>
      </c>
      <c r="I5135" s="1"/>
    </row>
    <row r="5136" spans="1:9" s="30" customFormat="1" ht="40.5" x14ac:dyDescent="0.25">
      <c r="A5136" s="28">
        <v>90960</v>
      </c>
      <c r="B5136" s="29" t="s">
        <v>9785</v>
      </c>
      <c r="F5136" s="28" t="s">
        <v>9236</v>
      </c>
      <c r="G5136" s="31" t="s">
        <v>9786</v>
      </c>
      <c r="I5136" s="1"/>
    </row>
    <row r="5137" spans="1:9" s="30" customFormat="1" ht="40.5" x14ac:dyDescent="0.25">
      <c r="A5137" s="28">
        <v>90961</v>
      </c>
      <c r="B5137" s="29" t="s">
        <v>9787</v>
      </c>
      <c r="F5137" s="28" t="s">
        <v>9236</v>
      </c>
      <c r="G5137" s="31" t="s">
        <v>9746</v>
      </c>
      <c r="I5137" s="1"/>
    </row>
    <row r="5138" spans="1:9" s="30" customFormat="1" ht="40.5" x14ac:dyDescent="0.25">
      <c r="A5138" s="28">
        <v>90962</v>
      </c>
      <c r="B5138" s="29" t="s">
        <v>9788</v>
      </c>
      <c r="F5138" s="28" t="s">
        <v>9236</v>
      </c>
      <c r="G5138" s="31" t="s">
        <v>9789</v>
      </c>
      <c r="I5138" s="1"/>
    </row>
    <row r="5139" spans="1:9" s="30" customFormat="1" ht="40.5" x14ac:dyDescent="0.25">
      <c r="A5139" s="28">
        <v>90963</v>
      </c>
      <c r="B5139" s="29" t="s">
        <v>9790</v>
      </c>
      <c r="F5139" s="28" t="s">
        <v>9236</v>
      </c>
      <c r="G5139" s="31" t="s">
        <v>9750</v>
      </c>
      <c r="I5139" s="1"/>
    </row>
    <row r="5140" spans="1:9" s="30" customFormat="1" ht="40.5" x14ac:dyDescent="0.25">
      <c r="A5140" s="28">
        <v>90968</v>
      </c>
      <c r="B5140" s="29" t="s">
        <v>9791</v>
      </c>
      <c r="F5140" s="28" t="s">
        <v>9236</v>
      </c>
      <c r="G5140" s="31" t="s">
        <v>9792</v>
      </c>
      <c r="I5140" s="1"/>
    </row>
    <row r="5141" spans="1:9" s="30" customFormat="1" ht="40.5" x14ac:dyDescent="0.25">
      <c r="A5141" s="28">
        <v>90969</v>
      </c>
      <c r="B5141" s="29" t="s">
        <v>9793</v>
      </c>
      <c r="F5141" s="28" t="s">
        <v>9236</v>
      </c>
      <c r="G5141" s="31" t="s">
        <v>9746</v>
      </c>
      <c r="I5141" s="1"/>
    </row>
    <row r="5142" spans="1:9" s="30" customFormat="1" ht="40.5" x14ac:dyDescent="0.25">
      <c r="A5142" s="28">
        <v>90970</v>
      </c>
      <c r="B5142" s="29" t="s">
        <v>9794</v>
      </c>
      <c r="F5142" s="28" t="s">
        <v>9236</v>
      </c>
      <c r="G5142" s="31" t="s">
        <v>9795</v>
      </c>
      <c r="I5142" s="1"/>
    </row>
    <row r="5143" spans="1:9" s="30" customFormat="1" ht="40.5" x14ac:dyDescent="0.25">
      <c r="A5143" s="28">
        <v>90971</v>
      </c>
      <c r="B5143" s="29" t="s">
        <v>9796</v>
      </c>
      <c r="F5143" s="28" t="s">
        <v>9236</v>
      </c>
      <c r="G5143" s="31" t="s">
        <v>9797</v>
      </c>
      <c r="I5143" s="1"/>
    </row>
    <row r="5144" spans="1:9" s="30" customFormat="1" ht="40.5" x14ac:dyDescent="0.25">
      <c r="A5144" s="28">
        <v>90975</v>
      </c>
      <c r="B5144" s="29" t="s">
        <v>9798</v>
      </c>
      <c r="F5144" s="28" t="s">
        <v>9236</v>
      </c>
      <c r="G5144" s="31" t="s">
        <v>9799</v>
      </c>
      <c r="I5144" s="1"/>
    </row>
    <row r="5145" spans="1:9" s="30" customFormat="1" ht="40.5" x14ac:dyDescent="0.25">
      <c r="A5145" s="28">
        <v>90976</v>
      </c>
      <c r="B5145" s="29" t="s">
        <v>9800</v>
      </c>
      <c r="F5145" s="28" t="s">
        <v>9236</v>
      </c>
      <c r="G5145" s="31" t="s">
        <v>9801</v>
      </c>
      <c r="I5145" s="1"/>
    </row>
    <row r="5146" spans="1:9" s="30" customFormat="1" ht="40.5" x14ac:dyDescent="0.25">
      <c r="A5146" s="28">
        <v>90977</v>
      </c>
      <c r="B5146" s="29" t="s">
        <v>9802</v>
      </c>
      <c r="F5146" s="28" t="s">
        <v>9236</v>
      </c>
      <c r="G5146" s="31" t="s">
        <v>9803</v>
      </c>
      <c r="I5146" s="1"/>
    </row>
    <row r="5147" spans="1:9" s="30" customFormat="1" ht="40.5" x14ac:dyDescent="0.25">
      <c r="A5147" s="28">
        <v>90978</v>
      </c>
      <c r="B5147" s="29" t="s">
        <v>9804</v>
      </c>
      <c r="F5147" s="28" t="s">
        <v>9236</v>
      </c>
      <c r="G5147" s="31" t="s">
        <v>9805</v>
      </c>
      <c r="I5147" s="1"/>
    </row>
    <row r="5148" spans="1:9" s="30" customFormat="1" ht="40.5" x14ac:dyDescent="0.25">
      <c r="A5148" s="28">
        <v>90992</v>
      </c>
      <c r="B5148" s="29" t="s">
        <v>9806</v>
      </c>
      <c r="F5148" s="28" t="s">
        <v>9236</v>
      </c>
      <c r="G5148" s="31" t="s">
        <v>9478</v>
      </c>
      <c r="I5148" s="1"/>
    </row>
    <row r="5149" spans="1:9" s="30" customFormat="1" ht="40.5" x14ac:dyDescent="0.25">
      <c r="A5149" s="28">
        <v>90993</v>
      </c>
      <c r="B5149" s="29" t="s">
        <v>9807</v>
      </c>
      <c r="F5149" s="28" t="s">
        <v>9236</v>
      </c>
      <c r="G5149" s="31" t="s">
        <v>8148</v>
      </c>
      <c r="I5149" s="1"/>
    </row>
    <row r="5150" spans="1:9" s="30" customFormat="1" ht="40.5" x14ac:dyDescent="0.25">
      <c r="A5150" s="28">
        <v>90994</v>
      </c>
      <c r="B5150" s="29" t="s">
        <v>9808</v>
      </c>
      <c r="F5150" s="28" t="s">
        <v>9236</v>
      </c>
      <c r="G5150" s="31" t="s">
        <v>9481</v>
      </c>
      <c r="I5150" s="1"/>
    </row>
    <row r="5151" spans="1:9" s="30" customFormat="1" ht="40.5" x14ac:dyDescent="0.25">
      <c r="A5151" s="28">
        <v>90995</v>
      </c>
      <c r="B5151" s="29" t="s">
        <v>9809</v>
      </c>
      <c r="F5151" s="28" t="s">
        <v>9236</v>
      </c>
      <c r="G5151" s="31" t="s">
        <v>9810</v>
      </c>
      <c r="I5151" s="1"/>
    </row>
    <row r="5152" spans="1:9" s="30" customFormat="1" ht="67.5" x14ac:dyDescent="0.25">
      <c r="A5152" s="28">
        <v>91021</v>
      </c>
      <c r="B5152" s="29" t="s">
        <v>9811</v>
      </c>
      <c r="F5152" s="28" t="s">
        <v>9236</v>
      </c>
      <c r="G5152" s="31" t="s">
        <v>9812</v>
      </c>
      <c r="I5152" s="1"/>
    </row>
    <row r="5153" spans="1:9" s="30" customFormat="1" ht="54" x14ac:dyDescent="0.25">
      <c r="A5153" s="28">
        <v>91026</v>
      </c>
      <c r="B5153" s="29" t="s">
        <v>9813</v>
      </c>
      <c r="F5153" s="28" t="s">
        <v>9236</v>
      </c>
      <c r="G5153" s="31" t="s">
        <v>9814</v>
      </c>
      <c r="I5153" s="1"/>
    </row>
    <row r="5154" spans="1:9" s="30" customFormat="1" ht="54" x14ac:dyDescent="0.25">
      <c r="A5154" s="28">
        <v>91027</v>
      </c>
      <c r="B5154" s="29" t="s">
        <v>9815</v>
      </c>
      <c r="F5154" s="28" t="s">
        <v>9236</v>
      </c>
      <c r="G5154" s="31" t="s">
        <v>9816</v>
      </c>
      <c r="I5154" s="1"/>
    </row>
    <row r="5155" spans="1:9" s="30" customFormat="1" ht="54" x14ac:dyDescent="0.25">
      <c r="A5155" s="28">
        <v>91028</v>
      </c>
      <c r="B5155" s="29" t="s">
        <v>9817</v>
      </c>
      <c r="F5155" s="28" t="s">
        <v>9236</v>
      </c>
      <c r="G5155" s="31" t="s">
        <v>9818</v>
      </c>
      <c r="I5155" s="1"/>
    </row>
    <row r="5156" spans="1:9" s="30" customFormat="1" ht="54" x14ac:dyDescent="0.25">
      <c r="A5156" s="28">
        <v>91029</v>
      </c>
      <c r="B5156" s="29" t="s">
        <v>9819</v>
      </c>
      <c r="F5156" s="28" t="s">
        <v>9236</v>
      </c>
      <c r="G5156" s="31" t="s">
        <v>9820</v>
      </c>
      <c r="I5156" s="1"/>
    </row>
    <row r="5157" spans="1:9" s="30" customFormat="1" ht="54" x14ac:dyDescent="0.25">
      <c r="A5157" s="28">
        <v>91030</v>
      </c>
      <c r="B5157" s="29" t="s">
        <v>9821</v>
      </c>
      <c r="F5157" s="28" t="s">
        <v>9236</v>
      </c>
      <c r="G5157" s="31" t="s">
        <v>9822</v>
      </c>
      <c r="I5157" s="1"/>
    </row>
    <row r="5158" spans="1:9" s="30" customFormat="1" ht="40.5" x14ac:dyDescent="0.25">
      <c r="A5158" s="28">
        <v>91273</v>
      </c>
      <c r="B5158" s="29" t="s">
        <v>9823</v>
      </c>
      <c r="F5158" s="28" t="s">
        <v>9236</v>
      </c>
      <c r="G5158" s="31" t="s">
        <v>9438</v>
      </c>
      <c r="I5158" s="1"/>
    </row>
    <row r="5159" spans="1:9" s="30" customFormat="1" ht="40.5" x14ac:dyDescent="0.25">
      <c r="A5159" s="28">
        <v>91274</v>
      </c>
      <c r="B5159" s="29" t="s">
        <v>9824</v>
      </c>
      <c r="F5159" s="28" t="s">
        <v>9236</v>
      </c>
      <c r="G5159" s="31" t="s">
        <v>8894</v>
      </c>
      <c r="I5159" s="1"/>
    </row>
    <row r="5160" spans="1:9" s="30" customFormat="1" ht="40.5" x14ac:dyDescent="0.25">
      <c r="A5160" s="28">
        <v>91275</v>
      </c>
      <c r="B5160" s="29" t="s">
        <v>9825</v>
      </c>
      <c r="F5160" s="28" t="s">
        <v>9236</v>
      </c>
      <c r="G5160" s="31" t="s">
        <v>9051</v>
      </c>
      <c r="I5160" s="1"/>
    </row>
    <row r="5161" spans="1:9" s="30" customFormat="1" ht="40.5" x14ac:dyDescent="0.25">
      <c r="A5161" s="28">
        <v>91276</v>
      </c>
      <c r="B5161" s="29" t="s">
        <v>9826</v>
      </c>
      <c r="F5161" s="28" t="s">
        <v>9236</v>
      </c>
      <c r="G5161" s="31" t="s">
        <v>8339</v>
      </c>
      <c r="I5161" s="1"/>
    </row>
    <row r="5162" spans="1:9" s="30" customFormat="1" ht="54" x14ac:dyDescent="0.25">
      <c r="A5162" s="28">
        <v>91279</v>
      </c>
      <c r="B5162" s="29" t="s">
        <v>9827</v>
      </c>
      <c r="F5162" s="28" t="s">
        <v>9236</v>
      </c>
      <c r="G5162" s="31" t="s">
        <v>8948</v>
      </c>
      <c r="I5162" s="1"/>
    </row>
    <row r="5163" spans="1:9" s="30" customFormat="1" ht="54" x14ac:dyDescent="0.25">
      <c r="A5163" s="28">
        <v>91280</v>
      </c>
      <c r="B5163" s="29" t="s">
        <v>9828</v>
      </c>
      <c r="F5163" s="28" t="s">
        <v>9236</v>
      </c>
      <c r="G5163" s="31" t="s">
        <v>9829</v>
      </c>
      <c r="I5163" s="1"/>
    </row>
    <row r="5164" spans="1:9" s="30" customFormat="1" ht="54" x14ac:dyDescent="0.25">
      <c r="A5164" s="28">
        <v>91281</v>
      </c>
      <c r="B5164" s="29" t="s">
        <v>9830</v>
      </c>
      <c r="F5164" s="28" t="s">
        <v>9236</v>
      </c>
      <c r="G5164" s="31" t="s">
        <v>9831</v>
      </c>
      <c r="I5164" s="1"/>
    </row>
    <row r="5165" spans="1:9" s="30" customFormat="1" ht="54" x14ac:dyDescent="0.25">
      <c r="A5165" s="28">
        <v>91282</v>
      </c>
      <c r="B5165" s="29" t="s">
        <v>9832</v>
      </c>
      <c r="F5165" s="28" t="s">
        <v>9236</v>
      </c>
      <c r="G5165" s="31" t="s">
        <v>9833</v>
      </c>
      <c r="I5165" s="1"/>
    </row>
    <row r="5166" spans="1:9" s="30" customFormat="1" ht="54" x14ac:dyDescent="0.25">
      <c r="A5166" s="28">
        <v>91354</v>
      </c>
      <c r="B5166" s="29" t="s">
        <v>9834</v>
      </c>
      <c r="F5166" s="28" t="s">
        <v>9236</v>
      </c>
      <c r="G5166" s="31" t="s">
        <v>9835</v>
      </c>
      <c r="I5166" s="1"/>
    </row>
    <row r="5167" spans="1:9" s="30" customFormat="1" ht="54" x14ac:dyDescent="0.25">
      <c r="A5167" s="28">
        <v>91355</v>
      </c>
      <c r="B5167" s="29" t="s">
        <v>9836</v>
      </c>
      <c r="F5167" s="28" t="s">
        <v>9236</v>
      </c>
      <c r="G5167" s="31" t="s">
        <v>9837</v>
      </c>
      <c r="I5167" s="1"/>
    </row>
    <row r="5168" spans="1:9" s="30" customFormat="1" ht="54" x14ac:dyDescent="0.25">
      <c r="A5168" s="28">
        <v>91356</v>
      </c>
      <c r="B5168" s="29" t="s">
        <v>9838</v>
      </c>
      <c r="F5168" s="28" t="s">
        <v>9236</v>
      </c>
      <c r="G5168" s="31" t="s">
        <v>9839</v>
      </c>
      <c r="I5168" s="1"/>
    </row>
    <row r="5169" spans="1:9" s="30" customFormat="1" ht="54" x14ac:dyDescent="0.25">
      <c r="A5169" s="28">
        <v>91359</v>
      </c>
      <c r="B5169" s="29" t="s">
        <v>9840</v>
      </c>
      <c r="F5169" s="28" t="s">
        <v>9236</v>
      </c>
      <c r="G5169" s="31" t="s">
        <v>9510</v>
      </c>
      <c r="I5169" s="1"/>
    </row>
    <row r="5170" spans="1:9" s="30" customFormat="1" ht="54" x14ac:dyDescent="0.25">
      <c r="A5170" s="28">
        <v>91360</v>
      </c>
      <c r="B5170" s="29" t="s">
        <v>9841</v>
      </c>
      <c r="F5170" s="28" t="s">
        <v>9236</v>
      </c>
      <c r="G5170" s="31" t="s">
        <v>9842</v>
      </c>
      <c r="I5170" s="1"/>
    </row>
    <row r="5171" spans="1:9" s="30" customFormat="1" ht="54" x14ac:dyDescent="0.25">
      <c r="A5171" s="28">
        <v>91361</v>
      </c>
      <c r="B5171" s="29" t="s">
        <v>9843</v>
      </c>
      <c r="F5171" s="28" t="s">
        <v>9236</v>
      </c>
      <c r="G5171" s="31" t="s">
        <v>9844</v>
      </c>
      <c r="I5171" s="1"/>
    </row>
    <row r="5172" spans="1:9" s="30" customFormat="1" ht="54" x14ac:dyDescent="0.25">
      <c r="A5172" s="28">
        <v>91367</v>
      </c>
      <c r="B5172" s="29" t="s">
        <v>9845</v>
      </c>
      <c r="F5172" s="28" t="s">
        <v>9236</v>
      </c>
      <c r="G5172" s="31" t="s">
        <v>9846</v>
      </c>
      <c r="I5172" s="1"/>
    </row>
    <row r="5173" spans="1:9" s="30" customFormat="1" ht="54" x14ac:dyDescent="0.25">
      <c r="A5173" s="28">
        <v>91368</v>
      </c>
      <c r="B5173" s="29" t="s">
        <v>9847</v>
      </c>
      <c r="F5173" s="28" t="s">
        <v>9236</v>
      </c>
      <c r="G5173" s="31" t="s">
        <v>9848</v>
      </c>
      <c r="I5173" s="1"/>
    </row>
    <row r="5174" spans="1:9" s="30" customFormat="1" ht="54" x14ac:dyDescent="0.25">
      <c r="A5174" s="28">
        <v>91369</v>
      </c>
      <c r="B5174" s="29" t="s">
        <v>9849</v>
      </c>
      <c r="F5174" s="28" t="s">
        <v>9236</v>
      </c>
      <c r="G5174" s="31" t="s">
        <v>9850</v>
      </c>
      <c r="I5174" s="1"/>
    </row>
    <row r="5175" spans="1:9" s="30" customFormat="1" ht="54" x14ac:dyDescent="0.25">
      <c r="A5175" s="28">
        <v>91375</v>
      </c>
      <c r="B5175" s="29" t="s">
        <v>9851</v>
      </c>
      <c r="F5175" s="28" t="s">
        <v>9236</v>
      </c>
      <c r="G5175" s="31" t="s">
        <v>9852</v>
      </c>
      <c r="I5175" s="1"/>
    </row>
    <row r="5176" spans="1:9" s="30" customFormat="1" ht="54" x14ac:dyDescent="0.25">
      <c r="A5176" s="28">
        <v>91376</v>
      </c>
      <c r="B5176" s="29" t="s">
        <v>9853</v>
      </c>
      <c r="F5176" s="28" t="s">
        <v>9236</v>
      </c>
      <c r="G5176" s="31" t="s">
        <v>9854</v>
      </c>
      <c r="I5176" s="1"/>
    </row>
    <row r="5177" spans="1:9" s="30" customFormat="1" ht="54" x14ac:dyDescent="0.25">
      <c r="A5177" s="28">
        <v>91377</v>
      </c>
      <c r="B5177" s="29" t="s">
        <v>9855</v>
      </c>
      <c r="F5177" s="28" t="s">
        <v>9236</v>
      </c>
      <c r="G5177" s="31" t="s">
        <v>9856</v>
      </c>
      <c r="I5177" s="1"/>
    </row>
    <row r="5178" spans="1:9" s="30" customFormat="1" ht="54" x14ac:dyDescent="0.25">
      <c r="A5178" s="28">
        <v>91380</v>
      </c>
      <c r="B5178" s="29" t="s">
        <v>9857</v>
      </c>
      <c r="F5178" s="28" t="s">
        <v>9236</v>
      </c>
      <c r="G5178" s="31" t="s">
        <v>9858</v>
      </c>
      <c r="I5178" s="1"/>
    </row>
    <row r="5179" spans="1:9" s="30" customFormat="1" ht="54" x14ac:dyDescent="0.25">
      <c r="A5179" s="28">
        <v>91381</v>
      </c>
      <c r="B5179" s="29" t="s">
        <v>9859</v>
      </c>
      <c r="F5179" s="28" t="s">
        <v>9236</v>
      </c>
      <c r="G5179" s="31" t="s">
        <v>8773</v>
      </c>
      <c r="I5179" s="1"/>
    </row>
    <row r="5180" spans="1:9" s="30" customFormat="1" ht="67.5" x14ac:dyDescent="0.25">
      <c r="A5180" s="28">
        <v>91382</v>
      </c>
      <c r="B5180" s="29" t="s">
        <v>9860</v>
      </c>
      <c r="F5180" s="28" t="s">
        <v>9236</v>
      </c>
      <c r="G5180" s="31" t="s">
        <v>9861</v>
      </c>
      <c r="I5180" s="1"/>
    </row>
    <row r="5181" spans="1:9" s="30" customFormat="1" ht="54" x14ac:dyDescent="0.25">
      <c r="A5181" s="28">
        <v>91383</v>
      </c>
      <c r="B5181" s="29" t="s">
        <v>9862</v>
      </c>
      <c r="F5181" s="28" t="s">
        <v>9236</v>
      </c>
      <c r="G5181" s="31" t="s">
        <v>9863</v>
      </c>
      <c r="I5181" s="1"/>
    </row>
    <row r="5182" spans="1:9" s="30" customFormat="1" ht="67.5" x14ac:dyDescent="0.25">
      <c r="A5182" s="28">
        <v>91384</v>
      </c>
      <c r="B5182" s="29" t="s">
        <v>9864</v>
      </c>
      <c r="F5182" s="28" t="s">
        <v>9236</v>
      </c>
      <c r="G5182" s="31" t="s">
        <v>9865</v>
      </c>
      <c r="I5182" s="1"/>
    </row>
    <row r="5183" spans="1:9" s="30" customFormat="1" ht="67.5" x14ac:dyDescent="0.25">
      <c r="A5183" s="28">
        <v>91390</v>
      </c>
      <c r="B5183" s="29" t="s">
        <v>9866</v>
      </c>
      <c r="F5183" s="28" t="s">
        <v>9236</v>
      </c>
      <c r="G5183" s="31" t="s">
        <v>9867</v>
      </c>
      <c r="I5183" s="1"/>
    </row>
    <row r="5184" spans="1:9" s="30" customFormat="1" ht="67.5" x14ac:dyDescent="0.25">
      <c r="A5184" s="28">
        <v>91391</v>
      </c>
      <c r="B5184" s="29" t="s">
        <v>9868</v>
      </c>
      <c r="F5184" s="28" t="s">
        <v>9236</v>
      </c>
      <c r="G5184" s="31" t="s">
        <v>9445</v>
      </c>
      <c r="I5184" s="1"/>
    </row>
    <row r="5185" spans="1:9" s="30" customFormat="1" ht="67.5" x14ac:dyDescent="0.25">
      <c r="A5185" s="28">
        <v>91392</v>
      </c>
      <c r="B5185" s="29" t="s">
        <v>9869</v>
      </c>
      <c r="F5185" s="28" t="s">
        <v>9236</v>
      </c>
      <c r="G5185" s="31" t="s">
        <v>9870</v>
      </c>
      <c r="I5185" s="1"/>
    </row>
    <row r="5186" spans="1:9" s="30" customFormat="1" ht="67.5" x14ac:dyDescent="0.25">
      <c r="A5186" s="28">
        <v>91396</v>
      </c>
      <c r="B5186" s="29" t="s">
        <v>9871</v>
      </c>
      <c r="F5186" s="28" t="s">
        <v>9236</v>
      </c>
      <c r="G5186" s="31" t="s">
        <v>9872</v>
      </c>
      <c r="I5186" s="1"/>
    </row>
    <row r="5187" spans="1:9" s="30" customFormat="1" ht="54" x14ac:dyDescent="0.25">
      <c r="A5187" s="28">
        <v>91397</v>
      </c>
      <c r="B5187" s="29" t="s">
        <v>9873</v>
      </c>
      <c r="F5187" s="28" t="s">
        <v>9236</v>
      </c>
      <c r="G5187" s="31" t="s">
        <v>9874</v>
      </c>
      <c r="I5187" s="1"/>
    </row>
    <row r="5188" spans="1:9" s="30" customFormat="1" ht="67.5" x14ac:dyDescent="0.25">
      <c r="A5188" s="28">
        <v>91398</v>
      </c>
      <c r="B5188" s="29" t="s">
        <v>9875</v>
      </c>
      <c r="F5188" s="28" t="s">
        <v>9236</v>
      </c>
      <c r="G5188" s="31" t="s">
        <v>9876</v>
      </c>
      <c r="I5188" s="1"/>
    </row>
    <row r="5189" spans="1:9" s="30" customFormat="1" ht="54" x14ac:dyDescent="0.25">
      <c r="A5189" s="28">
        <v>91402</v>
      </c>
      <c r="B5189" s="29" t="s">
        <v>9877</v>
      </c>
      <c r="F5189" s="28" t="s">
        <v>9236</v>
      </c>
      <c r="G5189" s="31" t="s">
        <v>9878</v>
      </c>
      <c r="I5189" s="1"/>
    </row>
    <row r="5190" spans="1:9" s="30" customFormat="1" ht="67.5" x14ac:dyDescent="0.25">
      <c r="A5190" s="28">
        <v>91466</v>
      </c>
      <c r="B5190" s="29" t="s">
        <v>9879</v>
      </c>
      <c r="F5190" s="28" t="s">
        <v>9236</v>
      </c>
      <c r="G5190" s="31" t="s">
        <v>9880</v>
      </c>
      <c r="I5190" s="1"/>
    </row>
    <row r="5191" spans="1:9" s="30" customFormat="1" ht="67.5" x14ac:dyDescent="0.25">
      <c r="A5191" s="28">
        <v>91467</v>
      </c>
      <c r="B5191" s="29" t="s">
        <v>9881</v>
      </c>
      <c r="F5191" s="28" t="s">
        <v>9236</v>
      </c>
      <c r="G5191" s="31" t="s">
        <v>9303</v>
      </c>
      <c r="I5191" s="1"/>
    </row>
    <row r="5192" spans="1:9" s="30" customFormat="1" ht="54" x14ac:dyDescent="0.25">
      <c r="A5192" s="28">
        <v>91468</v>
      </c>
      <c r="B5192" s="29" t="s">
        <v>9882</v>
      </c>
      <c r="F5192" s="28" t="s">
        <v>9236</v>
      </c>
      <c r="G5192" s="31" t="s">
        <v>9883</v>
      </c>
      <c r="I5192" s="1"/>
    </row>
    <row r="5193" spans="1:9" s="30" customFormat="1" ht="54" x14ac:dyDescent="0.25">
      <c r="A5193" s="28">
        <v>91469</v>
      </c>
      <c r="B5193" s="29" t="s">
        <v>9884</v>
      </c>
      <c r="F5193" s="28" t="s">
        <v>9236</v>
      </c>
      <c r="G5193" s="31" t="s">
        <v>9885</v>
      </c>
      <c r="I5193" s="1"/>
    </row>
    <row r="5194" spans="1:9" s="30" customFormat="1" ht="67.5" x14ac:dyDescent="0.25">
      <c r="A5194" s="28">
        <v>91484</v>
      </c>
      <c r="B5194" s="29" t="s">
        <v>9886</v>
      </c>
      <c r="F5194" s="28" t="s">
        <v>9236</v>
      </c>
      <c r="G5194" s="31" t="s">
        <v>9887</v>
      </c>
      <c r="I5194" s="1"/>
    </row>
    <row r="5195" spans="1:9" s="30" customFormat="1" ht="67.5" x14ac:dyDescent="0.25">
      <c r="A5195" s="28">
        <v>91485</v>
      </c>
      <c r="B5195" s="29" t="s">
        <v>9888</v>
      </c>
      <c r="F5195" s="28" t="s">
        <v>9236</v>
      </c>
      <c r="G5195" s="31" t="s">
        <v>9426</v>
      </c>
      <c r="I5195" s="1"/>
    </row>
    <row r="5196" spans="1:9" s="30" customFormat="1" ht="40.5" x14ac:dyDescent="0.25">
      <c r="A5196" s="28">
        <v>91529</v>
      </c>
      <c r="B5196" s="29" t="s">
        <v>9889</v>
      </c>
      <c r="F5196" s="28" t="s">
        <v>9236</v>
      </c>
      <c r="G5196" s="31" t="s">
        <v>9486</v>
      </c>
      <c r="I5196" s="1"/>
    </row>
    <row r="5197" spans="1:9" s="30" customFormat="1" ht="40.5" x14ac:dyDescent="0.25">
      <c r="A5197" s="28">
        <v>91530</v>
      </c>
      <c r="B5197" s="29" t="s">
        <v>9890</v>
      </c>
      <c r="F5197" s="28" t="s">
        <v>9236</v>
      </c>
      <c r="G5197" s="31" t="s">
        <v>9829</v>
      </c>
      <c r="I5197" s="1"/>
    </row>
    <row r="5198" spans="1:9" s="30" customFormat="1" ht="40.5" x14ac:dyDescent="0.25">
      <c r="A5198" s="28">
        <v>91531</v>
      </c>
      <c r="B5198" s="29" t="s">
        <v>9891</v>
      </c>
      <c r="F5198" s="28" t="s">
        <v>9236</v>
      </c>
      <c r="G5198" s="31" t="s">
        <v>9472</v>
      </c>
      <c r="I5198" s="1"/>
    </row>
    <row r="5199" spans="1:9" s="30" customFormat="1" ht="40.5" x14ac:dyDescent="0.25">
      <c r="A5199" s="28">
        <v>91532</v>
      </c>
      <c r="B5199" s="29" t="s">
        <v>9892</v>
      </c>
      <c r="F5199" s="28" t="s">
        <v>9236</v>
      </c>
      <c r="G5199" s="31" t="s">
        <v>9893</v>
      </c>
      <c r="I5199" s="1"/>
    </row>
    <row r="5200" spans="1:9" s="30" customFormat="1" ht="54" x14ac:dyDescent="0.25">
      <c r="A5200" s="28">
        <v>91629</v>
      </c>
      <c r="B5200" s="29" t="s">
        <v>9894</v>
      </c>
      <c r="F5200" s="28" t="s">
        <v>9236</v>
      </c>
      <c r="G5200" s="31" t="s">
        <v>9895</v>
      </c>
      <c r="I5200" s="1"/>
    </row>
    <row r="5201" spans="1:9" s="30" customFormat="1" ht="54" x14ac:dyDescent="0.25">
      <c r="A5201" s="28">
        <v>91630</v>
      </c>
      <c r="B5201" s="29" t="s">
        <v>9896</v>
      </c>
      <c r="F5201" s="28" t="s">
        <v>9236</v>
      </c>
      <c r="G5201" s="31" t="s">
        <v>9897</v>
      </c>
      <c r="I5201" s="1"/>
    </row>
    <row r="5202" spans="1:9" s="30" customFormat="1" ht="67.5" x14ac:dyDescent="0.25">
      <c r="A5202" s="28">
        <v>91631</v>
      </c>
      <c r="B5202" s="29" t="s">
        <v>9898</v>
      </c>
      <c r="F5202" s="28" t="s">
        <v>9236</v>
      </c>
      <c r="G5202" s="31" t="s">
        <v>9899</v>
      </c>
      <c r="I5202" s="1"/>
    </row>
    <row r="5203" spans="1:9" s="30" customFormat="1" ht="54" x14ac:dyDescent="0.25">
      <c r="A5203" s="28">
        <v>91632</v>
      </c>
      <c r="B5203" s="29" t="s">
        <v>9900</v>
      </c>
      <c r="F5203" s="28" t="s">
        <v>9236</v>
      </c>
      <c r="G5203" s="31" t="s">
        <v>9901</v>
      </c>
      <c r="I5203" s="1"/>
    </row>
    <row r="5204" spans="1:9" s="30" customFormat="1" ht="67.5" x14ac:dyDescent="0.25">
      <c r="A5204" s="28">
        <v>91633</v>
      </c>
      <c r="B5204" s="29" t="s">
        <v>9902</v>
      </c>
      <c r="F5204" s="28" t="s">
        <v>9236</v>
      </c>
      <c r="G5204" s="31" t="s">
        <v>9903</v>
      </c>
      <c r="I5204" s="1"/>
    </row>
    <row r="5205" spans="1:9" s="30" customFormat="1" ht="67.5" x14ac:dyDescent="0.25">
      <c r="A5205" s="28">
        <v>91640</v>
      </c>
      <c r="B5205" s="29" t="s">
        <v>9904</v>
      </c>
      <c r="F5205" s="28" t="s">
        <v>9236</v>
      </c>
      <c r="G5205" s="31" t="s">
        <v>9905</v>
      </c>
      <c r="I5205" s="1"/>
    </row>
    <row r="5206" spans="1:9" s="30" customFormat="1" ht="54" x14ac:dyDescent="0.25">
      <c r="A5206" s="28">
        <v>91641</v>
      </c>
      <c r="B5206" s="29" t="s">
        <v>9906</v>
      </c>
      <c r="F5206" s="28" t="s">
        <v>9236</v>
      </c>
      <c r="G5206" s="31" t="s">
        <v>8098</v>
      </c>
      <c r="I5206" s="1"/>
    </row>
    <row r="5207" spans="1:9" s="30" customFormat="1" ht="67.5" x14ac:dyDescent="0.25">
      <c r="A5207" s="28">
        <v>91642</v>
      </c>
      <c r="B5207" s="29" t="s">
        <v>9907</v>
      </c>
      <c r="F5207" s="28" t="s">
        <v>9236</v>
      </c>
      <c r="G5207" s="31" t="s">
        <v>9908</v>
      </c>
      <c r="I5207" s="1"/>
    </row>
    <row r="5208" spans="1:9" s="30" customFormat="1" ht="67.5" x14ac:dyDescent="0.25">
      <c r="A5208" s="28">
        <v>91643</v>
      </c>
      <c r="B5208" s="29" t="s">
        <v>9909</v>
      </c>
      <c r="F5208" s="28" t="s">
        <v>9236</v>
      </c>
      <c r="G5208" s="31" t="s">
        <v>9910</v>
      </c>
      <c r="I5208" s="1"/>
    </row>
    <row r="5209" spans="1:9" s="30" customFormat="1" ht="67.5" x14ac:dyDescent="0.25">
      <c r="A5209" s="28">
        <v>91644</v>
      </c>
      <c r="B5209" s="29" t="s">
        <v>9911</v>
      </c>
      <c r="F5209" s="28" t="s">
        <v>9236</v>
      </c>
      <c r="G5209" s="31" t="s">
        <v>9912</v>
      </c>
      <c r="I5209" s="1"/>
    </row>
    <row r="5210" spans="1:9" s="30" customFormat="1" ht="40.5" x14ac:dyDescent="0.25">
      <c r="A5210" s="28">
        <v>91688</v>
      </c>
      <c r="B5210" s="29" t="s">
        <v>9913</v>
      </c>
      <c r="F5210" s="28" t="s">
        <v>9236</v>
      </c>
      <c r="G5210" s="31" t="s">
        <v>9829</v>
      </c>
      <c r="I5210" s="1"/>
    </row>
    <row r="5211" spans="1:9" s="30" customFormat="1" ht="27" x14ac:dyDescent="0.25">
      <c r="A5211" s="28">
        <v>91689</v>
      </c>
      <c r="B5211" s="29" t="s">
        <v>9914</v>
      </c>
      <c r="F5211" s="28" t="s">
        <v>9236</v>
      </c>
      <c r="G5211" s="31" t="s">
        <v>9915</v>
      </c>
      <c r="I5211" s="1"/>
    </row>
    <row r="5212" spans="1:9" s="30" customFormat="1" ht="40.5" x14ac:dyDescent="0.25">
      <c r="A5212" s="28">
        <v>91690</v>
      </c>
      <c r="B5212" s="29" t="s">
        <v>9916</v>
      </c>
      <c r="F5212" s="28" t="s">
        <v>9236</v>
      </c>
      <c r="G5212" s="31" t="s">
        <v>8894</v>
      </c>
      <c r="I5212" s="1"/>
    </row>
    <row r="5213" spans="1:9" s="30" customFormat="1" ht="40.5" x14ac:dyDescent="0.25">
      <c r="A5213" s="28">
        <v>91691</v>
      </c>
      <c r="B5213" s="29" t="s">
        <v>9917</v>
      </c>
      <c r="F5213" s="28" t="s">
        <v>9236</v>
      </c>
      <c r="G5213" s="31" t="s">
        <v>9918</v>
      </c>
      <c r="I5213" s="1"/>
    </row>
    <row r="5214" spans="1:9" s="30" customFormat="1" ht="40.5" x14ac:dyDescent="0.25">
      <c r="A5214" s="28">
        <v>92040</v>
      </c>
      <c r="B5214" s="29" t="s">
        <v>9919</v>
      </c>
      <c r="F5214" s="28" t="s">
        <v>9236</v>
      </c>
      <c r="G5214" s="31" t="s">
        <v>9920</v>
      </c>
      <c r="I5214" s="1"/>
    </row>
    <row r="5215" spans="1:9" s="30" customFormat="1" ht="27" x14ac:dyDescent="0.25">
      <c r="A5215" s="28">
        <v>92041</v>
      </c>
      <c r="B5215" s="29" t="s">
        <v>9921</v>
      </c>
      <c r="F5215" s="28" t="s">
        <v>9236</v>
      </c>
      <c r="G5215" s="31" t="s">
        <v>9922</v>
      </c>
      <c r="I5215" s="1"/>
    </row>
    <row r="5216" spans="1:9" s="30" customFormat="1" ht="40.5" x14ac:dyDescent="0.25">
      <c r="A5216" s="28">
        <v>92042</v>
      </c>
      <c r="B5216" s="29" t="s">
        <v>9923</v>
      </c>
      <c r="F5216" s="28" t="s">
        <v>9236</v>
      </c>
      <c r="G5216" s="31" t="s">
        <v>9816</v>
      </c>
      <c r="I5216" s="1"/>
    </row>
    <row r="5217" spans="1:9" s="30" customFormat="1" ht="67.5" x14ac:dyDescent="0.25">
      <c r="A5217" s="28">
        <v>92101</v>
      </c>
      <c r="B5217" s="29" t="s">
        <v>9924</v>
      </c>
      <c r="F5217" s="28" t="s">
        <v>9236</v>
      </c>
      <c r="G5217" s="31" t="s">
        <v>9925</v>
      </c>
      <c r="I5217" s="1"/>
    </row>
    <row r="5218" spans="1:9" s="30" customFormat="1" ht="67.5" x14ac:dyDescent="0.25">
      <c r="A5218" s="28">
        <v>92102</v>
      </c>
      <c r="B5218" s="29" t="s">
        <v>9926</v>
      </c>
      <c r="F5218" s="28" t="s">
        <v>9236</v>
      </c>
      <c r="G5218" s="31" t="s">
        <v>9927</v>
      </c>
      <c r="I5218" s="1"/>
    </row>
    <row r="5219" spans="1:9" s="30" customFormat="1" ht="67.5" x14ac:dyDescent="0.25">
      <c r="A5219" s="28">
        <v>92103</v>
      </c>
      <c r="B5219" s="29" t="s">
        <v>9928</v>
      </c>
      <c r="F5219" s="28" t="s">
        <v>9236</v>
      </c>
      <c r="G5219" s="31" t="s">
        <v>8104</v>
      </c>
      <c r="I5219" s="1"/>
    </row>
    <row r="5220" spans="1:9" s="30" customFormat="1" ht="67.5" x14ac:dyDescent="0.25">
      <c r="A5220" s="28">
        <v>92104</v>
      </c>
      <c r="B5220" s="29" t="s">
        <v>9929</v>
      </c>
      <c r="F5220" s="28" t="s">
        <v>9236</v>
      </c>
      <c r="G5220" s="31" t="s">
        <v>9930</v>
      </c>
      <c r="I5220" s="1"/>
    </row>
    <row r="5221" spans="1:9" s="30" customFormat="1" ht="67.5" x14ac:dyDescent="0.25">
      <c r="A5221" s="28">
        <v>92105</v>
      </c>
      <c r="B5221" s="29" t="s">
        <v>9931</v>
      </c>
      <c r="F5221" s="28" t="s">
        <v>9236</v>
      </c>
      <c r="G5221" s="31" t="s">
        <v>9390</v>
      </c>
      <c r="I5221" s="1"/>
    </row>
    <row r="5222" spans="1:9" s="30" customFormat="1" ht="40.5" x14ac:dyDescent="0.25">
      <c r="A5222" s="28">
        <v>92108</v>
      </c>
      <c r="B5222" s="29" t="s">
        <v>9932</v>
      </c>
      <c r="F5222" s="28" t="s">
        <v>9236</v>
      </c>
      <c r="G5222" s="31" t="s">
        <v>9933</v>
      </c>
      <c r="I5222" s="1"/>
    </row>
    <row r="5223" spans="1:9" s="30" customFormat="1" ht="40.5" x14ac:dyDescent="0.25">
      <c r="A5223" s="28">
        <v>92109</v>
      </c>
      <c r="B5223" s="29" t="s">
        <v>9934</v>
      </c>
      <c r="F5223" s="28" t="s">
        <v>9236</v>
      </c>
      <c r="G5223" s="31" t="s">
        <v>9935</v>
      </c>
      <c r="I5223" s="1"/>
    </row>
    <row r="5224" spans="1:9" s="30" customFormat="1" ht="40.5" x14ac:dyDescent="0.25">
      <c r="A5224" s="28">
        <v>92110</v>
      </c>
      <c r="B5224" s="29" t="s">
        <v>9936</v>
      </c>
      <c r="F5224" s="28" t="s">
        <v>9236</v>
      </c>
      <c r="G5224" s="31" t="s">
        <v>9937</v>
      </c>
      <c r="I5224" s="1"/>
    </row>
    <row r="5225" spans="1:9" s="30" customFormat="1" ht="40.5" x14ac:dyDescent="0.25">
      <c r="A5225" s="28">
        <v>92111</v>
      </c>
      <c r="B5225" s="29" t="s">
        <v>9938</v>
      </c>
      <c r="F5225" s="28" t="s">
        <v>9236</v>
      </c>
      <c r="G5225" s="31" t="s">
        <v>8950</v>
      </c>
      <c r="I5225" s="1"/>
    </row>
    <row r="5226" spans="1:9" s="30" customFormat="1" ht="27" x14ac:dyDescent="0.25">
      <c r="A5226" s="28">
        <v>92114</v>
      </c>
      <c r="B5226" s="29" t="s">
        <v>9939</v>
      </c>
      <c r="F5226" s="28" t="s">
        <v>9236</v>
      </c>
      <c r="G5226" s="31" t="s">
        <v>9257</v>
      </c>
      <c r="I5226" s="1"/>
    </row>
    <row r="5227" spans="1:9" s="30" customFormat="1" ht="27" x14ac:dyDescent="0.25">
      <c r="A5227" s="28">
        <v>92115</v>
      </c>
      <c r="B5227" s="29" t="s">
        <v>9940</v>
      </c>
      <c r="F5227" s="28" t="s">
        <v>9236</v>
      </c>
      <c r="G5227" s="31" t="s">
        <v>9178</v>
      </c>
      <c r="I5227" s="1"/>
    </row>
    <row r="5228" spans="1:9" s="30" customFormat="1" ht="27" x14ac:dyDescent="0.25">
      <c r="A5228" s="28">
        <v>92116</v>
      </c>
      <c r="B5228" s="29" t="s">
        <v>9941</v>
      </c>
      <c r="F5228" s="28" t="s">
        <v>9236</v>
      </c>
      <c r="G5228" s="31" t="s">
        <v>9942</v>
      </c>
      <c r="I5228" s="1"/>
    </row>
    <row r="5229" spans="1:9" s="30" customFormat="1" ht="27" x14ac:dyDescent="0.25">
      <c r="A5229" s="28">
        <v>92133</v>
      </c>
      <c r="B5229" s="29" t="s">
        <v>9943</v>
      </c>
      <c r="F5229" s="28" t="s">
        <v>9236</v>
      </c>
      <c r="G5229" s="31" t="s">
        <v>9944</v>
      </c>
      <c r="I5229" s="1"/>
    </row>
    <row r="5230" spans="1:9" s="30" customFormat="1" ht="27" x14ac:dyDescent="0.25">
      <c r="A5230" s="28">
        <v>92134</v>
      </c>
      <c r="B5230" s="29" t="s">
        <v>9945</v>
      </c>
      <c r="F5230" s="28" t="s">
        <v>9236</v>
      </c>
      <c r="G5230" s="31" t="s">
        <v>9946</v>
      </c>
      <c r="I5230" s="1"/>
    </row>
    <row r="5231" spans="1:9" s="30" customFormat="1" ht="27" x14ac:dyDescent="0.25">
      <c r="A5231" s="28">
        <v>92135</v>
      </c>
      <c r="B5231" s="29" t="s">
        <v>9947</v>
      </c>
      <c r="F5231" s="28" t="s">
        <v>9236</v>
      </c>
      <c r="G5231" s="31" t="s">
        <v>9948</v>
      </c>
      <c r="I5231" s="1"/>
    </row>
    <row r="5232" spans="1:9" s="30" customFormat="1" ht="27" x14ac:dyDescent="0.25">
      <c r="A5232" s="28">
        <v>92136</v>
      </c>
      <c r="B5232" s="29" t="s">
        <v>9949</v>
      </c>
      <c r="F5232" s="28" t="s">
        <v>9236</v>
      </c>
      <c r="G5232" s="31" t="s">
        <v>9950</v>
      </c>
      <c r="I5232" s="1"/>
    </row>
    <row r="5233" spans="1:9" s="30" customFormat="1" ht="27" x14ac:dyDescent="0.25">
      <c r="A5233" s="28">
        <v>92137</v>
      </c>
      <c r="B5233" s="29" t="s">
        <v>9951</v>
      </c>
      <c r="F5233" s="28" t="s">
        <v>9236</v>
      </c>
      <c r="G5233" s="31" t="s">
        <v>9952</v>
      </c>
      <c r="I5233" s="1"/>
    </row>
    <row r="5234" spans="1:9" s="30" customFormat="1" ht="40.5" x14ac:dyDescent="0.25">
      <c r="A5234" s="28">
        <v>92140</v>
      </c>
      <c r="B5234" s="29" t="s">
        <v>9953</v>
      </c>
      <c r="F5234" s="28" t="s">
        <v>9236</v>
      </c>
      <c r="G5234" s="31" t="s">
        <v>8319</v>
      </c>
      <c r="I5234" s="1"/>
    </row>
    <row r="5235" spans="1:9" s="30" customFormat="1" ht="40.5" x14ac:dyDescent="0.25">
      <c r="A5235" s="28">
        <v>92141</v>
      </c>
      <c r="B5235" s="29" t="s">
        <v>9954</v>
      </c>
      <c r="F5235" s="28" t="s">
        <v>9236</v>
      </c>
      <c r="G5235" s="31" t="s">
        <v>9955</v>
      </c>
      <c r="I5235" s="1"/>
    </row>
    <row r="5236" spans="1:9" s="30" customFormat="1" ht="40.5" x14ac:dyDescent="0.25">
      <c r="A5236" s="28">
        <v>92142</v>
      </c>
      <c r="B5236" s="29" t="s">
        <v>9956</v>
      </c>
      <c r="F5236" s="28" t="s">
        <v>9236</v>
      </c>
      <c r="G5236" s="31" t="s">
        <v>9033</v>
      </c>
      <c r="I5236" s="1"/>
    </row>
    <row r="5237" spans="1:9" s="30" customFormat="1" ht="40.5" x14ac:dyDescent="0.25">
      <c r="A5237" s="28">
        <v>92143</v>
      </c>
      <c r="B5237" s="29" t="s">
        <v>9957</v>
      </c>
      <c r="F5237" s="28" t="s">
        <v>9236</v>
      </c>
      <c r="G5237" s="31" t="s">
        <v>9958</v>
      </c>
      <c r="I5237" s="1"/>
    </row>
    <row r="5238" spans="1:9" s="30" customFormat="1" ht="40.5" x14ac:dyDescent="0.25">
      <c r="A5238" s="28">
        <v>92144</v>
      </c>
      <c r="B5238" s="29" t="s">
        <v>9959</v>
      </c>
      <c r="F5238" s="28" t="s">
        <v>9236</v>
      </c>
      <c r="G5238" s="31" t="s">
        <v>9960</v>
      </c>
      <c r="I5238" s="1"/>
    </row>
    <row r="5239" spans="1:9" s="30" customFormat="1" ht="67.5" x14ac:dyDescent="0.25">
      <c r="A5239" s="28">
        <v>92237</v>
      </c>
      <c r="B5239" s="29" t="s">
        <v>9961</v>
      </c>
      <c r="F5239" s="28" t="s">
        <v>9236</v>
      </c>
      <c r="G5239" s="31" t="s">
        <v>9962</v>
      </c>
      <c r="I5239" s="1"/>
    </row>
    <row r="5240" spans="1:9" s="30" customFormat="1" ht="54" x14ac:dyDescent="0.25">
      <c r="A5240" s="28">
        <v>92238</v>
      </c>
      <c r="B5240" s="29" t="s">
        <v>9963</v>
      </c>
      <c r="F5240" s="28" t="s">
        <v>9236</v>
      </c>
      <c r="G5240" s="31" t="s">
        <v>9964</v>
      </c>
      <c r="I5240" s="1"/>
    </row>
    <row r="5241" spans="1:9" s="30" customFormat="1" ht="67.5" x14ac:dyDescent="0.25">
      <c r="A5241" s="28">
        <v>92239</v>
      </c>
      <c r="B5241" s="29" t="s">
        <v>9965</v>
      </c>
      <c r="F5241" s="28" t="s">
        <v>9236</v>
      </c>
      <c r="G5241" s="31" t="s">
        <v>9966</v>
      </c>
      <c r="I5241" s="1"/>
    </row>
    <row r="5242" spans="1:9" s="30" customFormat="1" ht="67.5" x14ac:dyDescent="0.25">
      <c r="A5242" s="28">
        <v>92240</v>
      </c>
      <c r="B5242" s="29" t="s">
        <v>9967</v>
      </c>
      <c r="F5242" s="28" t="s">
        <v>9236</v>
      </c>
      <c r="G5242" s="31" t="s">
        <v>9968</v>
      </c>
      <c r="I5242" s="1"/>
    </row>
    <row r="5243" spans="1:9" s="30" customFormat="1" ht="67.5" x14ac:dyDescent="0.25">
      <c r="A5243" s="28">
        <v>92241</v>
      </c>
      <c r="B5243" s="29" t="s">
        <v>9969</v>
      </c>
      <c r="F5243" s="28" t="s">
        <v>9236</v>
      </c>
      <c r="G5243" s="31" t="s">
        <v>9970</v>
      </c>
      <c r="I5243" s="1"/>
    </row>
    <row r="5244" spans="1:9" s="30" customFormat="1" ht="40.5" x14ac:dyDescent="0.25">
      <c r="A5244" s="28">
        <v>92712</v>
      </c>
      <c r="B5244" s="29" t="s">
        <v>9971</v>
      </c>
      <c r="F5244" s="28" t="s">
        <v>9236</v>
      </c>
      <c r="G5244" s="31" t="s">
        <v>9972</v>
      </c>
      <c r="I5244" s="1"/>
    </row>
    <row r="5245" spans="1:9" s="30" customFormat="1" ht="40.5" x14ac:dyDescent="0.25">
      <c r="A5245" s="28">
        <v>92713</v>
      </c>
      <c r="B5245" s="29" t="s">
        <v>9973</v>
      </c>
      <c r="F5245" s="28" t="s">
        <v>9236</v>
      </c>
      <c r="G5245" s="31" t="s">
        <v>9974</v>
      </c>
      <c r="I5245" s="1"/>
    </row>
    <row r="5246" spans="1:9" s="30" customFormat="1" ht="40.5" x14ac:dyDescent="0.25">
      <c r="A5246" s="28">
        <v>92714</v>
      </c>
      <c r="B5246" s="29" t="s">
        <v>9975</v>
      </c>
      <c r="F5246" s="28" t="s">
        <v>9236</v>
      </c>
      <c r="G5246" s="31" t="s">
        <v>9224</v>
      </c>
      <c r="I5246" s="1"/>
    </row>
    <row r="5247" spans="1:9" s="30" customFormat="1" ht="40.5" x14ac:dyDescent="0.25">
      <c r="A5247" s="28">
        <v>92715</v>
      </c>
      <c r="B5247" s="29" t="s">
        <v>9976</v>
      </c>
      <c r="F5247" s="28" t="s">
        <v>9236</v>
      </c>
      <c r="G5247" s="31" t="s">
        <v>9977</v>
      </c>
      <c r="I5247" s="1"/>
    </row>
    <row r="5248" spans="1:9" s="30" customFormat="1" ht="40.5" x14ac:dyDescent="0.25">
      <c r="A5248" s="28">
        <v>92956</v>
      </c>
      <c r="B5248" s="29" t="s">
        <v>9978</v>
      </c>
      <c r="F5248" s="28" t="s">
        <v>9236</v>
      </c>
      <c r="G5248" s="31" t="s">
        <v>9893</v>
      </c>
      <c r="I5248" s="1"/>
    </row>
    <row r="5249" spans="1:9" s="30" customFormat="1" ht="27" x14ac:dyDescent="0.25">
      <c r="A5249" s="28">
        <v>92957</v>
      </c>
      <c r="B5249" s="29" t="s">
        <v>9979</v>
      </c>
      <c r="F5249" s="28" t="s">
        <v>9236</v>
      </c>
      <c r="G5249" s="31" t="s">
        <v>9922</v>
      </c>
      <c r="I5249" s="1"/>
    </row>
    <row r="5250" spans="1:9" s="30" customFormat="1" ht="40.5" x14ac:dyDescent="0.25">
      <c r="A5250" s="28">
        <v>92958</v>
      </c>
      <c r="B5250" s="29" t="s">
        <v>9980</v>
      </c>
      <c r="F5250" s="28" t="s">
        <v>9236</v>
      </c>
      <c r="G5250" s="31" t="s">
        <v>9981</v>
      </c>
      <c r="I5250" s="1"/>
    </row>
    <row r="5251" spans="1:9" s="30" customFormat="1" ht="40.5" x14ac:dyDescent="0.25">
      <c r="A5251" s="28">
        <v>92959</v>
      </c>
      <c r="B5251" s="29" t="s">
        <v>9982</v>
      </c>
      <c r="F5251" s="28" t="s">
        <v>9236</v>
      </c>
      <c r="G5251" s="31" t="s">
        <v>9983</v>
      </c>
      <c r="I5251" s="1"/>
    </row>
    <row r="5252" spans="1:9" s="30" customFormat="1" ht="27" x14ac:dyDescent="0.25">
      <c r="A5252" s="28">
        <v>92963</v>
      </c>
      <c r="B5252" s="29" t="s">
        <v>9984</v>
      </c>
      <c r="F5252" s="28" t="s">
        <v>9236</v>
      </c>
      <c r="G5252" s="31" t="s">
        <v>9985</v>
      </c>
      <c r="I5252" s="1"/>
    </row>
    <row r="5253" spans="1:9" s="30" customFormat="1" ht="27" x14ac:dyDescent="0.25">
      <c r="A5253" s="28">
        <v>92964</v>
      </c>
      <c r="B5253" s="29" t="s">
        <v>9986</v>
      </c>
      <c r="F5253" s="28" t="s">
        <v>9236</v>
      </c>
      <c r="G5253" s="31" t="s">
        <v>9142</v>
      </c>
      <c r="I5253" s="1"/>
    </row>
    <row r="5254" spans="1:9" s="30" customFormat="1" ht="27" x14ac:dyDescent="0.25">
      <c r="A5254" s="28">
        <v>92965</v>
      </c>
      <c r="B5254" s="29" t="s">
        <v>9987</v>
      </c>
      <c r="F5254" s="28" t="s">
        <v>9236</v>
      </c>
      <c r="G5254" s="31" t="s">
        <v>9988</v>
      </c>
      <c r="I5254" s="1"/>
    </row>
    <row r="5255" spans="1:9" s="30" customFormat="1" ht="67.5" x14ac:dyDescent="0.25">
      <c r="A5255" s="28">
        <v>93220</v>
      </c>
      <c r="B5255" s="29" t="s">
        <v>9989</v>
      </c>
      <c r="F5255" s="28" t="s">
        <v>9236</v>
      </c>
      <c r="G5255" s="31" t="s">
        <v>9990</v>
      </c>
      <c r="I5255" s="1"/>
    </row>
    <row r="5256" spans="1:9" s="30" customFormat="1" ht="67.5" x14ac:dyDescent="0.25">
      <c r="A5256" s="28">
        <v>93221</v>
      </c>
      <c r="B5256" s="29" t="s">
        <v>9991</v>
      </c>
      <c r="F5256" s="28" t="s">
        <v>9236</v>
      </c>
      <c r="G5256" s="31" t="s">
        <v>9992</v>
      </c>
      <c r="I5256" s="1"/>
    </row>
    <row r="5257" spans="1:9" s="30" customFormat="1" ht="67.5" x14ac:dyDescent="0.25">
      <c r="A5257" s="28">
        <v>93222</v>
      </c>
      <c r="B5257" s="29" t="s">
        <v>9993</v>
      </c>
      <c r="F5257" s="28" t="s">
        <v>9236</v>
      </c>
      <c r="G5257" s="31" t="s">
        <v>9994</v>
      </c>
      <c r="I5257" s="1"/>
    </row>
    <row r="5258" spans="1:9" s="30" customFormat="1" ht="67.5" x14ac:dyDescent="0.25">
      <c r="A5258" s="28">
        <v>93223</v>
      </c>
      <c r="B5258" s="29" t="s">
        <v>9995</v>
      </c>
      <c r="F5258" s="28" t="s">
        <v>9236</v>
      </c>
      <c r="G5258" s="31" t="s">
        <v>9996</v>
      </c>
      <c r="I5258" s="1"/>
    </row>
    <row r="5259" spans="1:9" s="30" customFormat="1" ht="40.5" x14ac:dyDescent="0.25">
      <c r="A5259" s="28">
        <v>93229</v>
      </c>
      <c r="B5259" s="29" t="s">
        <v>9997</v>
      </c>
      <c r="F5259" s="28" t="s">
        <v>9236</v>
      </c>
      <c r="G5259" s="31" t="s">
        <v>9998</v>
      </c>
      <c r="I5259" s="1"/>
    </row>
    <row r="5260" spans="1:9" s="30" customFormat="1" ht="40.5" x14ac:dyDescent="0.25">
      <c r="A5260" s="28">
        <v>93230</v>
      </c>
      <c r="B5260" s="29" t="s">
        <v>9999</v>
      </c>
      <c r="F5260" s="28" t="s">
        <v>9236</v>
      </c>
      <c r="G5260" s="31" t="s">
        <v>8894</v>
      </c>
      <c r="I5260" s="1"/>
    </row>
    <row r="5261" spans="1:9" s="30" customFormat="1" ht="40.5" x14ac:dyDescent="0.25">
      <c r="A5261" s="28">
        <v>93231</v>
      </c>
      <c r="B5261" s="29" t="s">
        <v>10000</v>
      </c>
      <c r="F5261" s="28" t="s">
        <v>9236</v>
      </c>
      <c r="G5261" s="31" t="s">
        <v>9739</v>
      </c>
      <c r="I5261" s="1"/>
    </row>
    <row r="5262" spans="1:9" s="30" customFormat="1" ht="40.5" x14ac:dyDescent="0.25">
      <c r="A5262" s="28">
        <v>93232</v>
      </c>
      <c r="B5262" s="29" t="s">
        <v>10001</v>
      </c>
      <c r="F5262" s="28" t="s">
        <v>9236</v>
      </c>
      <c r="G5262" s="31" t="s">
        <v>10002</v>
      </c>
      <c r="I5262" s="1"/>
    </row>
    <row r="5263" spans="1:9" s="30" customFormat="1" ht="27" x14ac:dyDescent="0.25">
      <c r="A5263" s="28">
        <v>93235</v>
      </c>
      <c r="B5263" s="29" t="s">
        <v>10003</v>
      </c>
      <c r="F5263" s="28" t="s">
        <v>9236</v>
      </c>
      <c r="G5263" s="31" t="s">
        <v>9455</v>
      </c>
      <c r="I5263" s="1"/>
    </row>
    <row r="5264" spans="1:9" s="30" customFormat="1" ht="54" x14ac:dyDescent="0.25">
      <c r="A5264" s="28">
        <v>93238</v>
      </c>
      <c r="B5264" s="29" t="s">
        <v>10004</v>
      </c>
      <c r="F5264" s="28" t="s">
        <v>9236</v>
      </c>
      <c r="G5264" s="31" t="s">
        <v>10005</v>
      </c>
      <c r="I5264" s="1"/>
    </row>
    <row r="5265" spans="1:9" s="30" customFormat="1" ht="54" x14ac:dyDescent="0.25">
      <c r="A5265" s="28">
        <v>93239</v>
      </c>
      <c r="B5265" s="29" t="s">
        <v>10006</v>
      </c>
      <c r="F5265" s="28" t="s">
        <v>9236</v>
      </c>
      <c r="G5265" s="31" t="s">
        <v>10007</v>
      </c>
      <c r="I5265" s="1"/>
    </row>
    <row r="5266" spans="1:9" s="30" customFormat="1" ht="54" x14ac:dyDescent="0.25">
      <c r="A5266" s="28">
        <v>93240</v>
      </c>
      <c r="B5266" s="29" t="s">
        <v>10008</v>
      </c>
      <c r="F5266" s="28" t="s">
        <v>9236</v>
      </c>
      <c r="G5266" s="31" t="s">
        <v>10009</v>
      </c>
      <c r="I5266" s="1"/>
    </row>
    <row r="5267" spans="1:9" s="30" customFormat="1" ht="27" x14ac:dyDescent="0.25">
      <c r="A5267" s="28">
        <v>93267</v>
      </c>
      <c r="B5267" s="29" t="s">
        <v>10010</v>
      </c>
      <c r="F5267" s="28" t="s">
        <v>9236</v>
      </c>
      <c r="G5267" s="31" t="s">
        <v>10011</v>
      </c>
      <c r="I5267" s="1"/>
    </row>
    <row r="5268" spans="1:9" s="30" customFormat="1" ht="27" x14ac:dyDescent="0.25">
      <c r="A5268" s="28">
        <v>93269</v>
      </c>
      <c r="B5268" s="29" t="s">
        <v>10012</v>
      </c>
      <c r="F5268" s="28" t="s">
        <v>9236</v>
      </c>
      <c r="G5268" s="31" t="s">
        <v>7968</v>
      </c>
      <c r="I5268" s="1"/>
    </row>
    <row r="5269" spans="1:9" s="30" customFormat="1" ht="27" x14ac:dyDescent="0.25">
      <c r="A5269" s="28">
        <v>93270</v>
      </c>
      <c r="B5269" s="29" t="s">
        <v>10013</v>
      </c>
      <c r="F5269" s="28" t="s">
        <v>9236</v>
      </c>
      <c r="G5269" s="31" t="s">
        <v>10014</v>
      </c>
      <c r="I5269" s="1"/>
    </row>
    <row r="5270" spans="1:9" s="30" customFormat="1" ht="40.5" x14ac:dyDescent="0.25">
      <c r="A5270" s="28">
        <v>93271</v>
      </c>
      <c r="B5270" s="29" t="s">
        <v>10015</v>
      </c>
      <c r="F5270" s="28" t="s">
        <v>9236</v>
      </c>
      <c r="G5270" s="31" t="s">
        <v>10016</v>
      </c>
      <c r="I5270" s="1"/>
    </row>
    <row r="5271" spans="1:9" s="30" customFormat="1" ht="40.5" x14ac:dyDescent="0.25">
      <c r="A5271" s="28">
        <v>93277</v>
      </c>
      <c r="B5271" s="29" t="s">
        <v>10017</v>
      </c>
      <c r="F5271" s="28" t="s">
        <v>9236</v>
      </c>
      <c r="G5271" s="31" t="s">
        <v>10018</v>
      </c>
      <c r="I5271" s="1"/>
    </row>
    <row r="5272" spans="1:9" s="30" customFormat="1" ht="40.5" x14ac:dyDescent="0.25">
      <c r="A5272" s="28">
        <v>93278</v>
      </c>
      <c r="B5272" s="29" t="s">
        <v>10019</v>
      </c>
      <c r="F5272" s="28" t="s">
        <v>9236</v>
      </c>
      <c r="G5272" s="31" t="s">
        <v>9178</v>
      </c>
      <c r="I5272" s="1"/>
    </row>
    <row r="5273" spans="1:9" s="30" customFormat="1" ht="40.5" x14ac:dyDescent="0.25">
      <c r="A5273" s="28">
        <v>93279</v>
      </c>
      <c r="B5273" s="29" t="s">
        <v>10020</v>
      </c>
      <c r="F5273" s="28" t="s">
        <v>9236</v>
      </c>
      <c r="G5273" s="31" t="s">
        <v>10021</v>
      </c>
      <c r="I5273" s="1"/>
    </row>
    <row r="5274" spans="1:9" s="30" customFormat="1" ht="40.5" x14ac:dyDescent="0.25">
      <c r="A5274" s="28">
        <v>93280</v>
      </c>
      <c r="B5274" s="29" t="s">
        <v>10022</v>
      </c>
      <c r="F5274" s="28" t="s">
        <v>9236</v>
      </c>
      <c r="G5274" s="31" t="s">
        <v>10023</v>
      </c>
      <c r="I5274" s="1"/>
    </row>
    <row r="5275" spans="1:9" s="30" customFormat="1" ht="40.5" x14ac:dyDescent="0.25">
      <c r="A5275" s="28">
        <v>93283</v>
      </c>
      <c r="B5275" s="29" t="s">
        <v>10024</v>
      </c>
      <c r="F5275" s="28" t="s">
        <v>9236</v>
      </c>
      <c r="G5275" s="31" t="s">
        <v>10025</v>
      </c>
      <c r="I5275" s="1"/>
    </row>
    <row r="5276" spans="1:9" s="30" customFormat="1" ht="40.5" x14ac:dyDescent="0.25">
      <c r="A5276" s="28">
        <v>93284</v>
      </c>
      <c r="B5276" s="29" t="s">
        <v>10026</v>
      </c>
      <c r="F5276" s="28" t="s">
        <v>9236</v>
      </c>
      <c r="G5276" s="31" t="s">
        <v>10027</v>
      </c>
      <c r="I5276" s="1"/>
    </row>
    <row r="5277" spans="1:9" s="30" customFormat="1" ht="40.5" x14ac:dyDescent="0.25">
      <c r="A5277" s="28">
        <v>93285</v>
      </c>
      <c r="B5277" s="29" t="s">
        <v>10028</v>
      </c>
      <c r="F5277" s="28" t="s">
        <v>9236</v>
      </c>
      <c r="G5277" s="31" t="s">
        <v>10029</v>
      </c>
      <c r="I5277" s="1"/>
    </row>
    <row r="5278" spans="1:9" s="30" customFormat="1" ht="40.5" x14ac:dyDescent="0.25">
      <c r="A5278" s="28">
        <v>93286</v>
      </c>
      <c r="B5278" s="29" t="s">
        <v>10030</v>
      </c>
      <c r="F5278" s="28" t="s">
        <v>9236</v>
      </c>
      <c r="G5278" s="31" t="s">
        <v>10031</v>
      </c>
      <c r="I5278" s="1"/>
    </row>
    <row r="5279" spans="1:9" s="30" customFormat="1" ht="40.5" x14ac:dyDescent="0.25">
      <c r="A5279" s="28">
        <v>93296</v>
      </c>
      <c r="B5279" s="29" t="s">
        <v>10032</v>
      </c>
      <c r="F5279" s="28" t="s">
        <v>9236</v>
      </c>
      <c r="G5279" s="31" t="s">
        <v>10033</v>
      </c>
      <c r="I5279" s="1"/>
    </row>
    <row r="5280" spans="1:9" s="30" customFormat="1" ht="54" x14ac:dyDescent="0.25">
      <c r="A5280" s="28">
        <v>93397</v>
      </c>
      <c r="B5280" s="29" t="s">
        <v>10034</v>
      </c>
      <c r="F5280" s="28" t="s">
        <v>9236</v>
      </c>
      <c r="G5280" s="31" t="s">
        <v>10035</v>
      </c>
      <c r="I5280" s="1"/>
    </row>
    <row r="5281" spans="1:9" s="30" customFormat="1" ht="54" x14ac:dyDescent="0.25">
      <c r="A5281" s="28">
        <v>93398</v>
      </c>
      <c r="B5281" s="29" t="s">
        <v>10036</v>
      </c>
      <c r="F5281" s="28" t="s">
        <v>9236</v>
      </c>
      <c r="G5281" s="31" t="s">
        <v>10037</v>
      </c>
      <c r="I5281" s="1"/>
    </row>
    <row r="5282" spans="1:9" s="30" customFormat="1" ht="67.5" x14ac:dyDescent="0.25">
      <c r="A5282" s="28">
        <v>93399</v>
      </c>
      <c r="B5282" s="29" t="s">
        <v>10038</v>
      </c>
      <c r="F5282" s="28" t="s">
        <v>9236</v>
      </c>
      <c r="G5282" s="31" t="s">
        <v>10039</v>
      </c>
      <c r="I5282" s="1"/>
    </row>
    <row r="5283" spans="1:9" s="30" customFormat="1" ht="54" x14ac:dyDescent="0.25">
      <c r="A5283" s="28">
        <v>93400</v>
      </c>
      <c r="B5283" s="29" t="s">
        <v>10040</v>
      </c>
      <c r="F5283" s="28" t="s">
        <v>9236</v>
      </c>
      <c r="G5283" s="31" t="s">
        <v>10041</v>
      </c>
      <c r="I5283" s="1"/>
    </row>
    <row r="5284" spans="1:9" s="30" customFormat="1" ht="67.5" x14ac:dyDescent="0.25">
      <c r="A5284" s="28">
        <v>93401</v>
      </c>
      <c r="B5284" s="29" t="s">
        <v>10042</v>
      </c>
      <c r="F5284" s="28" t="s">
        <v>9236</v>
      </c>
      <c r="G5284" s="31" t="s">
        <v>9303</v>
      </c>
      <c r="I5284" s="1"/>
    </row>
    <row r="5285" spans="1:9" s="30" customFormat="1" ht="67.5" x14ac:dyDescent="0.25">
      <c r="A5285" s="28">
        <v>93404</v>
      </c>
      <c r="B5285" s="29" t="s">
        <v>10043</v>
      </c>
      <c r="F5285" s="28" t="s">
        <v>9236</v>
      </c>
      <c r="G5285" s="31" t="s">
        <v>10044</v>
      </c>
      <c r="I5285" s="1"/>
    </row>
    <row r="5286" spans="1:9" s="30" customFormat="1" ht="67.5" x14ac:dyDescent="0.25">
      <c r="A5286" s="28">
        <v>93405</v>
      </c>
      <c r="B5286" s="29" t="s">
        <v>10045</v>
      </c>
      <c r="F5286" s="28" t="s">
        <v>9236</v>
      </c>
      <c r="G5286" s="31" t="s">
        <v>9726</v>
      </c>
      <c r="I5286" s="1"/>
    </row>
    <row r="5287" spans="1:9" s="30" customFormat="1" ht="67.5" x14ac:dyDescent="0.25">
      <c r="A5287" s="28">
        <v>93406</v>
      </c>
      <c r="B5287" s="29" t="s">
        <v>10046</v>
      </c>
      <c r="F5287" s="28" t="s">
        <v>9236</v>
      </c>
      <c r="G5287" s="31" t="s">
        <v>10047</v>
      </c>
      <c r="I5287" s="1"/>
    </row>
    <row r="5288" spans="1:9" s="30" customFormat="1" ht="67.5" x14ac:dyDescent="0.25">
      <c r="A5288" s="28">
        <v>93407</v>
      </c>
      <c r="B5288" s="29" t="s">
        <v>10048</v>
      </c>
      <c r="F5288" s="28" t="s">
        <v>9236</v>
      </c>
      <c r="G5288" s="31" t="s">
        <v>9406</v>
      </c>
      <c r="I5288" s="1"/>
    </row>
    <row r="5289" spans="1:9" s="30" customFormat="1" ht="40.5" x14ac:dyDescent="0.25">
      <c r="A5289" s="28">
        <v>93411</v>
      </c>
      <c r="B5289" s="29" t="s">
        <v>10049</v>
      </c>
      <c r="F5289" s="28" t="s">
        <v>9236</v>
      </c>
      <c r="G5289" s="31" t="s">
        <v>9336</v>
      </c>
      <c r="I5289" s="1"/>
    </row>
    <row r="5290" spans="1:9" s="30" customFormat="1" ht="40.5" x14ac:dyDescent="0.25">
      <c r="A5290" s="28">
        <v>93412</v>
      </c>
      <c r="B5290" s="29" t="s">
        <v>10050</v>
      </c>
      <c r="F5290" s="28" t="s">
        <v>9236</v>
      </c>
      <c r="G5290" s="31" t="s">
        <v>8894</v>
      </c>
      <c r="I5290" s="1"/>
    </row>
    <row r="5291" spans="1:9" s="30" customFormat="1" ht="40.5" x14ac:dyDescent="0.25">
      <c r="A5291" s="28">
        <v>93413</v>
      </c>
      <c r="B5291" s="29" t="s">
        <v>10051</v>
      </c>
      <c r="F5291" s="28" t="s">
        <v>9236</v>
      </c>
      <c r="G5291" s="31" t="s">
        <v>9257</v>
      </c>
      <c r="I5291" s="1"/>
    </row>
    <row r="5292" spans="1:9" s="30" customFormat="1" ht="40.5" x14ac:dyDescent="0.25">
      <c r="A5292" s="28">
        <v>93414</v>
      </c>
      <c r="B5292" s="29" t="s">
        <v>10052</v>
      </c>
      <c r="F5292" s="28" t="s">
        <v>9236</v>
      </c>
      <c r="G5292" s="31" t="s">
        <v>10053</v>
      </c>
      <c r="I5292" s="1"/>
    </row>
    <row r="5293" spans="1:9" s="30" customFormat="1" ht="27" x14ac:dyDescent="0.25">
      <c r="A5293" s="28">
        <v>93417</v>
      </c>
      <c r="B5293" s="29" t="s">
        <v>10054</v>
      </c>
      <c r="F5293" s="28" t="s">
        <v>9236</v>
      </c>
      <c r="G5293" s="31" t="s">
        <v>8090</v>
      </c>
      <c r="I5293" s="1"/>
    </row>
    <row r="5294" spans="1:9" s="30" customFormat="1" ht="27" x14ac:dyDescent="0.25">
      <c r="A5294" s="28">
        <v>93418</v>
      </c>
      <c r="B5294" s="29" t="s">
        <v>10055</v>
      </c>
      <c r="F5294" s="28" t="s">
        <v>9236</v>
      </c>
      <c r="G5294" s="31" t="s">
        <v>10056</v>
      </c>
      <c r="I5294" s="1"/>
    </row>
    <row r="5295" spans="1:9" s="30" customFormat="1" ht="27" x14ac:dyDescent="0.25">
      <c r="A5295" s="28">
        <v>93419</v>
      </c>
      <c r="B5295" s="29" t="s">
        <v>10057</v>
      </c>
      <c r="F5295" s="28" t="s">
        <v>9236</v>
      </c>
      <c r="G5295" s="31" t="s">
        <v>10058</v>
      </c>
      <c r="I5295" s="1"/>
    </row>
    <row r="5296" spans="1:9" s="30" customFormat="1" ht="27" x14ac:dyDescent="0.25">
      <c r="A5296" s="28">
        <v>93420</v>
      </c>
      <c r="B5296" s="29" t="s">
        <v>10059</v>
      </c>
      <c r="F5296" s="28" t="s">
        <v>9236</v>
      </c>
      <c r="G5296" s="31" t="s">
        <v>10060</v>
      </c>
      <c r="I5296" s="1"/>
    </row>
    <row r="5297" spans="1:9" s="30" customFormat="1" ht="27" x14ac:dyDescent="0.25">
      <c r="A5297" s="28">
        <v>93423</v>
      </c>
      <c r="B5297" s="29" t="s">
        <v>10061</v>
      </c>
      <c r="F5297" s="28" t="s">
        <v>9236</v>
      </c>
      <c r="G5297" s="31" t="s">
        <v>8900</v>
      </c>
      <c r="I5297" s="1"/>
    </row>
    <row r="5298" spans="1:9" s="30" customFormat="1" ht="27" x14ac:dyDescent="0.25">
      <c r="A5298" s="28">
        <v>93424</v>
      </c>
      <c r="B5298" s="29" t="s">
        <v>10062</v>
      </c>
      <c r="F5298" s="28" t="s">
        <v>9236</v>
      </c>
      <c r="G5298" s="31" t="s">
        <v>9918</v>
      </c>
      <c r="I5298" s="1"/>
    </row>
    <row r="5299" spans="1:9" s="30" customFormat="1" ht="27" x14ac:dyDescent="0.25">
      <c r="A5299" s="28">
        <v>93425</v>
      </c>
      <c r="B5299" s="29" t="s">
        <v>10063</v>
      </c>
      <c r="F5299" s="28" t="s">
        <v>9236</v>
      </c>
      <c r="G5299" s="31" t="s">
        <v>10064</v>
      </c>
      <c r="I5299" s="1"/>
    </row>
    <row r="5300" spans="1:9" s="30" customFormat="1" ht="27" x14ac:dyDescent="0.25">
      <c r="A5300" s="28">
        <v>93426</v>
      </c>
      <c r="B5300" s="29" t="s">
        <v>10065</v>
      </c>
      <c r="F5300" s="28" t="s">
        <v>9236</v>
      </c>
      <c r="G5300" s="31" t="s">
        <v>10066</v>
      </c>
      <c r="I5300" s="1"/>
    </row>
    <row r="5301" spans="1:9" s="30" customFormat="1" ht="40.5" x14ac:dyDescent="0.25">
      <c r="A5301" s="28">
        <v>93429</v>
      </c>
      <c r="B5301" s="29" t="s">
        <v>10067</v>
      </c>
      <c r="F5301" s="28" t="s">
        <v>9236</v>
      </c>
      <c r="G5301" s="31" t="s">
        <v>10068</v>
      </c>
      <c r="I5301" s="1"/>
    </row>
    <row r="5302" spans="1:9" s="30" customFormat="1" ht="27" x14ac:dyDescent="0.25">
      <c r="A5302" s="28">
        <v>93430</v>
      </c>
      <c r="B5302" s="29" t="s">
        <v>10069</v>
      </c>
      <c r="F5302" s="28" t="s">
        <v>9236</v>
      </c>
      <c r="G5302" s="31" t="s">
        <v>10070</v>
      </c>
      <c r="I5302" s="1"/>
    </row>
    <row r="5303" spans="1:9" s="30" customFormat="1" ht="27" x14ac:dyDescent="0.25">
      <c r="A5303" s="28">
        <v>93431</v>
      </c>
      <c r="B5303" s="29" t="s">
        <v>10071</v>
      </c>
      <c r="F5303" s="28" t="s">
        <v>9236</v>
      </c>
      <c r="G5303" s="31" t="s">
        <v>10072</v>
      </c>
      <c r="I5303" s="1"/>
    </row>
    <row r="5304" spans="1:9" s="30" customFormat="1" ht="40.5" x14ac:dyDescent="0.25">
      <c r="A5304" s="28">
        <v>93432</v>
      </c>
      <c r="B5304" s="29" t="s">
        <v>10073</v>
      </c>
      <c r="F5304" s="28" t="s">
        <v>9236</v>
      </c>
      <c r="G5304" s="31" t="s">
        <v>10074</v>
      </c>
      <c r="I5304" s="1"/>
    </row>
    <row r="5305" spans="1:9" s="30" customFormat="1" ht="40.5" x14ac:dyDescent="0.25">
      <c r="A5305" s="28">
        <v>93435</v>
      </c>
      <c r="B5305" s="29" t="s">
        <v>10075</v>
      </c>
      <c r="F5305" s="28" t="s">
        <v>9236</v>
      </c>
      <c r="G5305" s="31" t="s">
        <v>10076</v>
      </c>
      <c r="I5305" s="1"/>
    </row>
    <row r="5306" spans="1:9" s="30" customFormat="1" ht="27" x14ac:dyDescent="0.25">
      <c r="A5306" s="28">
        <v>93436</v>
      </c>
      <c r="B5306" s="29" t="s">
        <v>10077</v>
      </c>
      <c r="F5306" s="28" t="s">
        <v>9236</v>
      </c>
      <c r="G5306" s="31" t="s">
        <v>10078</v>
      </c>
      <c r="I5306" s="1"/>
    </row>
    <row r="5307" spans="1:9" s="30" customFormat="1" ht="40.5" x14ac:dyDescent="0.25">
      <c r="A5307" s="28">
        <v>93437</v>
      </c>
      <c r="B5307" s="29" t="s">
        <v>10079</v>
      </c>
      <c r="F5307" s="28" t="s">
        <v>9236</v>
      </c>
      <c r="G5307" s="31" t="s">
        <v>10080</v>
      </c>
      <c r="I5307" s="1"/>
    </row>
    <row r="5308" spans="1:9" s="30" customFormat="1" ht="40.5" x14ac:dyDescent="0.25">
      <c r="A5308" s="28">
        <v>93438</v>
      </c>
      <c r="B5308" s="29" t="s">
        <v>10081</v>
      </c>
      <c r="F5308" s="28" t="s">
        <v>9236</v>
      </c>
      <c r="G5308" s="31" t="s">
        <v>10082</v>
      </c>
      <c r="I5308" s="1"/>
    </row>
    <row r="5309" spans="1:9" s="30" customFormat="1" ht="27" x14ac:dyDescent="0.25">
      <c r="A5309" s="28">
        <v>95114</v>
      </c>
      <c r="B5309" s="29" t="s">
        <v>10083</v>
      </c>
      <c r="F5309" s="28" t="s">
        <v>9236</v>
      </c>
      <c r="G5309" s="31" t="s">
        <v>10084</v>
      </c>
      <c r="I5309" s="1"/>
    </row>
    <row r="5310" spans="1:9" s="30" customFormat="1" ht="27" x14ac:dyDescent="0.25">
      <c r="A5310" s="28">
        <v>95115</v>
      </c>
      <c r="B5310" s="29" t="s">
        <v>10085</v>
      </c>
      <c r="F5310" s="28" t="s">
        <v>9236</v>
      </c>
      <c r="G5310" s="31" t="s">
        <v>9142</v>
      </c>
      <c r="I5310" s="1"/>
    </row>
    <row r="5311" spans="1:9" s="30" customFormat="1" ht="27" x14ac:dyDescent="0.25">
      <c r="A5311" s="28">
        <v>95116</v>
      </c>
      <c r="B5311" s="29" t="s">
        <v>10086</v>
      </c>
      <c r="F5311" s="28" t="s">
        <v>9236</v>
      </c>
      <c r="G5311" s="31" t="s">
        <v>10087</v>
      </c>
      <c r="I5311" s="1"/>
    </row>
    <row r="5312" spans="1:9" s="30" customFormat="1" ht="27" x14ac:dyDescent="0.25">
      <c r="A5312" s="28">
        <v>95117</v>
      </c>
      <c r="B5312" s="29" t="s">
        <v>10088</v>
      </c>
      <c r="F5312" s="28" t="s">
        <v>9236</v>
      </c>
      <c r="G5312" s="31" t="s">
        <v>8335</v>
      </c>
      <c r="I5312" s="1"/>
    </row>
    <row r="5313" spans="1:9" s="30" customFormat="1" ht="27" x14ac:dyDescent="0.25">
      <c r="A5313" s="28">
        <v>95118</v>
      </c>
      <c r="B5313" s="29" t="s">
        <v>10089</v>
      </c>
      <c r="F5313" s="28" t="s">
        <v>9236</v>
      </c>
      <c r="G5313" s="31" t="s">
        <v>10090</v>
      </c>
      <c r="I5313" s="1"/>
    </row>
    <row r="5314" spans="1:9" s="30" customFormat="1" ht="27" x14ac:dyDescent="0.25">
      <c r="A5314" s="28">
        <v>95119</v>
      </c>
      <c r="B5314" s="29" t="s">
        <v>10091</v>
      </c>
      <c r="F5314" s="28" t="s">
        <v>9236</v>
      </c>
      <c r="G5314" s="31" t="s">
        <v>8684</v>
      </c>
      <c r="I5314" s="1"/>
    </row>
    <row r="5315" spans="1:9" s="30" customFormat="1" ht="40.5" x14ac:dyDescent="0.25">
      <c r="A5315" s="28">
        <v>95120</v>
      </c>
      <c r="B5315" s="29" t="s">
        <v>10092</v>
      </c>
      <c r="F5315" s="28" t="s">
        <v>9236</v>
      </c>
      <c r="G5315" s="31" t="s">
        <v>10093</v>
      </c>
      <c r="I5315" s="1"/>
    </row>
    <row r="5316" spans="1:9" s="30" customFormat="1" ht="27" x14ac:dyDescent="0.25">
      <c r="A5316" s="28">
        <v>95123</v>
      </c>
      <c r="B5316" s="29" t="s">
        <v>10094</v>
      </c>
      <c r="F5316" s="28" t="s">
        <v>9236</v>
      </c>
      <c r="G5316" s="31" t="s">
        <v>8114</v>
      </c>
      <c r="I5316" s="1"/>
    </row>
    <row r="5317" spans="1:9" s="30" customFormat="1" ht="27" x14ac:dyDescent="0.25">
      <c r="A5317" s="28">
        <v>95124</v>
      </c>
      <c r="B5317" s="29" t="s">
        <v>10095</v>
      </c>
      <c r="F5317" s="28" t="s">
        <v>9236</v>
      </c>
      <c r="G5317" s="31" t="s">
        <v>10096</v>
      </c>
      <c r="I5317" s="1"/>
    </row>
    <row r="5318" spans="1:9" s="30" customFormat="1" ht="27" x14ac:dyDescent="0.25">
      <c r="A5318" s="28">
        <v>95125</v>
      </c>
      <c r="B5318" s="29" t="s">
        <v>10097</v>
      </c>
      <c r="F5318" s="28" t="s">
        <v>9236</v>
      </c>
      <c r="G5318" s="31" t="s">
        <v>10098</v>
      </c>
      <c r="I5318" s="1"/>
    </row>
    <row r="5319" spans="1:9" s="30" customFormat="1" ht="40.5" x14ac:dyDescent="0.25">
      <c r="A5319" s="28">
        <v>95126</v>
      </c>
      <c r="B5319" s="29" t="s">
        <v>10099</v>
      </c>
      <c r="F5319" s="28" t="s">
        <v>9236</v>
      </c>
      <c r="G5319" s="31" t="s">
        <v>10100</v>
      </c>
      <c r="I5319" s="1"/>
    </row>
    <row r="5320" spans="1:9" s="30" customFormat="1" ht="40.5" x14ac:dyDescent="0.25">
      <c r="A5320" s="28">
        <v>95129</v>
      </c>
      <c r="B5320" s="29" t="s">
        <v>10101</v>
      </c>
      <c r="F5320" s="28" t="s">
        <v>9236</v>
      </c>
      <c r="G5320" s="31" t="s">
        <v>10102</v>
      </c>
      <c r="I5320" s="1"/>
    </row>
    <row r="5321" spans="1:9" s="30" customFormat="1" ht="27" x14ac:dyDescent="0.25">
      <c r="A5321" s="28">
        <v>95130</v>
      </c>
      <c r="B5321" s="29" t="s">
        <v>10103</v>
      </c>
      <c r="F5321" s="28" t="s">
        <v>9236</v>
      </c>
      <c r="G5321" s="31" t="s">
        <v>10104</v>
      </c>
      <c r="I5321" s="1"/>
    </row>
    <row r="5322" spans="1:9" s="30" customFormat="1" ht="40.5" x14ac:dyDescent="0.25">
      <c r="A5322" s="28">
        <v>95131</v>
      </c>
      <c r="B5322" s="29" t="s">
        <v>10105</v>
      </c>
      <c r="F5322" s="28" t="s">
        <v>9236</v>
      </c>
      <c r="G5322" s="31" t="s">
        <v>10106</v>
      </c>
      <c r="I5322" s="1"/>
    </row>
    <row r="5323" spans="1:9" s="30" customFormat="1" ht="40.5" x14ac:dyDescent="0.25">
      <c r="A5323" s="28">
        <v>95132</v>
      </c>
      <c r="B5323" s="29" t="s">
        <v>10107</v>
      </c>
      <c r="F5323" s="28" t="s">
        <v>9236</v>
      </c>
      <c r="G5323" s="31" t="s">
        <v>10108</v>
      </c>
      <c r="I5323" s="1"/>
    </row>
    <row r="5324" spans="1:9" s="30" customFormat="1" ht="27" x14ac:dyDescent="0.25">
      <c r="A5324" s="28">
        <v>95136</v>
      </c>
      <c r="B5324" s="29" t="s">
        <v>10109</v>
      </c>
      <c r="F5324" s="28" t="s">
        <v>9236</v>
      </c>
      <c r="G5324" s="31" t="s">
        <v>9178</v>
      </c>
      <c r="I5324" s="1"/>
    </row>
    <row r="5325" spans="1:9" s="30" customFormat="1" ht="27" x14ac:dyDescent="0.25">
      <c r="A5325" s="28">
        <v>95137</v>
      </c>
      <c r="B5325" s="29" t="s">
        <v>10110</v>
      </c>
      <c r="F5325" s="28" t="s">
        <v>9236</v>
      </c>
      <c r="G5325" s="31" t="s">
        <v>9915</v>
      </c>
      <c r="I5325" s="1"/>
    </row>
    <row r="5326" spans="1:9" s="30" customFormat="1" ht="27" x14ac:dyDescent="0.25">
      <c r="A5326" s="28">
        <v>95138</v>
      </c>
      <c r="B5326" s="29" t="s">
        <v>10111</v>
      </c>
      <c r="F5326" s="28" t="s">
        <v>9236</v>
      </c>
      <c r="G5326" s="31" t="s">
        <v>9974</v>
      </c>
      <c r="I5326" s="1"/>
    </row>
    <row r="5327" spans="1:9" s="30" customFormat="1" ht="27" x14ac:dyDescent="0.25">
      <c r="A5327" s="28">
        <v>95208</v>
      </c>
      <c r="B5327" s="29" t="s">
        <v>10112</v>
      </c>
      <c r="F5327" s="28" t="s">
        <v>9236</v>
      </c>
      <c r="G5327" s="31" t="s">
        <v>10113</v>
      </c>
      <c r="I5327" s="1"/>
    </row>
    <row r="5328" spans="1:9" s="30" customFormat="1" ht="27" x14ac:dyDescent="0.25">
      <c r="A5328" s="28">
        <v>95209</v>
      </c>
      <c r="B5328" s="29" t="s">
        <v>10114</v>
      </c>
      <c r="F5328" s="28" t="s">
        <v>9236</v>
      </c>
      <c r="G5328" s="31" t="s">
        <v>10115</v>
      </c>
      <c r="I5328" s="1"/>
    </row>
    <row r="5329" spans="1:9" s="30" customFormat="1" ht="27" x14ac:dyDescent="0.25">
      <c r="A5329" s="28">
        <v>95210</v>
      </c>
      <c r="B5329" s="29" t="s">
        <v>10116</v>
      </c>
      <c r="F5329" s="28" t="s">
        <v>9236</v>
      </c>
      <c r="G5329" s="31" t="s">
        <v>10117</v>
      </c>
      <c r="I5329" s="1"/>
    </row>
    <row r="5330" spans="1:9" s="30" customFormat="1" ht="40.5" x14ac:dyDescent="0.25">
      <c r="A5330" s="28">
        <v>95211</v>
      </c>
      <c r="B5330" s="29" t="s">
        <v>10118</v>
      </c>
      <c r="F5330" s="28" t="s">
        <v>9236</v>
      </c>
      <c r="G5330" s="31" t="s">
        <v>10016</v>
      </c>
      <c r="I5330" s="1"/>
    </row>
    <row r="5331" spans="1:9" s="30" customFormat="1" ht="40.5" x14ac:dyDescent="0.25">
      <c r="A5331" s="28">
        <v>95217</v>
      </c>
      <c r="B5331" s="29" t="s">
        <v>10119</v>
      </c>
      <c r="F5331" s="28" t="s">
        <v>9236</v>
      </c>
      <c r="G5331" s="31" t="s">
        <v>9051</v>
      </c>
      <c r="I5331" s="1"/>
    </row>
    <row r="5332" spans="1:9" s="30" customFormat="1" ht="27" x14ac:dyDescent="0.25">
      <c r="A5332" s="28">
        <v>95255</v>
      </c>
      <c r="B5332" s="29" t="s">
        <v>10120</v>
      </c>
      <c r="F5332" s="28" t="s">
        <v>9236</v>
      </c>
      <c r="G5332" s="31" t="s">
        <v>10121</v>
      </c>
      <c r="I5332" s="1"/>
    </row>
    <row r="5333" spans="1:9" s="30" customFormat="1" ht="27" x14ac:dyDescent="0.25">
      <c r="A5333" s="28">
        <v>95256</v>
      </c>
      <c r="B5333" s="29" t="s">
        <v>10122</v>
      </c>
      <c r="F5333" s="28" t="s">
        <v>9236</v>
      </c>
      <c r="G5333" s="31" t="s">
        <v>9972</v>
      </c>
      <c r="I5333" s="1"/>
    </row>
    <row r="5334" spans="1:9" s="30" customFormat="1" ht="27" x14ac:dyDescent="0.25">
      <c r="A5334" s="28">
        <v>95257</v>
      </c>
      <c r="B5334" s="29" t="s">
        <v>10123</v>
      </c>
      <c r="F5334" s="28" t="s">
        <v>9236</v>
      </c>
      <c r="G5334" s="31" t="s">
        <v>10124</v>
      </c>
      <c r="I5334" s="1"/>
    </row>
    <row r="5335" spans="1:9" s="30" customFormat="1" ht="27" x14ac:dyDescent="0.25">
      <c r="A5335" s="28">
        <v>95260</v>
      </c>
      <c r="B5335" s="29" t="s">
        <v>10125</v>
      </c>
      <c r="F5335" s="28" t="s">
        <v>9236</v>
      </c>
      <c r="G5335" s="31" t="s">
        <v>9998</v>
      </c>
      <c r="I5335" s="1"/>
    </row>
    <row r="5336" spans="1:9" s="30" customFormat="1" ht="27" x14ac:dyDescent="0.25">
      <c r="A5336" s="28">
        <v>95261</v>
      </c>
      <c r="B5336" s="29" t="s">
        <v>10126</v>
      </c>
      <c r="F5336" s="28" t="s">
        <v>9236</v>
      </c>
      <c r="G5336" s="31" t="s">
        <v>9234</v>
      </c>
      <c r="I5336" s="1"/>
    </row>
    <row r="5337" spans="1:9" s="30" customFormat="1" ht="27" x14ac:dyDescent="0.25">
      <c r="A5337" s="28">
        <v>95262</v>
      </c>
      <c r="B5337" s="29" t="s">
        <v>10127</v>
      </c>
      <c r="F5337" s="28" t="s">
        <v>9236</v>
      </c>
      <c r="G5337" s="31" t="s">
        <v>10128</v>
      </c>
      <c r="I5337" s="1"/>
    </row>
    <row r="5338" spans="1:9" s="30" customFormat="1" ht="40.5" x14ac:dyDescent="0.25">
      <c r="A5338" s="28">
        <v>95263</v>
      </c>
      <c r="B5338" s="29" t="s">
        <v>10129</v>
      </c>
      <c r="F5338" s="28" t="s">
        <v>9236</v>
      </c>
      <c r="G5338" s="31" t="s">
        <v>9897</v>
      </c>
      <c r="I5338" s="1"/>
    </row>
    <row r="5339" spans="1:9" s="30" customFormat="1" ht="40.5" x14ac:dyDescent="0.25">
      <c r="A5339" s="28">
        <v>95266</v>
      </c>
      <c r="B5339" s="29" t="s">
        <v>10130</v>
      </c>
      <c r="F5339" s="28" t="s">
        <v>9236</v>
      </c>
      <c r="G5339" s="31" t="s">
        <v>9078</v>
      </c>
      <c r="I5339" s="1"/>
    </row>
    <row r="5340" spans="1:9" s="30" customFormat="1" ht="40.5" x14ac:dyDescent="0.25">
      <c r="A5340" s="28">
        <v>95267</v>
      </c>
      <c r="B5340" s="29" t="s">
        <v>10131</v>
      </c>
      <c r="F5340" s="28" t="s">
        <v>9236</v>
      </c>
      <c r="G5340" s="31" t="s">
        <v>8894</v>
      </c>
      <c r="I5340" s="1"/>
    </row>
    <row r="5341" spans="1:9" s="30" customFormat="1" ht="40.5" x14ac:dyDescent="0.25">
      <c r="A5341" s="28">
        <v>95268</v>
      </c>
      <c r="B5341" s="29" t="s">
        <v>10132</v>
      </c>
      <c r="F5341" s="28" t="s">
        <v>9236</v>
      </c>
      <c r="G5341" s="31" t="s">
        <v>9998</v>
      </c>
      <c r="I5341" s="1"/>
    </row>
    <row r="5342" spans="1:9" s="30" customFormat="1" ht="40.5" x14ac:dyDescent="0.25">
      <c r="A5342" s="28">
        <v>95269</v>
      </c>
      <c r="B5342" s="29" t="s">
        <v>10133</v>
      </c>
      <c r="F5342" s="28" t="s">
        <v>9236</v>
      </c>
      <c r="G5342" s="31" t="s">
        <v>8339</v>
      </c>
      <c r="I5342" s="1"/>
    </row>
    <row r="5343" spans="1:9" s="30" customFormat="1" ht="40.5" x14ac:dyDescent="0.25">
      <c r="A5343" s="28">
        <v>95272</v>
      </c>
      <c r="B5343" s="29" t="s">
        <v>10134</v>
      </c>
      <c r="F5343" s="28" t="s">
        <v>9236</v>
      </c>
      <c r="G5343" s="31" t="s">
        <v>9998</v>
      </c>
      <c r="I5343" s="1"/>
    </row>
    <row r="5344" spans="1:9" s="30" customFormat="1" ht="40.5" x14ac:dyDescent="0.25">
      <c r="A5344" s="28">
        <v>95273</v>
      </c>
      <c r="B5344" s="29" t="s">
        <v>10135</v>
      </c>
      <c r="F5344" s="28" t="s">
        <v>9236</v>
      </c>
      <c r="G5344" s="31" t="s">
        <v>8894</v>
      </c>
      <c r="I5344" s="1"/>
    </row>
    <row r="5345" spans="1:9" s="30" customFormat="1" ht="40.5" x14ac:dyDescent="0.25">
      <c r="A5345" s="28">
        <v>95274</v>
      </c>
      <c r="B5345" s="29" t="s">
        <v>10136</v>
      </c>
      <c r="F5345" s="28" t="s">
        <v>9236</v>
      </c>
      <c r="G5345" s="31" t="s">
        <v>9164</v>
      </c>
      <c r="I5345" s="1"/>
    </row>
    <row r="5346" spans="1:9" s="30" customFormat="1" ht="40.5" x14ac:dyDescent="0.25">
      <c r="A5346" s="28">
        <v>95275</v>
      </c>
      <c r="B5346" s="29" t="s">
        <v>10137</v>
      </c>
      <c r="F5346" s="28" t="s">
        <v>9236</v>
      </c>
      <c r="G5346" s="31" t="s">
        <v>10138</v>
      </c>
      <c r="I5346" s="1"/>
    </row>
    <row r="5347" spans="1:9" s="30" customFormat="1" ht="40.5" x14ac:dyDescent="0.25">
      <c r="A5347" s="28">
        <v>95278</v>
      </c>
      <c r="B5347" s="29" t="s">
        <v>10139</v>
      </c>
      <c r="F5347" s="28" t="s">
        <v>9236</v>
      </c>
      <c r="G5347" s="31" t="s">
        <v>9486</v>
      </c>
      <c r="I5347" s="1"/>
    </row>
    <row r="5348" spans="1:9" s="30" customFormat="1" ht="27" x14ac:dyDescent="0.25">
      <c r="A5348" s="28">
        <v>95279</v>
      </c>
      <c r="B5348" s="29" t="s">
        <v>10140</v>
      </c>
      <c r="F5348" s="28" t="s">
        <v>9236</v>
      </c>
      <c r="G5348" s="31" t="s">
        <v>9222</v>
      </c>
      <c r="I5348" s="1"/>
    </row>
    <row r="5349" spans="1:9" s="30" customFormat="1" ht="40.5" x14ac:dyDescent="0.25">
      <c r="A5349" s="28">
        <v>95280</v>
      </c>
      <c r="B5349" s="29" t="s">
        <v>10141</v>
      </c>
      <c r="F5349" s="28" t="s">
        <v>9236</v>
      </c>
      <c r="G5349" s="31" t="s">
        <v>9549</v>
      </c>
      <c r="I5349" s="1"/>
    </row>
    <row r="5350" spans="1:9" s="30" customFormat="1" ht="40.5" x14ac:dyDescent="0.25">
      <c r="A5350" s="28">
        <v>95281</v>
      </c>
      <c r="B5350" s="29" t="s">
        <v>10142</v>
      </c>
      <c r="F5350" s="28" t="s">
        <v>9236</v>
      </c>
      <c r="G5350" s="31" t="s">
        <v>8339</v>
      </c>
      <c r="I5350" s="1"/>
    </row>
    <row r="5351" spans="1:9" s="30" customFormat="1" ht="54" x14ac:dyDescent="0.25">
      <c r="A5351" s="28">
        <v>95617</v>
      </c>
      <c r="B5351" s="29" t="s">
        <v>10143</v>
      </c>
      <c r="F5351" s="28" t="s">
        <v>9236</v>
      </c>
      <c r="G5351" s="31" t="s">
        <v>10144</v>
      </c>
      <c r="I5351" s="1"/>
    </row>
    <row r="5352" spans="1:9" s="30" customFormat="1" ht="40.5" x14ac:dyDescent="0.25">
      <c r="A5352" s="28">
        <v>95618</v>
      </c>
      <c r="B5352" s="29" t="s">
        <v>10145</v>
      </c>
      <c r="F5352" s="28" t="s">
        <v>9236</v>
      </c>
      <c r="G5352" s="31" t="s">
        <v>9457</v>
      </c>
      <c r="I5352" s="1"/>
    </row>
    <row r="5353" spans="1:9" s="30" customFormat="1" ht="40.5" x14ac:dyDescent="0.25">
      <c r="A5353" s="28">
        <v>95619</v>
      </c>
      <c r="B5353" s="29" t="s">
        <v>10146</v>
      </c>
      <c r="F5353" s="28" t="s">
        <v>9236</v>
      </c>
      <c r="G5353" s="31" t="s">
        <v>10147</v>
      </c>
      <c r="I5353" s="1"/>
    </row>
    <row r="5354" spans="1:9" s="30" customFormat="1" ht="40.5" x14ac:dyDescent="0.25">
      <c r="A5354" s="28">
        <v>95627</v>
      </c>
      <c r="B5354" s="29" t="s">
        <v>10148</v>
      </c>
      <c r="F5354" s="28" t="s">
        <v>9236</v>
      </c>
      <c r="G5354" s="31" t="s">
        <v>10149</v>
      </c>
      <c r="I5354" s="1"/>
    </row>
    <row r="5355" spans="1:9" s="30" customFormat="1" ht="40.5" x14ac:dyDescent="0.25">
      <c r="A5355" s="28">
        <v>95628</v>
      </c>
      <c r="B5355" s="29" t="s">
        <v>10150</v>
      </c>
      <c r="F5355" s="28" t="s">
        <v>9236</v>
      </c>
      <c r="G5355" s="31" t="s">
        <v>9504</v>
      </c>
      <c r="I5355" s="1"/>
    </row>
    <row r="5356" spans="1:9" s="30" customFormat="1" ht="40.5" x14ac:dyDescent="0.25">
      <c r="A5356" s="28">
        <v>95629</v>
      </c>
      <c r="B5356" s="29" t="s">
        <v>10151</v>
      </c>
      <c r="F5356" s="28" t="s">
        <v>9236</v>
      </c>
      <c r="G5356" s="31" t="s">
        <v>10152</v>
      </c>
      <c r="I5356" s="1"/>
    </row>
    <row r="5357" spans="1:9" s="30" customFormat="1" ht="54" x14ac:dyDescent="0.25">
      <c r="A5357" s="28">
        <v>95630</v>
      </c>
      <c r="B5357" s="29" t="s">
        <v>10153</v>
      </c>
      <c r="F5357" s="28" t="s">
        <v>9236</v>
      </c>
      <c r="G5357" s="31" t="s">
        <v>9347</v>
      </c>
      <c r="I5357" s="1"/>
    </row>
    <row r="5358" spans="1:9" s="30" customFormat="1" ht="40.5" x14ac:dyDescent="0.25">
      <c r="A5358" s="28">
        <v>95698</v>
      </c>
      <c r="B5358" s="29" t="s">
        <v>10154</v>
      </c>
      <c r="F5358" s="28" t="s">
        <v>9236</v>
      </c>
      <c r="G5358" s="31" t="s">
        <v>10155</v>
      </c>
      <c r="I5358" s="1"/>
    </row>
    <row r="5359" spans="1:9" s="30" customFormat="1" ht="27" x14ac:dyDescent="0.25">
      <c r="A5359" s="28">
        <v>95699</v>
      </c>
      <c r="B5359" s="29" t="s">
        <v>10156</v>
      </c>
      <c r="F5359" s="28" t="s">
        <v>9236</v>
      </c>
      <c r="G5359" s="31" t="s">
        <v>10157</v>
      </c>
      <c r="I5359" s="1"/>
    </row>
    <row r="5360" spans="1:9" s="30" customFormat="1" ht="40.5" x14ac:dyDescent="0.25">
      <c r="A5360" s="28">
        <v>95700</v>
      </c>
      <c r="B5360" s="29" t="s">
        <v>10158</v>
      </c>
      <c r="F5360" s="28" t="s">
        <v>9236</v>
      </c>
      <c r="G5360" s="31" t="s">
        <v>10159</v>
      </c>
      <c r="I5360" s="1"/>
    </row>
    <row r="5361" spans="1:9" s="30" customFormat="1" ht="40.5" x14ac:dyDescent="0.25">
      <c r="A5361" s="28">
        <v>95701</v>
      </c>
      <c r="B5361" s="29" t="s">
        <v>10160</v>
      </c>
      <c r="F5361" s="28" t="s">
        <v>9236</v>
      </c>
      <c r="G5361" s="31" t="s">
        <v>9453</v>
      </c>
      <c r="I5361" s="1"/>
    </row>
    <row r="5362" spans="1:9" s="30" customFormat="1" ht="40.5" x14ac:dyDescent="0.25">
      <c r="A5362" s="28">
        <v>95704</v>
      </c>
      <c r="B5362" s="29" t="s">
        <v>10161</v>
      </c>
      <c r="F5362" s="28" t="s">
        <v>9236</v>
      </c>
      <c r="G5362" s="31" t="s">
        <v>10162</v>
      </c>
      <c r="I5362" s="1"/>
    </row>
    <row r="5363" spans="1:9" s="30" customFormat="1" ht="40.5" x14ac:dyDescent="0.25">
      <c r="A5363" s="28">
        <v>95705</v>
      </c>
      <c r="B5363" s="29" t="s">
        <v>10163</v>
      </c>
      <c r="F5363" s="28" t="s">
        <v>9236</v>
      </c>
      <c r="G5363" s="31" t="s">
        <v>8108</v>
      </c>
      <c r="I5363" s="1"/>
    </row>
    <row r="5364" spans="1:9" s="30" customFormat="1" ht="40.5" x14ac:dyDescent="0.25">
      <c r="A5364" s="28">
        <v>95706</v>
      </c>
      <c r="B5364" s="29" t="s">
        <v>10164</v>
      </c>
      <c r="F5364" s="28" t="s">
        <v>9236</v>
      </c>
      <c r="G5364" s="31" t="s">
        <v>10165</v>
      </c>
      <c r="I5364" s="1"/>
    </row>
    <row r="5365" spans="1:9" s="30" customFormat="1" ht="40.5" x14ac:dyDescent="0.25">
      <c r="A5365" s="28">
        <v>95707</v>
      </c>
      <c r="B5365" s="29" t="s">
        <v>10166</v>
      </c>
      <c r="F5365" s="28" t="s">
        <v>9236</v>
      </c>
      <c r="G5365" s="31" t="s">
        <v>8144</v>
      </c>
      <c r="I5365" s="1"/>
    </row>
    <row r="5366" spans="1:9" s="30" customFormat="1" ht="54" x14ac:dyDescent="0.25">
      <c r="A5366" s="28">
        <v>95710</v>
      </c>
      <c r="B5366" s="29" t="s">
        <v>10167</v>
      </c>
      <c r="F5366" s="28" t="s">
        <v>9236</v>
      </c>
      <c r="G5366" s="31" t="s">
        <v>10168</v>
      </c>
      <c r="I5366" s="1"/>
    </row>
    <row r="5367" spans="1:9" s="30" customFormat="1" ht="54" x14ac:dyDescent="0.25">
      <c r="A5367" s="28">
        <v>95711</v>
      </c>
      <c r="B5367" s="29" t="s">
        <v>10169</v>
      </c>
      <c r="F5367" s="28" t="s">
        <v>9236</v>
      </c>
      <c r="G5367" s="31" t="s">
        <v>10170</v>
      </c>
      <c r="I5367" s="1"/>
    </row>
    <row r="5368" spans="1:9" s="30" customFormat="1" ht="54" x14ac:dyDescent="0.25">
      <c r="A5368" s="28">
        <v>95712</v>
      </c>
      <c r="B5368" s="29" t="s">
        <v>10171</v>
      </c>
      <c r="F5368" s="28" t="s">
        <v>9236</v>
      </c>
      <c r="G5368" s="31" t="s">
        <v>10172</v>
      </c>
      <c r="I5368" s="1"/>
    </row>
    <row r="5369" spans="1:9" s="30" customFormat="1" ht="54" x14ac:dyDescent="0.25">
      <c r="A5369" s="28">
        <v>95713</v>
      </c>
      <c r="B5369" s="29" t="s">
        <v>10173</v>
      </c>
      <c r="F5369" s="28" t="s">
        <v>9236</v>
      </c>
      <c r="G5369" s="31" t="s">
        <v>9533</v>
      </c>
      <c r="I5369" s="1"/>
    </row>
    <row r="5370" spans="1:9" s="30" customFormat="1" ht="67.5" x14ac:dyDescent="0.25">
      <c r="A5370" s="28">
        <v>95716</v>
      </c>
      <c r="B5370" s="29" t="s">
        <v>10174</v>
      </c>
      <c r="F5370" s="28" t="s">
        <v>9236</v>
      </c>
      <c r="G5370" s="31" t="s">
        <v>10175</v>
      </c>
      <c r="I5370" s="1"/>
    </row>
    <row r="5371" spans="1:9" s="30" customFormat="1" ht="67.5" x14ac:dyDescent="0.25">
      <c r="A5371" s="28">
        <v>95717</v>
      </c>
      <c r="B5371" s="29" t="s">
        <v>10176</v>
      </c>
      <c r="F5371" s="28" t="s">
        <v>9236</v>
      </c>
      <c r="G5371" s="31" t="s">
        <v>10177</v>
      </c>
      <c r="I5371" s="1"/>
    </row>
    <row r="5372" spans="1:9" s="30" customFormat="1" ht="67.5" x14ac:dyDescent="0.25">
      <c r="A5372" s="28">
        <v>95718</v>
      </c>
      <c r="B5372" s="29" t="s">
        <v>10178</v>
      </c>
      <c r="F5372" s="28" t="s">
        <v>9236</v>
      </c>
      <c r="G5372" s="31" t="s">
        <v>10179</v>
      </c>
      <c r="I5372" s="1"/>
    </row>
    <row r="5373" spans="1:9" s="30" customFormat="1" ht="67.5" x14ac:dyDescent="0.25">
      <c r="A5373" s="28">
        <v>95719</v>
      </c>
      <c r="B5373" s="29" t="s">
        <v>10180</v>
      </c>
      <c r="F5373" s="28" t="s">
        <v>9236</v>
      </c>
      <c r="G5373" s="31" t="s">
        <v>9533</v>
      </c>
      <c r="I5373" s="1"/>
    </row>
    <row r="5374" spans="1:9" s="30" customFormat="1" ht="27" x14ac:dyDescent="0.25">
      <c r="A5374" s="28">
        <v>95869</v>
      </c>
      <c r="B5374" s="29" t="s">
        <v>10181</v>
      </c>
      <c r="F5374" s="28" t="s">
        <v>9236</v>
      </c>
      <c r="G5374" s="31" t="s">
        <v>10182</v>
      </c>
      <c r="I5374" s="1"/>
    </row>
    <row r="5375" spans="1:9" s="30" customFormat="1" ht="27" x14ac:dyDescent="0.25">
      <c r="A5375" s="28">
        <v>95870</v>
      </c>
      <c r="B5375" s="29" t="s">
        <v>10183</v>
      </c>
      <c r="F5375" s="28" t="s">
        <v>9236</v>
      </c>
      <c r="G5375" s="31" t="s">
        <v>10184</v>
      </c>
      <c r="I5375" s="1"/>
    </row>
    <row r="5376" spans="1:9" s="30" customFormat="1" ht="40.5" x14ac:dyDescent="0.25">
      <c r="A5376" s="28">
        <v>95871</v>
      </c>
      <c r="B5376" s="29" t="s">
        <v>10185</v>
      </c>
      <c r="F5376" s="28" t="s">
        <v>9236</v>
      </c>
      <c r="G5376" s="31" t="s">
        <v>10186</v>
      </c>
      <c r="I5376" s="1"/>
    </row>
    <row r="5377" spans="1:9" s="30" customFormat="1" ht="40.5" x14ac:dyDescent="0.25">
      <c r="A5377" s="28">
        <v>95874</v>
      </c>
      <c r="B5377" s="29" t="s">
        <v>10187</v>
      </c>
      <c r="F5377" s="28" t="s">
        <v>9236</v>
      </c>
      <c r="G5377" s="31" t="s">
        <v>10188</v>
      </c>
      <c r="I5377" s="1"/>
    </row>
    <row r="5378" spans="1:9" s="30" customFormat="1" ht="40.5" x14ac:dyDescent="0.25">
      <c r="A5378" s="28">
        <v>96008</v>
      </c>
      <c r="B5378" s="29" t="s">
        <v>10189</v>
      </c>
      <c r="F5378" s="28" t="s">
        <v>9236</v>
      </c>
      <c r="G5378" s="31" t="s">
        <v>9122</v>
      </c>
      <c r="I5378" s="1"/>
    </row>
    <row r="5379" spans="1:9" s="30" customFormat="1" ht="27" x14ac:dyDescent="0.25">
      <c r="A5379" s="28">
        <v>96009</v>
      </c>
      <c r="B5379" s="29" t="s">
        <v>10190</v>
      </c>
      <c r="F5379" s="28" t="s">
        <v>9236</v>
      </c>
      <c r="G5379" s="31" t="s">
        <v>9541</v>
      </c>
      <c r="I5379" s="1"/>
    </row>
    <row r="5380" spans="1:9" s="30" customFormat="1" ht="40.5" x14ac:dyDescent="0.25">
      <c r="A5380" s="28">
        <v>96011</v>
      </c>
      <c r="B5380" s="29" t="s">
        <v>10191</v>
      </c>
      <c r="F5380" s="28" t="s">
        <v>9236</v>
      </c>
      <c r="G5380" s="31" t="s">
        <v>10192</v>
      </c>
      <c r="I5380" s="1"/>
    </row>
    <row r="5381" spans="1:9" s="30" customFormat="1" ht="40.5" x14ac:dyDescent="0.25">
      <c r="A5381" s="28">
        <v>96012</v>
      </c>
      <c r="B5381" s="29" t="s">
        <v>10193</v>
      </c>
      <c r="F5381" s="28" t="s">
        <v>9236</v>
      </c>
      <c r="G5381" s="31" t="s">
        <v>9363</v>
      </c>
      <c r="I5381" s="1"/>
    </row>
    <row r="5382" spans="1:9" s="30" customFormat="1" ht="40.5" x14ac:dyDescent="0.25">
      <c r="A5382" s="28">
        <v>96015</v>
      </c>
      <c r="B5382" s="29" t="s">
        <v>10194</v>
      </c>
      <c r="F5382" s="28" t="s">
        <v>9236</v>
      </c>
      <c r="G5382" s="31" t="s">
        <v>10195</v>
      </c>
      <c r="I5382" s="1"/>
    </row>
    <row r="5383" spans="1:9" s="30" customFormat="1" ht="27" x14ac:dyDescent="0.25">
      <c r="A5383" s="28">
        <v>96016</v>
      </c>
      <c r="B5383" s="29" t="s">
        <v>10196</v>
      </c>
      <c r="F5383" s="28" t="s">
        <v>9236</v>
      </c>
      <c r="G5383" s="31" t="s">
        <v>10197</v>
      </c>
      <c r="I5383" s="1"/>
    </row>
    <row r="5384" spans="1:9" s="30" customFormat="1" ht="27" x14ac:dyDescent="0.25">
      <c r="A5384" s="28">
        <v>96018</v>
      </c>
      <c r="B5384" s="29" t="s">
        <v>10198</v>
      </c>
      <c r="F5384" s="28" t="s">
        <v>9236</v>
      </c>
      <c r="G5384" s="31" t="s">
        <v>10199</v>
      </c>
      <c r="I5384" s="1"/>
    </row>
    <row r="5385" spans="1:9" s="30" customFormat="1" ht="40.5" x14ac:dyDescent="0.25">
      <c r="A5385" s="28">
        <v>96019</v>
      </c>
      <c r="B5385" s="29" t="s">
        <v>10200</v>
      </c>
      <c r="F5385" s="28" t="s">
        <v>9236</v>
      </c>
      <c r="G5385" s="31" t="s">
        <v>9363</v>
      </c>
      <c r="I5385" s="1"/>
    </row>
    <row r="5386" spans="1:9" s="30" customFormat="1" ht="40.5" x14ac:dyDescent="0.25">
      <c r="A5386" s="28">
        <v>96023</v>
      </c>
      <c r="B5386" s="29" t="s">
        <v>10201</v>
      </c>
      <c r="F5386" s="28" t="s">
        <v>9236</v>
      </c>
      <c r="G5386" s="31" t="s">
        <v>8860</v>
      </c>
      <c r="I5386" s="1"/>
    </row>
    <row r="5387" spans="1:9" s="30" customFormat="1" ht="27" x14ac:dyDescent="0.25">
      <c r="A5387" s="28">
        <v>96024</v>
      </c>
      <c r="B5387" s="29" t="s">
        <v>10202</v>
      </c>
      <c r="F5387" s="28" t="s">
        <v>9236</v>
      </c>
      <c r="G5387" s="31" t="s">
        <v>10203</v>
      </c>
      <c r="I5387" s="1"/>
    </row>
    <row r="5388" spans="1:9" s="30" customFormat="1" ht="27" x14ac:dyDescent="0.25">
      <c r="A5388" s="28">
        <v>96026</v>
      </c>
      <c r="B5388" s="29" t="s">
        <v>10204</v>
      </c>
      <c r="F5388" s="28" t="s">
        <v>9236</v>
      </c>
      <c r="G5388" s="31" t="s">
        <v>10205</v>
      </c>
      <c r="I5388" s="1"/>
    </row>
    <row r="5389" spans="1:9" s="30" customFormat="1" ht="40.5" x14ac:dyDescent="0.25">
      <c r="A5389" s="28">
        <v>96027</v>
      </c>
      <c r="B5389" s="29" t="s">
        <v>10206</v>
      </c>
      <c r="F5389" s="28" t="s">
        <v>9236</v>
      </c>
      <c r="G5389" s="31" t="s">
        <v>9275</v>
      </c>
      <c r="I5389" s="1"/>
    </row>
    <row r="5390" spans="1:9" s="30" customFormat="1" ht="40.5" x14ac:dyDescent="0.25">
      <c r="A5390" s="28">
        <v>96030</v>
      </c>
      <c r="B5390" s="29" t="s">
        <v>10207</v>
      </c>
      <c r="F5390" s="28" t="s">
        <v>9236</v>
      </c>
      <c r="G5390" s="31" t="s">
        <v>10208</v>
      </c>
      <c r="I5390" s="1"/>
    </row>
    <row r="5391" spans="1:9" s="30" customFormat="1" ht="40.5" x14ac:dyDescent="0.25">
      <c r="A5391" s="28">
        <v>96031</v>
      </c>
      <c r="B5391" s="29" t="s">
        <v>10209</v>
      </c>
      <c r="F5391" s="28" t="s">
        <v>9236</v>
      </c>
      <c r="G5391" s="31" t="s">
        <v>8900</v>
      </c>
      <c r="I5391" s="1"/>
    </row>
    <row r="5392" spans="1:9" s="30" customFormat="1" ht="40.5" x14ac:dyDescent="0.25">
      <c r="A5392" s="28">
        <v>96032</v>
      </c>
      <c r="B5392" s="29" t="s">
        <v>10210</v>
      </c>
      <c r="F5392" s="28" t="s">
        <v>9236</v>
      </c>
      <c r="G5392" s="31" t="s">
        <v>9885</v>
      </c>
      <c r="I5392" s="1"/>
    </row>
    <row r="5393" spans="1:9" s="30" customFormat="1" ht="40.5" x14ac:dyDescent="0.25">
      <c r="A5393" s="28">
        <v>96033</v>
      </c>
      <c r="B5393" s="29" t="s">
        <v>10211</v>
      </c>
      <c r="F5393" s="28" t="s">
        <v>9236</v>
      </c>
      <c r="G5393" s="31" t="s">
        <v>9797</v>
      </c>
      <c r="I5393" s="1"/>
    </row>
    <row r="5394" spans="1:9" s="30" customFormat="1" ht="54" x14ac:dyDescent="0.25">
      <c r="A5394" s="28">
        <v>96034</v>
      </c>
      <c r="B5394" s="29" t="s">
        <v>10212</v>
      </c>
      <c r="F5394" s="28" t="s">
        <v>9236</v>
      </c>
      <c r="G5394" s="31" t="s">
        <v>9865</v>
      </c>
      <c r="I5394" s="1"/>
    </row>
    <row r="5395" spans="1:9" s="30" customFormat="1" ht="40.5" x14ac:dyDescent="0.25">
      <c r="A5395" s="28">
        <v>96053</v>
      </c>
      <c r="B5395" s="29" t="s">
        <v>10213</v>
      </c>
      <c r="F5395" s="28" t="s">
        <v>9236</v>
      </c>
      <c r="G5395" s="31" t="s">
        <v>10214</v>
      </c>
      <c r="I5395" s="1"/>
    </row>
    <row r="5396" spans="1:9" s="30" customFormat="1" ht="40.5" x14ac:dyDescent="0.25">
      <c r="A5396" s="28">
        <v>96054</v>
      </c>
      <c r="B5396" s="29" t="s">
        <v>10215</v>
      </c>
      <c r="F5396" s="28" t="s">
        <v>9236</v>
      </c>
      <c r="G5396" s="31" t="s">
        <v>10216</v>
      </c>
      <c r="I5396" s="1"/>
    </row>
    <row r="5397" spans="1:9" s="30" customFormat="1" ht="27" x14ac:dyDescent="0.25">
      <c r="A5397" s="28">
        <v>96055</v>
      </c>
      <c r="B5397" s="29" t="s">
        <v>10217</v>
      </c>
      <c r="F5397" s="28" t="s">
        <v>9236</v>
      </c>
      <c r="G5397" s="31" t="s">
        <v>10218</v>
      </c>
      <c r="I5397" s="1"/>
    </row>
    <row r="5398" spans="1:9" s="30" customFormat="1" ht="40.5" x14ac:dyDescent="0.25">
      <c r="A5398" s="28">
        <v>96056</v>
      </c>
      <c r="B5398" s="29" t="s">
        <v>10219</v>
      </c>
      <c r="F5398" s="28" t="s">
        <v>9236</v>
      </c>
      <c r="G5398" s="31" t="s">
        <v>10220</v>
      </c>
      <c r="I5398" s="1"/>
    </row>
    <row r="5399" spans="1:9" s="30" customFormat="1" ht="40.5" x14ac:dyDescent="0.25">
      <c r="A5399" s="28">
        <v>96057</v>
      </c>
      <c r="B5399" s="29" t="s">
        <v>10221</v>
      </c>
      <c r="F5399" s="28" t="s">
        <v>9236</v>
      </c>
      <c r="G5399" s="31" t="s">
        <v>9275</v>
      </c>
      <c r="I5399" s="1"/>
    </row>
    <row r="5400" spans="1:9" s="30" customFormat="1" ht="40.5" x14ac:dyDescent="0.25">
      <c r="A5400" s="28">
        <v>96060</v>
      </c>
      <c r="B5400" s="29" t="s">
        <v>10222</v>
      </c>
      <c r="F5400" s="28" t="s">
        <v>9236</v>
      </c>
      <c r="G5400" s="31" t="s">
        <v>10223</v>
      </c>
      <c r="I5400" s="1"/>
    </row>
    <row r="5401" spans="1:9" s="30" customFormat="1" ht="40.5" x14ac:dyDescent="0.25">
      <c r="A5401" s="28">
        <v>96061</v>
      </c>
      <c r="B5401" s="29" t="s">
        <v>10224</v>
      </c>
      <c r="F5401" s="28" t="s">
        <v>9236</v>
      </c>
      <c r="G5401" s="31" t="s">
        <v>10225</v>
      </c>
      <c r="I5401" s="1"/>
    </row>
    <row r="5402" spans="1:9" s="30" customFormat="1" ht="40.5" x14ac:dyDescent="0.25">
      <c r="A5402" s="28">
        <v>96062</v>
      </c>
      <c r="B5402" s="29" t="s">
        <v>10226</v>
      </c>
      <c r="F5402" s="28" t="s">
        <v>9236</v>
      </c>
      <c r="G5402" s="31" t="s">
        <v>9781</v>
      </c>
      <c r="I5402" s="1"/>
    </row>
    <row r="5403" spans="1:9" s="30" customFormat="1" ht="40.5" x14ac:dyDescent="0.25">
      <c r="A5403" s="28">
        <v>96241</v>
      </c>
      <c r="B5403" s="29" t="s">
        <v>10227</v>
      </c>
      <c r="F5403" s="28" t="s">
        <v>9236</v>
      </c>
      <c r="G5403" s="31" t="s">
        <v>10228</v>
      </c>
      <c r="I5403" s="1"/>
    </row>
    <row r="5404" spans="1:9" s="30" customFormat="1" ht="40.5" x14ac:dyDescent="0.25">
      <c r="A5404" s="28">
        <v>96242</v>
      </c>
      <c r="B5404" s="29" t="s">
        <v>10229</v>
      </c>
      <c r="F5404" s="28" t="s">
        <v>9236</v>
      </c>
      <c r="G5404" s="31" t="s">
        <v>8086</v>
      </c>
      <c r="I5404" s="1"/>
    </row>
    <row r="5405" spans="1:9" s="30" customFormat="1" ht="40.5" x14ac:dyDescent="0.25">
      <c r="A5405" s="28">
        <v>96243</v>
      </c>
      <c r="B5405" s="29" t="s">
        <v>10230</v>
      </c>
      <c r="F5405" s="28" t="s">
        <v>9236</v>
      </c>
      <c r="G5405" s="31" t="s">
        <v>10231</v>
      </c>
      <c r="I5405" s="1"/>
    </row>
    <row r="5406" spans="1:9" s="30" customFormat="1" ht="40.5" x14ac:dyDescent="0.25">
      <c r="A5406" s="28">
        <v>96244</v>
      </c>
      <c r="B5406" s="29" t="s">
        <v>10232</v>
      </c>
      <c r="F5406" s="28" t="s">
        <v>9236</v>
      </c>
      <c r="G5406" s="31" t="s">
        <v>10233</v>
      </c>
      <c r="I5406" s="1"/>
    </row>
    <row r="5407" spans="1:9" s="30" customFormat="1" ht="40.5" x14ac:dyDescent="0.25">
      <c r="A5407" s="28">
        <v>96301</v>
      </c>
      <c r="B5407" s="29" t="s">
        <v>10234</v>
      </c>
      <c r="F5407" s="28" t="s">
        <v>9236</v>
      </c>
      <c r="G5407" s="31" t="s">
        <v>10235</v>
      </c>
      <c r="I5407" s="1"/>
    </row>
    <row r="5408" spans="1:9" s="30" customFormat="1" ht="54" x14ac:dyDescent="0.25">
      <c r="A5408" s="28">
        <v>96457</v>
      </c>
      <c r="B5408" s="29" t="s">
        <v>10236</v>
      </c>
      <c r="F5408" s="28" t="s">
        <v>9236</v>
      </c>
      <c r="G5408" s="31" t="s">
        <v>9500</v>
      </c>
      <c r="I5408" s="1"/>
    </row>
    <row r="5409" spans="1:9" s="30" customFormat="1" ht="54" x14ac:dyDescent="0.25">
      <c r="A5409" s="28">
        <v>96458</v>
      </c>
      <c r="B5409" s="29" t="s">
        <v>10237</v>
      </c>
      <c r="F5409" s="28" t="s">
        <v>9236</v>
      </c>
      <c r="G5409" s="31" t="s">
        <v>10238</v>
      </c>
      <c r="I5409" s="1"/>
    </row>
    <row r="5410" spans="1:9" s="30" customFormat="1" ht="54" x14ac:dyDescent="0.25">
      <c r="A5410" s="28">
        <v>96459</v>
      </c>
      <c r="B5410" s="29" t="s">
        <v>10239</v>
      </c>
      <c r="F5410" s="28" t="s">
        <v>9236</v>
      </c>
      <c r="G5410" s="31" t="s">
        <v>10240</v>
      </c>
      <c r="I5410" s="1"/>
    </row>
    <row r="5411" spans="1:9" s="30" customFormat="1" ht="54" x14ac:dyDescent="0.25">
      <c r="A5411" s="28">
        <v>96460</v>
      </c>
      <c r="B5411" s="29" t="s">
        <v>10241</v>
      </c>
      <c r="F5411" s="28" t="s">
        <v>9236</v>
      </c>
      <c r="G5411" s="31" t="s">
        <v>10242</v>
      </c>
      <c r="I5411" s="1"/>
    </row>
    <row r="5412" spans="1:9" s="30" customFormat="1" ht="40.5" x14ac:dyDescent="0.25">
      <c r="A5412" s="28">
        <v>98760</v>
      </c>
      <c r="B5412" s="29" t="s">
        <v>10243</v>
      </c>
      <c r="F5412" s="28" t="s">
        <v>9236</v>
      </c>
      <c r="G5412" s="31" t="s">
        <v>9222</v>
      </c>
      <c r="I5412" s="1"/>
    </row>
    <row r="5413" spans="1:9" s="30" customFormat="1" ht="40.5" x14ac:dyDescent="0.25">
      <c r="A5413" s="28">
        <v>98761</v>
      </c>
      <c r="B5413" s="29" t="s">
        <v>10244</v>
      </c>
      <c r="F5413" s="28" t="s">
        <v>9236</v>
      </c>
      <c r="G5413" s="31" t="s">
        <v>9915</v>
      </c>
      <c r="I5413" s="1"/>
    </row>
    <row r="5414" spans="1:9" s="30" customFormat="1" ht="40.5" x14ac:dyDescent="0.25">
      <c r="A5414" s="28">
        <v>98762</v>
      </c>
      <c r="B5414" s="29" t="s">
        <v>10245</v>
      </c>
      <c r="F5414" s="28" t="s">
        <v>9236</v>
      </c>
      <c r="G5414" s="31" t="s">
        <v>9829</v>
      </c>
      <c r="I5414" s="1"/>
    </row>
    <row r="5415" spans="1:9" s="30" customFormat="1" ht="54" x14ac:dyDescent="0.25">
      <c r="A5415" s="28">
        <v>98763</v>
      </c>
      <c r="B5415" s="29" t="s">
        <v>10246</v>
      </c>
      <c r="F5415" s="28" t="s">
        <v>9236</v>
      </c>
      <c r="G5415" s="31" t="s">
        <v>10247</v>
      </c>
      <c r="I5415" s="1"/>
    </row>
    <row r="5416" spans="1:9" s="30" customFormat="1" ht="40.5" x14ac:dyDescent="0.25">
      <c r="A5416" s="28">
        <v>99829</v>
      </c>
      <c r="B5416" s="29" t="s">
        <v>10248</v>
      </c>
      <c r="F5416" s="28" t="s">
        <v>9236</v>
      </c>
      <c r="G5416" s="31" t="s">
        <v>9142</v>
      </c>
      <c r="I5416" s="1"/>
    </row>
    <row r="5417" spans="1:9" s="30" customFormat="1" ht="40.5" x14ac:dyDescent="0.25">
      <c r="A5417" s="28">
        <v>99830</v>
      </c>
      <c r="B5417" s="29" t="s">
        <v>10249</v>
      </c>
      <c r="F5417" s="28" t="s">
        <v>9236</v>
      </c>
      <c r="G5417" s="31" t="s">
        <v>9974</v>
      </c>
      <c r="I5417" s="1"/>
    </row>
    <row r="5418" spans="1:9" s="30" customFormat="1" ht="40.5" x14ac:dyDescent="0.25">
      <c r="A5418" s="28">
        <v>99831</v>
      </c>
      <c r="B5418" s="29" t="s">
        <v>10250</v>
      </c>
      <c r="F5418" s="28" t="s">
        <v>9236</v>
      </c>
      <c r="G5418" s="31" t="s">
        <v>9935</v>
      </c>
      <c r="I5418" s="1"/>
    </row>
    <row r="5419" spans="1:9" s="30" customFormat="1" ht="54" x14ac:dyDescent="0.25">
      <c r="A5419" s="28">
        <v>99832</v>
      </c>
      <c r="B5419" s="29" t="s">
        <v>10251</v>
      </c>
      <c r="F5419" s="28" t="s">
        <v>9236</v>
      </c>
      <c r="G5419" s="31" t="s">
        <v>10252</v>
      </c>
      <c r="I5419" s="1"/>
    </row>
    <row r="5420" spans="1:9" s="30" customFormat="1" ht="40.5" x14ac:dyDescent="0.25">
      <c r="A5420" s="28">
        <v>100637</v>
      </c>
      <c r="B5420" s="29" t="s">
        <v>10253</v>
      </c>
      <c r="F5420" s="28" t="s">
        <v>9236</v>
      </c>
      <c r="G5420" s="31" t="s">
        <v>10254</v>
      </c>
      <c r="I5420" s="1"/>
    </row>
    <row r="5421" spans="1:9" s="30" customFormat="1" ht="27" x14ac:dyDescent="0.25">
      <c r="A5421" s="28">
        <v>100638</v>
      </c>
      <c r="B5421" s="29" t="s">
        <v>10255</v>
      </c>
      <c r="F5421" s="28" t="s">
        <v>9236</v>
      </c>
      <c r="G5421" s="31" t="s">
        <v>10256</v>
      </c>
      <c r="I5421" s="1"/>
    </row>
    <row r="5422" spans="1:9" s="30" customFormat="1" ht="40.5" x14ac:dyDescent="0.25">
      <c r="A5422" s="28">
        <v>100639</v>
      </c>
      <c r="B5422" s="29" t="s">
        <v>10257</v>
      </c>
      <c r="F5422" s="28" t="s">
        <v>9236</v>
      </c>
      <c r="G5422" s="31" t="s">
        <v>10258</v>
      </c>
      <c r="I5422" s="1"/>
    </row>
    <row r="5423" spans="1:9" s="30" customFormat="1" ht="40.5" x14ac:dyDescent="0.25">
      <c r="A5423" s="28">
        <v>100640</v>
      </c>
      <c r="B5423" s="29" t="s">
        <v>10259</v>
      </c>
      <c r="F5423" s="28" t="s">
        <v>9236</v>
      </c>
      <c r="G5423" s="31" t="s">
        <v>10260</v>
      </c>
      <c r="I5423" s="1"/>
    </row>
    <row r="5424" spans="1:9" s="30" customFormat="1" ht="27" x14ac:dyDescent="0.25">
      <c r="A5424" s="28">
        <v>100643</v>
      </c>
      <c r="B5424" s="29" t="s">
        <v>10261</v>
      </c>
      <c r="F5424" s="28" t="s">
        <v>9236</v>
      </c>
      <c r="G5424" s="31" t="s">
        <v>10262</v>
      </c>
      <c r="I5424" s="1"/>
    </row>
    <row r="5425" spans="1:9" s="30" customFormat="1" ht="27" x14ac:dyDescent="0.25">
      <c r="A5425" s="28">
        <v>100644</v>
      </c>
      <c r="B5425" s="29" t="s">
        <v>10263</v>
      </c>
      <c r="F5425" s="28" t="s">
        <v>9236</v>
      </c>
      <c r="G5425" s="31" t="s">
        <v>10264</v>
      </c>
      <c r="I5425" s="1"/>
    </row>
    <row r="5426" spans="1:9" s="30" customFormat="1" ht="27" x14ac:dyDescent="0.25">
      <c r="A5426" s="28">
        <v>100645</v>
      </c>
      <c r="B5426" s="29" t="s">
        <v>10265</v>
      </c>
      <c r="F5426" s="28" t="s">
        <v>9236</v>
      </c>
      <c r="G5426" s="31" t="s">
        <v>10266</v>
      </c>
      <c r="I5426" s="1"/>
    </row>
    <row r="5427" spans="1:9" s="30" customFormat="1" ht="27" x14ac:dyDescent="0.25">
      <c r="A5427" s="28">
        <v>100646</v>
      </c>
      <c r="B5427" s="29" t="s">
        <v>10267</v>
      </c>
      <c r="F5427" s="28" t="s">
        <v>9236</v>
      </c>
      <c r="G5427" s="31" t="s">
        <v>10268</v>
      </c>
      <c r="I5427" s="1"/>
    </row>
    <row r="5428" spans="1:9" s="30" customFormat="1" ht="40.5" x14ac:dyDescent="0.25">
      <c r="A5428" s="28">
        <v>102270</v>
      </c>
      <c r="B5428" s="29" t="s">
        <v>10269</v>
      </c>
      <c r="F5428" s="28" t="s">
        <v>9236</v>
      </c>
      <c r="G5428" s="31" t="s">
        <v>10270</v>
      </c>
      <c r="I5428" s="1"/>
    </row>
    <row r="5429" spans="1:9" s="30" customFormat="1" ht="40.5" x14ac:dyDescent="0.25">
      <c r="A5429" s="28">
        <v>102271</v>
      </c>
      <c r="B5429" s="29" t="s">
        <v>10271</v>
      </c>
      <c r="F5429" s="28" t="s">
        <v>9236</v>
      </c>
      <c r="G5429" s="31" t="s">
        <v>9829</v>
      </c>
      <c r="I5429" s="1"/>
    </row>
    <row r="5430" spans="1:9" s="30" customFormat="1" ht="40.5" x14ac:dyDescent="0.25">
      <c r="A5430" s="28">
        <v>102272</v>
      </c>
      <c r="B5430" s="29" t="s">
        <v>10272</v>
      </c>
      <c r="F5430" s="28" t="s">
        <v>9236</v>
      </c>
      <c r="G5430" s="31" t="s">
        <v>10273</v>
      </c>
      <c r="I5430" s="1"/>
    </row>
    <row r="5431" spans="1:9" s="30" customFormat="1" ht="40.5" x14ac:dyDescent="0.25">
      <c r="A5431" s="28">
        <v>102273</v>
      </c>
      <c r="B5431" s="29" t="s">
        <v>10274</v>
      </c>
      <c r="F5431" s="28" t="s">
        <v>9236</v>
      </c>
      <c r="G5431" s="31" t="s">
        <v>10275</v>
      </c>
      <c r="I5431" s="1"/>
    </row>
    <row r="5432" spans="1:9" s="30" customFormat="1" ht="27" x14ac:dyDescent="0.25">
      <c r="A5432" s="28">
        <v>102809</v>
      </c>
      <c r="B5432" s="29" t="s">
        <v>10276</v>
      </c>
      <c r="F5432" s="28" t="s">
        <v>9236</v>
      </c>
      <c r="G5432" s="31" t="s">
        <v>10277</v>
      </c>
      <c r="I5432" s="1"/>
    </row>
    <row r="5433" spans="1:9" s="30" customFormat="1" ht="67.5" x14ac:dyDescent="0.25">
      <c r="A5433" s="28">
        <v>102815</v>
      </c>
      <c r="B5433" s="29" t="s">
        <v>10278</v>
      </c>
      <c r="F5433" s="28" t="s">
        <v>9236</v>
      </c>
      <c r="G5433" s="31" t="s">
        <v>10279</v>
      </c>
      <c r="I5433" s="1"/>
    </row>
    <row r="5434" spans="1:9" s="30" customFormat="1" ht="40.5" x14ac:dyDescent="0.25">
      <c r="A5434" s="28">
        <v>102826</v>
      </c>
      <c r="B5434" s="29" t="s">
        <v>10280</v>
      </c>
      <c r="F5434" s="28" t="s">
        <v>9236</v>
      </c>
      <c r="G5434" s="31" t="s">
        <v>10281</v>
      </c>
      <c r="I5434" s="1"/>
    </row>
    <row r="5435" spans="1:9" s="30" customFormat="1" ht="40.5" x14ac:dyDescent="0.25">
      <c r="A5435" s="28">
        <v>102832</v>
      </c>
      <c r="B5435" s="29" t="s">
        <v>10282</v>
      </c>
      <c r="F5435" s="28" t="s">
        <v>9236</v>
      </c>
      <c r="G5435" s="31" t="s">
        <v>10283</v>
      </c>
      <c r="I5435" s="1"/>
    </row>
    <row r="5436" spans="1:9" s="30" customFormat="1" ht="40.5" x14ac:dyDescent="0.25">
      <c r="A5436" s="28">
        <v>102843</v>
      </c>
      <c r="B5436" s="29" t="s">
        <v>10284</v>
      </c>
      <c r="F5436" s="28" t="s">
        <v>9236</v>
      </c>
      <c r="G5436" s="31" t="s">
        <v>10285</v>
      </c>
      <c r="I5436" s="1"/>
    </row>
    <row r="5437" spans="1:9" s="30" customFormat="1" ht="40.5" x14ac:dyDescent="0.25">
      <c r="A5437" s="28">
        <v>102849</v>
      </c>
      <c r="B5437" s="29" t="s">
        <v>10286</v>
      </c>
      <c r="F5437" s="28" t="s">
        <v>9236</v>
      </c>
      <c r="G5437" s="31" t="s">
        <v>10287</v>
      </c>
      <c r="I5437" s="1"/>
    </row>
    <row r="5438" spans="1:9" s="30" customFormat="1" ht="40.5" x14ac:dyDescent="0.25">
      <c r="A5438" s="28">
        <v>102855</v>
      </c>
      <c r="B5438" s="29" t="s">
        <v>10288</v>
      </c>
      <c r="F5438" s="28" t="s">
        <v>9236</v>
      </c>
      <c r="G5438" s="31" t="s">
        <v>10287</v>
      </c>
      <c r="I5438" s="1"/>
    </row>
    <row r="5439" spans="1:9" s="30" customFormat="1" ht="40.5" x14ac:dyDescent="0.25">
      <c r="A5439" s="28">
        <v>102861</v>
      </c>
      <c r="B5439" s="29" t="s">
        <v>10289</v>
      </c>
      <c r="F5439" s="28" t="s">
        <v>9236</v>
      </c>
      <c r="G5439" s="31" t="s">
        <v>8950</v>
      </c>
      <c r="I5439" s="1"/>
    </row>
    <row r="5440" spans="1:9" s="30" customFormat="1" ht="40.5" x14ac:dyDescent="0.25">
      <c r="A5440" s="28">
        <v>102867</v>
      </c>
      <c r="B5440" s="29" t="s">
        <v>10290</v>
      </c>
      <c r="F5440" s="28" t="s">
        <v>9236</v>
      </c>
      <c r="G5440" s="31" t="s">
        <v>9186</v>
      </c>
      <c r="I5440" s="1"/>
    </row>
    <row r="5441" spans="1:9" s="30" customFormat="1" ht="54" x14ac:dyDescent="0.25">
      <c r="A5441" s="28">
        <v>102873</v>
      </c>
      <c r="B5441" s="29" t="s">
        <v>10291</v>
      </c>
      <c r="F5441" s="28" t="s">
        <v>9236</v>
      </c>
      <c r="G5441" s="31" t="s">
        <v>9758</v>
      </c>
      <c r="I5441" s="1"/>
    </row>
    <row r="5442" spans="1:9" s="30" customFormat="1" ht="40.5" x14ac:dyDescent="0.25">
      <c r="A5442" s="28">
        <v>102879</v>
      </c>
      <c r="B5442" s="29" t="s">
        <v>10292</v>
      </c>
      <c r="F5442" s="28" t="s">
        <v>9236</v>
      </c>
      <c r="G5442" s="31" t="s">
        <v>10293</v>
      </c>
      <c r="I5442" s="1"/>
    </row>
    <row r="5443" spans="1:9" s="30" customFormat="1" ht="27" x14ac:dyDescent="0.25">
      <c r="A5443" s="28">
        <v>102885</v>
      </c>
      <c r="B5443" s="29" t="s">
        <v>10294</v>
      </c>
      <c r="F5443" s="28" t="s">
        <v>9236</v>
      </c>
      <c r="G5443" s="31" t="s">
        <v>9726</v>
      </c>
      <c r="I5443" s="1"/>
    </row>
    <row r="5444" spans="1:9" s="30" customFormat="1" ht="27" x14ac:dyDescent="0.25">
      <c r="A5444" s="28">
        <v>102891</v>
      </c>
      <c r="B5444" s="29" t="s">
        <v>10295</v>
      </c>
      <c r="F5444" s="28" t="s">
        <v>9236</v>
      </c>
      <c r="G5444" s="31" t="s">
        <v>9726</v>
      </c>
      <c r="I5444" s="1"/>
    </row>
    <row r="5445" spans="1:9" s="30" customFormat="1" ht="54" x14ac:dyDescent="0.25">
      <c r="A5445" s="28">
        <v>102897</v>
      </c>
      <c r="B5445" s="29" t="s">
        <v>10296</v>
      </c>
      <c r="F5445" s="28" t="s">
        <v>9236</v>
      </c>
      <c r="G5445" s="31" t="s">
        <v>9533</v>
      </c>
      <c r="I5445" s="1"/>
    </row>
    <row r="5446" spans="1:9" s="30" customFormat="1" ht="40.5" x14ac:dyDescent="0.25">
      <c r="A5446" s="28">
        <v>102903</v>
      </c>
      <c r="B5446" s="29" t="s">
        <v>10297</v>
      </c>
      <c r="F5446" s="28" t="s">
        <v>9236</v>
      </c>
      <c r="G5446" s="31" t="s">
        <v>10298</v>
      </c>
      <c r="I5446" s="1"/>
    </row>
    <row r="5447" spans="1:9" s="30" customFormat="1" ht="27" x14ac:dyDescent="0.25">
      <c r="A5447" s="28">
        <v>102909</v>
      </c>
      <c r="B5447" s="29" t="s">
        <v>10299</v>
      </c>
      <c r="F5447" s="28" t="s">
        <v>9236</v>
      </c>
      <c r="G5447" s="31" t="s">
        <v>10300</v>
      </c>
      <c r="I5447" s="1"/>
    </row>
    <row r="5448" spans="1:9" s="30" customFormat="1" ht="27" x14ac:dyDescent="0.25">
      <c r="A5448" s="28">
        <v>102915</v>
      </c>
      <c r="B5448" s="29" t="s">
        <v>10301</v>
      </c>
      <c r="F5448" s="28" t="s">
        <v>9236</v>
      </c>
      <c r="G5448" s="31" t="s">
        <v>9051</v>
      </c>
      <c r="I5448" s="1"/>
    </row>
    <row r="5449" spans="1:9" s="30" customFormat="1" ht="54" x14ac:dyDescent="0.25">
      <c r="A5449" s="28">
        <v>102927</v>
      </c>
      <c r="B5449" s="29" t="s">
        <v>10302</v>
      </c>
      <c r="F5449" s="28" t="s">
        <v>9236</v>
      </c>
      <c r="G5449" s="31" t="s">
        <v>9472</v>
      </c>
      <c r="I5449" s="1"/>
    </row>
    <row r="5450" spans="1:9" s="30" customFormat="1" ht="67.5" x14ac:dyDescent="0.25">
      <c r="A5450" s="28">
        <v>102933</v>
      </c>
      <c r="B5450" s="29" t="s">
        <v>10303</v>
      </c>
      <c r="F5450" s="28" t="s">
        <v>9236</v>
      </c>
      <c r="G5450" s="31" t="s">
        <v>9472</v>
      </c>
      <c r="I5450" s="1"/>
    </row>
    <row r="5451" spans="1:9" s="30" customFormat="1" ht="27" x14ac:dyDescent="0.25">
      <c r="A5451" s="28">
        <v>102939</v>
      </c>
      <c r="B5451" s="29" t="s">
        <v>10304</v>
      </c>
      <c r="F5451" s="28" t="s">
        <v>9236</v>
      </c>
      <c r="G5451" s="31" t="s">
        <v>10016</v>
      </c>
      <c r="I5451" s="1"/>
    </row>
    <row r="5452" spans="1:9" s="30" customFormat="1" ht="54" x14ac:dyDescent="0.25">
      <c r="A5452" s="28">
        <v>102945</v>
      </c>
      <c r="B5452" s="29" t="s">
        <v>10305</v>
      </c>
      <c r="F5452" s="28" t="s">
        <v>9236</v>
      </c>
      <c r="G5452" s="31" t="s">
        <v>10306</v>
      </c>
      <c r="I5452" s="1"/>
    </row>
    <row r="5453" spans="1:9" s="30" customFormat="1" ht="40.5" x14ac:dyDescent="0.25">
      <c r="A5453" s="28">
        <v>102951</v>
      </c>
      <c r="B5453" s="29" t="s">
        <v>10307</v>
      </c>
      <c r="F5453" s="28" t="s">
        <v>9236</v>
      </c>
      <c r="G5453" s="31" t="s">
        <v>9051</v>
      </c>
      <c r="I5453" s="1"/>
    </row>
    <row r="5454" spans="1:9" s="30" customFormat="1" ht="54" x14ac:dyDescent="0.25">
      <c r="A5454" s="28">
        <v>102957</v>
      </c>
      <c r="B5454" s="29" t="s">
        <v>10308</v>
      </c>
      <c r="F5454" s="28" t="s">
        <v>9236</v>
      </c>
      <c r="G5454" s="31" t="s">
        <v>9365</v>
      </c>
      <c r="I5454" s="1"/>
    </row>
    <row r="5455" spans="1:9" s="30" customFormat="1" ht="54" x14ac:dyDescent="0.25">
      <c r="A5455" s="28">
        <v>102963</v>
      </c>
      <c r="B5455" s="29" t="s">
        <v>10309</v>
      </c>
      <c r="F5455" s="28" t="s">
        <v>9236</v>
      </c>
      <c r="G5455" s="31" t="s">
        <v>9636</v>
      </c>
      <c r="I5455" s="1"/>
    </row>
    <row r="5456" spans="1:9" s="30" customFormat="1" ht="54" x14ac:dyDescent="0.25">
      <c r="A5456" s="28">
        <v>102969</v>
      </c>
      <c r="B5456" s="29" t="s">
        <v>10310</v>
      </c>
      <c r="F5456" s="28" t="s">
        <v>9236</v>
      </c>
      <c r="G5456" s="31" t="s">
        <v>10311</v>
      </c>
      <c r="I5456" s="1"/>
    </row>
    <row r="5457" spans="1:9" s="30" customFormat="1" ht="40.5" x14ac:dyDescent="0.25">
      <c r="A5457" s="28">
        <v>102985</v>
      </c>
      <c r="B5457" s="29" t="s">
        <v>10312</v>
      </c>
      <c r="F5457" s="28" t="s">
        <v>9236</v>
      </c>
      <c r="G5457" s="31" t="s">
        <v>10313</v>
      </c>
      <c r="I5457" s="1"/>
    </row>
    <row r="5458" spans="1:9" s="30" customFormat="1" ht="54" x14ac:dyDescent="0.25">
      <c r="A5458" s="28">
        <v>103156</v>
      </c>
      <c r="B5458" s="29" t="s">
        <v>10314</v>
      </c>
      <c r="F5458" s="28" t="s">
        <v>9236</v>
      </c>
      <c r="G5458" s="31" t="s">
        <v>10315</v>
      </c>
      <c r="I5458" s="1"/>
    </row>
    <row r="5459" spans="1:9" s="30" customFormat="1" ht="54" x14ac:dyDescent="0.25">
      <c r="A5459" s="28">
        <v>103162</v>
      </c>
      <c r="B5459" s="29" t="s">
        <v>10316</v>
      </c>
      <c r="F5459" s="28" t="s">
        <v>9236</v>
      </c>
      <c r="G5459" s="31" t="s">
        <v>10317</v>
      </c>
      <c r="I5459" s="1"/>
    </row>
    <row r="5460" spans="1:9" s="30" customFormat="1" ht="54" x14ac:dyDescent="0.25">
      <c r="A5460" s="28">
        <v>103168</v>
      </c>
      <c r="B5460" s="29" t="s">
        <v>10318</v>
      </c>
      <c r="F5460" s="28" t="s">
        <v>9236</v>
      </c>
      <c r="G5460" s="31" t="s">
        <v>9739</v>
      </c>
      <c r="I5460" s="1"/>
    </row>
    <row r="5461" spans="1:9" s="30" customFormat="1" ht="54" x14ac:dyDescent="0.25">
      <c r="A5461" s="28">
        <v>103174</v>
      </c>
      <c r="B5461" s="29" t="s">
        <v>10319</v>
      </c>
      <c r="F5461" s="28" t="s">
        <v>9236</v>
      </c>
      <c r="G5461" s="31" t="s">
        <v>10320</v>
      </c>
      <c r="I5461" s="1"/>
    </row>
    <row r="5462" spans="1:9" s="30" customFormat="1" ht="54" x14ac:dyDescent="0.25">
      <c r="A5462" s="28">
        <v>103180</v>
      </c>
      <c r="B5462" s="29" t="s">
        <v>10321</v>
      </c>
      <c r="F5462" s="28" t="s">
        <v>9236</v>
      </c>
      <c r="G5462" s="31" t="s">
        <v>10322</v>
      </c>
      <c r="I5462" s="1"/>
    </row>
    <row r="5463" spans="1:9" s="30" customFormat="1" ht="54" x14ac:dyDescent="0.25">
      <c r="A5463" s="28">
        <v>103223</v>
      </c>
      <c r="B5463" s="29" t="s">
        <v>10323</v>
      </c>
      <c r="F5463" s="28" t="s">
        <v>9236</v>
      </c>
      <c r="G5463" s="31" t="s">
        <v>10087</v>
      </c>
      <c r="I5463" s="1"/>
    </row>
    <row r="5464" spans="1:9" s="30" customFormat="1" ht="54" x14ac:dyDescent="0.25">
      <c r="A5464" s="28">
        <v>103229</v>
      </c>
      <c r="B5464" s="29" t="s">
        <v>10324</v>
      </c>
      <c r="F5464" s="28" t="s">
        <v>9236</v>
      </c>
      <c r="G5464" s="31" t="s">
        <v>10325</v>
      </c>
      <c r="I5464" s="1"/>
    </row>
    <row r="5465" spans="1:9" s="30" customFormat="1" ht="54" x14ac:dyDescent="0.25">
      <c r="A5465" s="28">
        <v>103235</v>
      </c>
      <c r="B5465" s="29" t="s">
        <v>10326</v>
      </c>
      <c r="F5465" s="28" t="s">
        <v>9236</v>
      </c>
      <c r="G5465" s="31" t="s">
        <v>10327</v>
      </c>
      <c r="I5465" s="1"/>
    </row>
    <row r="5466" spans="1:9" s="30" customFormat="1" ht="54" x14ac:dyDescent="0.25">
      <c r="A5466" s="28">
        <v>103241</v>
      </c>
      <c r="B5466" s="29" t="s">
        <v>10328</v>
      </c>
      <c r="F5466" s="28" t="s">
        <v>9236</v>
      </c>
      <c r="G5466" s="31" t="s">
        <v>10329</v>
      </c>
      <c r="I5466" s="1"/>
    </row>
    <row r="5467" spans="1:9" s="30" customFormat="1" ht="27" x14ac:dyDescent="0.25">
      <c r="A5467" s="28">
        <v>103660</v>
      </c>
      <c r="B5467" s="29" t="s">
        <v>10330</v>
      </c>
      <c r="F5467" s="28" t="s">
        <v>9236</v>
      </c>
      <c r="G5467" s="31" t="s">
        <v>10331</v>
      </c>
      <c r="I5467" s="1"/>
    </row>
    <row r="5468" spans="1:9" s="30" customFormat="1" ht="54" x14ac:dyDescent="0.25">
      <c r="A5468" s="28">
        <v>103666</v>
      </c>
      <c r="B5468" s="29" t="s">
        <v>10332</v>
      </c>
      <c r="F5468" s="28" t="s">
        <v>9236</v>
      </c>
      <c r="G5468" s="31" t="s">
        <v>9589</v>
      </c>
      <c r="I5468" s="1"/>
    </row>
    <row r="5469" spans="1:9" s="30" customFormat="1" ht="81" x14ac:dyDescent="0.25">
      <c r="A5469" s="28">
        <v>103792</v>
      </c>
      <c r="B5469" s="29" t="s">
        <v>10333</v>
      </c>
      <c r="F5469" s="28" t="s">
        <v>9236</v>
      </c>
      <c r="G5469" s="31" t="s">
        <v>10334</v>
      </c>
      <c r="I5469" s="1"/>
    </row>
    <row r="5470" spans="1:9" s="30" customFormat="1" ht="54" x14ac:dyDescent="0.25">
      <c r="A5470" s="28">
        <v>103937</v>
      </c>
      <c r="B5470" s="29" t="s">
        <v>10335</v>
      </c>
      <c r="F5470" s="28" t="s">
        <v>9236</v>
      </c>
      <c r="G5470" s="31" t="s">
        <v>10336</v>
      </c>
      <c r="I5470" s="1"/>
    </row>
    <row r="5471" spans="1:9" s="30" customFormat="1" ht="54" x14ac:dyDescent="0.25">
      <c r="A5471" s="28">
        <v>103943</v>
      </c>
      <c r="B5471" s="29" t="s">
        <v>10337</v>
      </c>
      <c r="F5471" s="28" t="s">
        <v>9236</v>
      </c>
      <c r="G5471" s="31" t="s">
        <v>10336</v>
      </c>
      <c r="I5471" s="1"/>
    </row>
    <row r="5472" spans="1:9" s="30" customFormat="1" ht="40.5" x14ac:dyDescent="0.25">
      <c r="A5472" s="28">
        <v>104087</v>
      </c>
      <c r="B5472" s="29" t="s">
        <v>10338</v>
      </c>
      <c r="F5472" s="28" t="s">
        <v>9236</v>
      </c>
      <c r="G5472" s="31" t="s">
        <v>8894</v>
      </c>
      <c r="I5472" s="1"/>
    </row>
    <row r="5473" spans="1:9" s="30" customFormat="1" ht="40.5" x14ac:dyDescent="0.25">
      <c r="A5473" s="28">
        <v>104088</v>
      </c>
      <c r="B5473" s="29" t="s">
        <v>10339</v>
      </c>
      <c r="F5473" s="28" t="s">
        <v>9236</v>
      </c>
      <c r="G5473" s="31" t="s">
        <v>9222</v>
      </c>
      <c r="I5473" s="1"/>
    </row>
    <row r="5474" spans="1:9" s="30" customFormat="1" ht="40.5" x14ac:dyDescent="0.25">
      <c r="A5474" s="28">
        <v>104089</v>
      </c>
      <c r="B5474" s="29" t="s">
        <v>10340</v>
      </c>
      <c r="F5474" s="28" t="s">
        <v>9236</v>
      </c>
      <c r="G5474" s="31" t="s">
        <v>9222</v>
      </c>
      <c r="I5474" s="1"/>
    </row>
    <row r="5475" spans="1:9" s="30" customFormat="1" ht="40.5" x14ac:dyDescent="0.25">
      <c r="A5475" s="28">
        <v>104090</v>
      </c>
      <c r="B5475" s="29" t="s">
        <v>10341</v>
      </c>
      <c r="F5475" s="28" t="s">
        <v>9236</v>
      </c>
      <c r="G5475" s="31" t="s">
        <v>9186</v>
      </c>
      <c r="I5475" s="1"/>
    </row>
    <row r="5476" spans="1:9" s="30" customFormat="1" ht="40.5" x14ac:dyDescent="0.25">
      <c r="A5476" s="28">
        <v>104093</v>
      </c>
      <c r="B5476" s="29" t="s">
        <v>10342</v>
      </c>
      <c r="F5476" s="28" t="s">
        <v>9236</v>
      </c>
      <c r="G5476" s="31" t="s">
        <v>10343</v>
      </c>
      <c r="I5476" s="1"/>
    </row>
    <row r="5477" spans="1:9" s="30" customFormat="1" ht="40.5" x14ac:dyDescent="0.25">
      <c r="A5477" s="28">
        <v>104094</v>
      </c>
      <c r="B5477" s="29" t="s">
        <v>10344</v>
      </c>
      <c r="F5477" s="28" t="s">
        <v>9236</v>
      </c>
      <c r="G5477" s="31" t="s">
        <v>10345</v>
      </c>
      <c r="I5477" s="1"/>
    </row>
    <row r="5478" spans="1:9" s="30" customFormat="1" ht="40.5" x14ac:dyDescent="0.25">
      <c r="A5478" s="28">
        <v>104095</v>
      </c>
      <c r="B5478" s="29" t="s">
        <v>10346</v>
      </c>
      <c r="F5478" s="28" t="s">
        <v>9236</v>
      </c>
      <c r="G5478" s="31" t="s">
        <v>10345</v>
      </c>
      <c r="I5478" s="1"/>
    </row>
    <row r="5479" spans="1:9" s="30" customFormat="1" ht="40.5" x14ac:dyDescent="0.25">
      <c r="A5479" s="28">
        <v>104096</v>
      </c>
      <c r="B5479" s="29" t="s">
        <v>10347</v>
      </c>
      <c r="F5479" s="28" t="s">
        <v>9236</v>
      </c>
      <c r="G5479" s="31" t="s">
        <v>9472</v>
      </c>
      <c r="I5479" s="1"/>
    </row>
    <row r="5480" spans="1:9" s="30" customFormat="1" ht="54" x14ac:dyDescent="0.25">
      <c r="A5480" s="28">
        <v>104519</v>
      </c>
      <c r="B5480" s="29" t="s">
        <v>10348</v>
      </c>
      <c r="F5480" s="28" t="s">
        <v>9236</v>
      </c>
      <c r="G5480" s="31" t="s">
        <v>9051</v>
      </c>
      <c r="I5480" s="1"/>
    </row>
    <row r="5481" spans="1:9" s="30" customFormat="1" ht="54" x14ac:dyDescent="0.25">
      <c r="A5481" s="28">
        <v>92259</v>
      </c>
      <c r="B5481" s="29" t="s">
        <v>10349</v>
      </c>
      <c r="F5481" s="28" t="s">
        <v>25</v>
      </c>
      <c r="G5481" s="31" t="s">
        <v>10350</v>
      </c>
      <c r="I5481" s="1"/>
    </row>
    <row r="5482" spans="1:9" s="30" customFormat="1" ht="54" x14ac:dyDescent="0.25">
      <c r="A5482" s="28">
        <v>92260</v>
      </c>
      <c r="B5482" s="29" t="s">
        <v>10351</v>
      </c>
      <c r="F5482" s="28" t="s">
        <v>25</v>
      </c>
      <c r="G5482" s="31" t="s">
        <v>10352</v>
      </c>
      <c r="I5482" s="1"/>
    </row>
    <row r="5483" spans="1:9" s="30" customFormat="1" ht="54" x14ac:dyDescent="0.25">
      <c r="A5483" s="28">
        <v>92261</v>
      </c>
      <c r="B5483" s="29" t="s">
        <v>10353</v>
      </c>
      <c r="F5483" s="28" t="s">
        <v>25</v>
      </c>
      <c r="G5483" s="31" t="s">
        <v>10354</v>
      </c>
      <c r="I5483" s="1"/>
    </row>
    <row r="5484" spans="1:9" s="30" customFormat="1" ht="54" x14ac:dyDescent="0.25">
      <c r="A5484" s="28">
        <v>92262</v>
      </c>
      <c r="B5484" s="29" t="s">
        <v>10355</v>
      </c>
      <c r="F5484" s="28" t="s">
        <v>25</v>
      </c>
      <c r="G5484" s="31" t="s">
        <v>10356</v>
      </c>
      <c r="I5484" s="1"/>
    </row>
    <row r="5485" spans="1:9" s="30" customFormat="1" ht="54" x14ac:dyDescent="0.25">
      <c r="A5485" s="28">
        <v>92539</v>
      </c>
      <c r="B5485" s="29" t="s">
        <v>10357</v>
      </c>
      <c r="F5485" s="28" t="s">
        <v>8592</v>
      </c>
      <c r="G5485" s="31" t="s">
        <v>10358</v>
      </c>
      <c r="I5485" s="1"/>
    </row>
    <row r="5486" spans="1:9" s="30" customFormat="1" ht="54" x14ac:dyDescent="0.25">
      <c r="A5486" s="28">
        <v>92540</v>
      </c>
      <c r="B5486" s="29" t="s">
        <v>10359</v>
      </c>
      <c r="F5486" s="28" t="s">
        <v>8592</v>
      </c>
      <c r="G5486" s="31" t="s">
        <v>10360</v>
      </c>
      <c r="I5486" s="1"/>
    </row>
    <row r="5487" spans="1:9" s="30" customFormat="1" ht="40.5" x14ac:dyDescent="0.25">
      <c r="A5487" s="28">
        <v>92541</v>
      </c>
      <c r="B5487" s="29" t="s">
        <v>10361</v>
      </c>
      <c r="F5487" s="28" t="s">
        <v>8592</v>
      </c>
      <c r="G5487" s="31" t="s">
        <v>10362</v>
      </c>
      <c r="I5487" s="1"/>
    </row>
    <row r="5488" spans="1:9" s="30" customFormat="1" ht="40.5" x14ac:dyDescent="0.25">
      <c r="A5488" s="28">
        <v>92542</v>
      </c>
      <c r="B5488" s="29" t="s">
        <v>10363</v>
      </c>
      <c r="F5488" s="28" t="s">
        <v>8592</v>
      </c>
      <c r="G5488" s="31" t="s">
        <v>10364</v>
      </c>
      <c r="I5488" s="1"/>
    </row>
    <row r="5489" spans="1:9" s="30" customFormat="1" ht="54" x14ac:dyDescent="0.25">
      <c r="A5489" s="28">
        <v>92543</v>
      </c>
      <c r="B5489" s="29" t="s">
        <v>10365</v>
      </c>
      <c r="F5489" s="28" t="s">
        <v>8592</v>
      </c>
      <c r="G5489" s="31" t="s">
        <v>10366</v>
      </c>
      <c r="I5489" s="1"/>
    </row>
    <row r="5490" spans="1:9" s="30" customFormat="1" ht="40.5" x14ac:dyDescent="0.25">
      <c r="A5490" s="28">
        <v>92544</v>
      </c>
      <c r="B5490" s="29" t="s">
        <v>10367</v>
      </c>
      <c r="F5490" s="28" t="s">
        <v>8592</v>
      </c>
      <c r="G5490" s="31" t="s">
        <v>10368</v>
      </c>
      <c r="I5490" s="1"/>
    </row>
    <row r="5491" spans="1:9" s="30" customFormat="1" ht="40.5" x14ac:dyDescent="0.25">
      <c r="A5491" s="28">
        <v>92545</v>
      </c>
      <c r="B5491" s="29" t="s">
        <v>10369</v>
      </c>
      <c r="F5491" s="28" t="s">
        <v>25</v>
      </c>
      <c r="G5491" s="31" t="s">
        <v>10370</v>
      </c>
      <c r="I5491" s="1"/>
    </row>
    <row r="5492" spans="1:9" s="30" customFormat="1" ht="40.5" x14ac:dyDescent="0.25">
      <c r="A5492" s="28">
        <v>92546</v>
      </c>
      <c r="B5492" s="29" t="s">
        <v>10371</v>
      </c>
      <c r="F5492" s="28" t="s">
        <v>25</v>
      </c>
      <c r="G5492" s="31" t="s">
        <v>10372</v>
      </c>
      <c r="I5492" s="1"/>
    </row>
    <row r="5493" spans="1:9" s="30" customFormat="1" ht="40.5" x14ac:dyDescent="0.25">
      <c r="A5493" s="28">
        <v>92547</v>
      </c>
      <c r="B5493" s="29" t="s">
        <v>10373</v>
      </c>
      <c r="F5493" s="28" t="s">
        <v>25</v>
      </c>
      <c r="G5493" s="31" t="s">
        <v>10374</v>
      </c>
      <c r="I5493" s="1"/>
    </row>
    <row r="5494" spans="1:9" s="30" customFormat="1" ht="40.5" x14ac:dyDescent="0.25">
      <c r="A5494" s="28">
        <v>92548</v>
      </c>
      <c r="B5494" s="29" t="s">
        <v>10375</v>
      </c>
      <c r="F5494" s="28" t="s">
        <v>25</v>
      </c>
      <c r="G5494" s="31" t="s">
        <v>10376</v>
      </c>
      <c r="I5494" s="1"/>
    </row>
    <row r="5495" spans="1:9" s="30" customFormat="1" ht="40.5" x14ac:dyDescent="0.25">
      <c r="A5495" s="28">
        <v>92549</v>
      </c>
      <c r="B5495" s="29" t="s">
        <v>10377</v>
      </c>
      <c r="F5495" s="28" t="s">
        <v>25</v>
      </c>
      <c r="G5495" s="31" t="s">
        <v>10378</v>
      </c>
      <c r="I5495" s="1"/>
    </row>
    <row r="5496" spans="1:9" s="30" customFormat="1" ht="40.5" x14ac:dyDescent="0.25">
      <c r="A5496" s="28">
        <v>92550</v>
      </c>
      <c r="B5496" s="29" t="s">
        <v>10379</v>
      </c>
      <c r="F5496" s="28" t="s">
        <v>25</v>
      </c>
      <c r="G5496" s="31" t="s">
        <v>10380</v>
      </c>
      <c r="I5496" s="1"/>
    </row>
    <row r="5497" spans="1:9" s="30" customFormat="1" ht="40.5" x14ac:dyDescent="0.25">
      <c r="A5497" s="28">
        <v>92551</v>
      </c>
      <c r="B5497" s="29" t="s">
        <v>10381</v>
      </c>
      <c r="F5497" s="28" t="s">
        <v>25</v>
      </c>
      <c r="G5497" s="31" t="s">
        <v>10382</v>
      </c>
      <c r="I5497" s="1"/>
    </row>
    <row r="5498" spans="1:9" s="30" customFormat="1" ht="40.5" x14ac:dyDescent="0.25">
      <c r="A5498" s="28">
        <v>92552</v>
      </c>
      <c r="B5498" s="29" t="s">
        <v>10383</v>
      </c>
      <c r="F5498" s="28" t="s">
        <v>25</v>
      </c>
      <c r="G5498" s="31" t="s">
        <v>10384</v>
      </c>
      <c r="I5498" s="1"/>
    </row>
    <row r="5499" spans="1:9" s="30" customFormat="1" ht="40.5" x14ac:dyDescent="0.25">
      <c r="A5499" s="28">
        <v>92553</v>
      </c>
      <c r="B5499" s="29" t="s">
        <v>10385</v>
      </c>
      <c r="F5499" s="28" t="s">
        <v>25</v>
      </c>
      <c r="G5499" s="31" t="s">
        <v>10386</v>
      </c>
      <c r="I5499" s="1"/>
    </row>
    <row r="5500" spans="1:9" s="30" customFormat="1" ht="40.5" x14ac:dyDescent="0.25">
      <c r="A5500" s="28">
        <v>92554</v>
      </c>
      <c r="B5500" s="29" t="s">
        <v>10387</v>
      </c>
      <c r="F5500" s="28" t="s">
        <v>25</v>
      </c>
      <c r="G5500" s="31" t="s">
        <v>10388</v>
      </c>
      <c r="I5500" s="1"/>
    </row>
    <row r="5501" spans="1:9" s="30" customFormat="1" ht="54" x14ac:dyDescent="0.25">
      <c r="A5501" s="28">
        <v>92555</v>
      </c>
      <c r="B5501" s="29" t="s">
        <v>10389</v>
      </c>
      <c r="F5501" s="28" t="s">
        <v>25</v>
      </c>
      <c r="G5501" s="31" t="s">
        <v>10390</v>
      </c>
      <c r="I5501" s="1"/>
    </row>
    <row r="5502" spans="1:9" s="30" customFormat="1" ht="54" x14ac:dyDescent="0.25">
      <c r="A5502" s="28">
        <v>92556</v>
      </c>
      <c r="B5502" s="29" t="s">
        <v>10391</v>
      </c>
      <c r="F5502" s="28" t="s">
        <v>25</v>
      </c>
      <c r="G5502" s="31" t="s">
        <v>10392</v>
      </c>
      <c r="I5502" s="1"/>
    </row>
    <row r="5503" spans="1:9" s="30" customFormat="1" ht="54" x14ac:dyDescent="0.25">
      <c r="A5503" s="28">
        <v>92557</v>
      </c>
      <c r="B5503" s="29" t="s">
        <v>10393</v>
      </c>
      <c r="F5503" s="28" t="s">
        <v>25</v>
      </c>
      <c r="G5503" s="31" t="s">
        <v>10394</v>
      </c>
      <c r="I5503" s="1"/>
    </row>
    <row r="5504" spans="1:9" s="30" customFormat="1" ht="54" x14ac:dyDescent="0.25">
      <c r="A5504" s="28">
        <v>92558</v>
      </c>
      <c r="B5504" s="29" t="s">
        <v>10395</v>
      </c>
      <c r="F5504" s="28" t="s">
        <v>25</v>
      </c>
      <c r="G5504" s="31" t="s">
        <v>10396</v>
      </c>
      <c r="I5504" s="1"/>
    </row>
    <row r="5505" spans="1:9" s="30" customFormat="1" ht="54" x14ac:dyDescent="0.25">
      <c r="A5505" s="28">
        <v>92559</v>
      </c>
      <c r="B5505" s="29" t="s">
        <v>10397</v>
      </c>
      <c r="F5505" s="28" t="s">
        <v>25</v>
      </c>
      <c r="G5505" s="31" t="s">
        <v>10398</v>
      </c>
      <c r="I5505" s="1"/>
    </row>
    <row r="5506" spans="1:9" s="30" customFormat="1" ht="54" x14ac:dyDescent="0.25">
      <c r="A5506" s="28">
        <v>92560</v>
      </c>
      <c r="B5506" s="29" t="s">
        <v>10399</v>
      </c>
      <c r="F5506" s="28" t="s">
        <v>25</v>
      </c>
      <c r="G5506" s="31" t="s">
        <v>10400</v>
      </c>
      <c r="I5506" s="1"/>
    </row>
    <row r="5507" spans="1:9" s="30" customFormat="1" ht="54" x14ac:dyDescent="0.25">
      <c r="A5507" s="28">
        <v>92561</v>
      </c>
      <c r="B5507" s="29" t="s">
        <v>10401</v>
      </c>
      <c r="F5507" s="28" t="s">
        <v>25</v>
      </c>
      <c r="G5507" s="31" t="s">
        <v>10402</v>
      </c>
      <c r="I5507" s="1"/>
    </row>
    <row r="5508" spans="1:9" s="30" customFormat="1" ht="54" x14ac:dyDescent="0.25">
      <c r="A5508" s="28">
        <v>92562</v>
      </c>
      <c r="B5508" s="29" t="s">
        <v>10403</v>
      </c>
      <c r="F5508" s="28" t="s">
        <v>25</v>
      </c>
      <c r="G5508" s="31" t="s">
        <v>10404</v>
      </c>
      <c r="I5508" s="1"/>
    </row>
    <row r="5509" spans="1:9" s="30" customFormat="1" ht="54" x14ac:dyDescent="0.25">
      <c r="A5509" s="28">
        <v>92563</v>
      </c>
      <c r="B5509" s="29" t="s">
        <v>10405</v>
      </c>
      <c r="F5509" s="28" t="s">
        <v>25</v>
      </c>
      <c r="G5509" s="31" t="s">
        <v>10406</v>
      </c>
      <c r="I5509" s="1"/>
    </row>
    <row r="5510" spans="1:9" s="30" customFormat="1" ht="54" x14ac:dyDescent="0.25">
      <c r="A5510" s="28">
        <v>92564</v>
      </c>
      <c r="B5510" s="29" t="s">
        <v>10407</v>
      </c>
      <c r="F5510" s="28" t="s">
        <v>25</v>
      </c>
      <c r="G5510" s="31" t="s">
        <v>10408</v>
      </c>
      <c r="I5510" s="1"/>
    </row>
    <row r="5511" spans="1:9" s="30" customFormat="1" ht="54" x14ac:dyDescent="0.25">
      <c r="A5511" s="28">
        <v>100379</v>
      </c>
      <c r="B5511" s="29" t="s">
        <v>10409</v>
      </c>
      <c r="F5511" s="28" t="s">
        <v>8592</v>
      </c>
      <c r="G5511" s="31" t="s">
        <v>10410</v>
      </c>
      <c r="I5511" s="1"/>
    </row>
    <row r="5512" spans="1:9" s="30" customFormat="1" ht="67.5" x14ac:dyDescent="0.25">
      <c r="A5512" s="28">
        <v>100380</v>
      </c>
      <c r="B5512" s="29" t="s">
        <v>10411</v>
      </c>
      <c r="F5512" s="28" t="s">
        <v>8592</v>
      </c>
      <c r="G5512" s="31" t="s">
        <v>10412</v>
      </c>
      <c r="I5512" s="1"/>
    </row>
    <row r="5513" spans="1:9" s="30" customFormat="1" ht="54" x14ac:dyDescent="0.25">
      <c r="A5513" s="28">
        <v>100381</v>
      </c>
      <c r="B5513" s="29" t="s">
        <v>10413</v>
      </c>
      <c r="F5513" s="28" t="s">
        <v>8592</v>
      </c>
      <c r="G5513" s="31" t="s">
        <v>10414</v>
      </c>
      <c r="I5513" s="1"/>
    </row>
    <row r="5514" spans="1:9" s="30" customFormat="1" ht="67.5" x14ac:dyDescent="0.25">
      <c r="A5514" s="28">
        <v>100383</v>
      </c>
      <c r="B5514" s="29" t="s">
        <v>10415</v>
      </c>
      <c r="F5514" s="28" t="s">
        <v>8592</v>
      </c>
      <c r="G5514" s="31" t="s">
        <v>10416</v>
      </c>
      <c r="I5514" s="1"/>
    </row>
    <row r="5515" spans="1:9" s="30" customFormat="1" ht="67.5" x14ac:dyDescent="0.25">
      <c r="A5515" s="28">
        <v>100384</v>
      </c>
      <c r="B5515" s="29" t="s">
        <v>10417</v>
      </c>
      <c r="F5515" s="28" t="s">
        <v>8592</v>
      </c>
      <c r="G5515" s="31" t="s">
        <v>10418</v>
      </c>
      <c r="I5515" s="1"/>
    </row>
    <row r="5516" spans="1:9" s="30" customFormat="1" ht="54" x14ac:dyDescent="0.25">
      <c r="A5516" s="28">
        <v>100385</v>
      </c>
      <c r="B5516" s="29" t="s">
        <v>10419</v>
      </c>
      <c r="F5516" s="28" t="s">
        <v>8592</v>
      </c>
      <c r="G5516" s="31" t="s">
        <v>10420</v>
      </c>
      <c r="I5516" s="1"/>
    </row>
    <row r="5517" spans="1:9" s="30" customFormat="1" ht="54" x14ac:dyDescent="0.25">
      <c r="A5517" s="28">
        <v>100386</v>
      </c>
      <c r="B5517" s="29" t="s">
        <v>10421</v>
      </c>
      <c r="F5517" s="28" t="s">
        <v>8592</v>
      </c>
      <c r="G5517" s="31" t="s">
        <v>10422</v>
      </c>
      <c r="I5517" s="1"/>
    </row>
    <row r="5518" spans="1:9" s="30" customFormat="1" ht="67.5" x14ac:dyDescent="0.25">
      <c r="A5518" s="28">
        <v>100387</v>
      </c>
      <c r="B5518" s="29" t="s">
        <v>10423</v>
      </c>
      <c r="F5518" s="28" t="s">
        <v>8592</v>
      </c>
      <c r="G5518" s="31" t="s">
        <v>10424</v>
      </c>
      <c r="I5518" s="1"/>
    </row>
    <row r="5519" spans="1:9" s="30" customFormat="1" ht="40.5" x14ac:dyDescent="0.25">
      <c r="A5519" s="28">
        <v>100388</v>
      </c>
      <c r="B5519" s="29" t="s">
        <v>10425</v>
      </c>
      <c r="F5519" s="28" t="s">
        <v>8592</v>
      </c>
      <c r="G5519" s="31" t="s">
        <v>10426</v>
      </c>
      <c r="I5519" s="1"/>
    </row>
    <row r="5520" spans="1:9" s="30" customFormat="1" ht="40.5" x14ac:dyDescent="0.25">
      <c r="A5520" s="28">
        <v>100389</v>
      </c>
      <c r="B5520" s="29" t="s">
        <v>10427</v>
      </c>
      <c r="F5520" s="28" t="s">
        <v>8592</v>
      </c>
      <c r="G5520" s="31" t="s">
        <v>10428</v>
      </c>
      <c r="I5520" s="1"/>
    </row>
    <row r="5521" spans="1:9" s="30" customFormat="1" ht="40.5" x14ac:dyDescent="0.25">
      <c r="A5521" s="28">
        <v>100390</v>
      </c>
      <c r="B5521" s="29" t="s">
        <v>10429</v>
      </c>
      <c r="F5521" s="28" t="s">
        <v>8592</v>
      </c>
      <c r="G5521" s="31" t="s">
        <v>10430</v>
      </c>
      <c r="I5521" s="1"/>
    </row>
    <row r="5522" spans="1:9" s="30" customFormat="1" ht="40.5" x14ac:dyDescent="0.25">
      <c r="A5522" s="28">
        <v>100391</v>
      </c>
      <c r="B5522" s="29" t="s">
        <v>10431</v>
      </c>
      <c r="F5522" s="28" t="s">
        <v>8592</v>
      </c>
      <c r="G5522" s="31" t="s">
        <v>10432</v>
      </c>
      <c r="I5522" s="1"/>
    </row>
    <row r="5523" spans="1:9" s="30" customFormat="1" ht="40.5" x14ac:dyDescent="0.25">
      <c r="A5523" s="28">
        <v>100392</v>
      </c>
      <c r="B5523" s="29" t="s">
        <v>10433</v>
      </c>
      <c r="F5523" s="28" t="s">
        <v>8592</v>
      </c>
      <c r="G5523" s="31" t="s">
        <v>9867</v>
      </c>
      <c r="I5523" s="1"/>
    </row>
    <row r="5524" spans="1:9" s="30" customFormat="1" ht="40.5" x14ac:dyDescent="0.25">
      <c r="A5524" s="28">
        <v>100393</v>
      </c>
      <c r="B5524" s="29" t="s">
        <v>10434</v>
      </c>
      <c r="F5524" s="28" t="s">
        <v>8592</v>
      </c>
      <c r="G5524" s="31" t="s">
        <v>8068</v>
      </c>
      <c r="I5524" s="1"/>
    </row>
    <row r="5525" spans="1:9" s="30" customFormat="1" ht="40.5" x14ac:dyDescent="0.25">
      <c r="A5525" s="28">
        <v>100394</v>
      </c>
      <c r="B5525" s="29" t="s">
        <v>10435</v>
      </c>
      <c r="F5525" s="28" t="s">
        <v>8592</v>
      </c>
      <c r="G5525" s="31" t="s">
        <v>10436</v>
      </c>
      <c r="I5525" s="1"/>
    </row>
    <row r="5526" spans="1:9" s="30" customFormat="1" ht="40.5" x14ac:dyDescent="0.25">
      <c r="A5526" s="28">
        <v>100395</v>
      </c>
      <c r="B5526" s="29" t="s">
        <v>10437</v>
      </c>
      <c r="F5526" s="28" t="s">
        <v>8592</v>
      </c>
      <c r="G5526" s="31" t="s">
        <v>10438</v>
      </c>
      <c r="I5526" s="1"/>
    </row>
    <row r="5527" spans="1:9" s="30" customFormat="1" ht="27" x14ac:dyDescent="0.25">
      <c r="A5527" s="28">
        <v>94189</v>
      </c>
      <c r="B5527" s="29" t="s">
        <v>10439</v>
      </c>
      <c r="F5527" s="28" t="s">
        <v>8592</v>
      </c>
      <c r="G5527" s="31" t="s">
        <v>10440</v>
      </c>
      <c r="I5527" s="1"/>
    </row>
    <row r="5528" spans="1:9" s="30" customFormat="1" ht="27" x14ac:dyDescent="0.25">
      <c r="A5528" s="28">
        <v>94192</v>
      </c>
      <c r="B5528" s="29" t="s">
        <v>10441</v>
      </c>
      <c r="F5528" s="28" t="s">
        <v>8592</v>
      </c>
      <c r="G5528" s="31" t="s">
        <v>10442</v>
      </c>
      <c r="I5528" s="1"/>
    </row>
    <row r="5529" spans="1:9" s="30" customFormat="1" ht="40.5" x14ac:dyDescent="0.25">
      <c r="A5529" s="28">
        <v>94195</v>
      </c>
      <c r="B5529" s="29" t="s">
        <v>10443</v>
      </c>
      <c r="F5529" s="28" t="s">
        <v>8592</v>
      </c>
      <c r="G5529" s="31" t="s">
        <v>10444</v>
      </c>
      <c r="I5529" s="1"/>
    </row>
    <row r="5530" spans="1:9" s="30" customFormat="1" ht="40.5" x14ac:dyDescent="0.25">
      <c r="A5530" s="28">
        <v>94198</v>
      </c>
      <c r="B5530" s="29" t="s">
        <v>10445</v>
      </c>
      <c r="F5530" s="28" t="s">
        <v>8592</v>
      </c>
      <c r="G5530" s="31" t="s">
        <v>10446</v>
      </c>
      <c r="I5530" s="1"/>
    </row>
    <row r="5531" spans="1:9" s="30" customFormat="1" ht="40.5" x14ac:dyDescent="0.25">
      <c r="A5531" s="28">
        <v>94201</v>
      </c>
      <c r="B5531" s="29" t="s">
        <v>10447</v>
      </c>
      <c r="F5531" s="28" t="s">
        <v>8592</v>
      </c>
      <c r="G5531" s="31" t="s">
        <v>10448</v>
      </c>
      <c r="I5531" s="1"/>
    </row>
    <row r="5532" spans="1:9" s="30" customFormat="1" ht="40.5" x14ac:dyDescent="0.25">
      <c r="A5532" s="28">
        <v>94204</v>
      </c>
      <c r="B5532" s="29" t="s">
        <v>10449</v>
      </c>
      <c r="F5532" s="28" t="s">
        <v>8592</v>
      </c>
      <c r="G5532" s="31" t="s">
        <v>10450</v>
      </c>
      <c r="I5532" s="1"/>
    </row>
    <row r="5533" spans="1:9" s="30" customFormat="1" ht="27" x14ac:dyDescent="0.25">
      <c r="A5533" s="28">
        <v>94224</v>
      </c>
      <c r="B5533" s="29" t="s">
        <v>10451</v>
      </c>
      <c r="F5533" s="28" t="s">
        <v>27</v>
      </c>
      <c r="G5533" s="31" t="s">
        <v>10452</v>
      </c>
      <c r="I5533" s="1"/>
    </row>
    <row r="5534" spans="1:9" s="30" customFormat="1" ht="40.5" x14ac:dyDescent="0.25">
      <c r="A5534" s="28">
        <v>94226</v>
      </c>
      <c r="B5534" s="29" t="s">
        <v>10453</v>
      </c>
      <c r="F5534" s="28" t="s">
        <v>8592</v>
      </c>
      <c r="G5534" s="31" t="s">
        <v>10454</v>
      </c>
      <c r="I5534" s="1"/>
    </row>
    <row r="5535" spans="1:9" s="30" customFormat="1" ht="27" x14ac:dyDescent="0.25">
      <c r="A5535" s="28">
        <v>94232</v>
      </c>
      <c r="B5535" s="29" t="s">
        <v>10455</v>
      </c>
      <c r="F5535" s="28" t="s">
        <v>25</v>
      </c>
      <c r="G5535" s="31" t="s">
        <v>9247</v>
      </c>
      <c r="I5535" s="1"/>
    </row>
    <row r="5536" spans="1:9" s="30" customFormat="1" ht="40.5" x14ac:dyDescent="0.25">
      <c r="A5536" s="28">
        <v>94440</v>
      </c>
      <c r="B5536" s="29" t="s">
        <v>10456</v>
      </c>
      <c r="F5536" s="28" t="s">
        <v>8592</v>
      </c>
      <c r="G5536" s="31" t="s">
        <v>10444</v>
      </c>
      <c r="I5536" s="1"/>
    </row>
    <row r="5537" spans="1:9" s="30" customFormat="1" ht="40.5" x14ac:dyDescent="0.25">
      <c r="A5537" s="28">
        <v>94441</v>
      </c>
      <c r="B5537" s="29" t="s">
        <v>10457</v>
      </c>
      <c r="F5537" s="28" t="s">
        <v>8592</v>
      </c>
      <c r="G5537" s="31" t="s">
        <v>10446</v>
      </c>
      <c r="I5537" s="1"/>
    </row>
    <row r="5538" spans="1:9" s="30" customFormat="1" ht="40.5" x14ac:dyDescent="0.25">
      <c r="A5538" s="28">
        <v>94442</v>
      </c>
      <c r="B5538" s="29" t="s">
        <v>10458</v>
      </c>
      <c r="F5538" s="28" t="s">
        <v>8592</v>
      </c>
      <c r="G5538" s="31" t="s">
        <v>10444</v>
      </c>
      <c r="I5538" s="1"/>
    </row>
    <row r="5539" spans="1:9" s="30" customFormat="1" ht="40.5" x14ac:dyDescent="0.25">
      <c r="A5539" s="28">
        <v>94443</v>
      </c>
      <c r="B5539" s="29" t="s">
        <v>10459</v>
      </c>
      <c r="F5539" s="28" t="s">
        <v>8592</v>
      </c>
      <c r="G5539" s="31" t="s">
        <v>10446</v>
      </c>
      <c r="I5539" s="1"/>
    </row>
    <row r="5540" spans="1:9" s="30" customFormat="1" ht="40.5" x14ac:dyDescent="0.25">
      <c r="A5540" s="28">
        <v>94445</v>
      </c>
      <c r="B5540" s="29" t="s">
        <v>10460</v>
      </c>
      <c r="F5540" s="28" t="s">
        <v>8592</v>
      </c>
      <c r="G5540" s="31" t="s">
        <v>10448</v>
      </c>
      <c r="I5540" s="1"/>
    </row>
    <row r="5541" spans="1:9" s="30" customFormat="1" ht="40.5" x14ac:dyDescent="0.25">
      <c r="A5541" s="28">
        <v>94446</v>
      </c>
      <c r="B5541" s="29" t="s">
        <v>10461</v>
      </c>
      <c r="F5541" s="28" t="s">
        <v>8592</v>
      </c>
      <c r="G5541" s="31" t="s">
        <v>10450</v>
      </c>
      <c r="I5541" s="1"/>
    </row>
    <row r="5542" spans="1:9" s="30" customFormat="1" ht="40.5" x14ac:dyDescent="0.25">
      <c r="A5542" s="28">
        <v>94447</v>
      </c>
      <c r="B5542" s="29" t="s">
        <v>10462</v>
      </c>
      <c r="F5542" s="28" t="s">
        <v>8592</v>
      </c>
      <c r="G5542" s="31" t="s">
        <v>10448</v>
      </c>
      <c r="I5542" s="1"/>
    </row>
    <row r="5543" spans="1:9" s="30" customFormat="1" ht="40.5" x14ac:dyDescent="0.25">
      <c r="A5543" s="28">
        <v>94448</v>
      </c>
      <c r="B5543" s="29" t="s">
        <v>10463</v>
      </c>
      <c r="F5543" s="28" t="s">
        <v>8592</v>
      </c>
      <c r="G5543" s="31" t="s">
        <v>10450</v>
      </c>
      <c r="I5543" s="1"/>
    </row>
    <row r="5544" spans="1:9" s="30" customFormat="1" ht="54" x14ac:dyDescent="0.25">
      <c r="A5544" s="28">
        <v>94207</v>
      </c>
      <c r="B5544" s="29" t="s">
        <v>10464</v>
      </c>
      <c r="F5544" s="28" t="s">
        <v>8592</v>
      </c>
      <c r="G5544" s="31" t="s">
        <v>10465</v>
      </c>
      <c r="I5544" s="1"/>
    </row>
    <row r="5545" spans="1:9" s="30" customFormat="1" ht="54" x14ac:dyDescent="0.25">
      <c r="A5545" s="28">
        <v>94210</v>
      </c>
      <c r="B5545" s="29" t="s">
        <v>10466</v>
      </c>
      <c r="F5545" s="28" t="s">
        <v>8592</v>
      </c>
      <c r="G5545" s="31" t="s">
        <v>10467</v>
      </c>
      <c r="I5545" s="1"/>
    </row>
    <row r="5546" spans="1:9" s="30" customFormat="1" ht="27" x14ac:dyDescent="0.25">
      <c r="A5546" s="28">
        <v>94218</v>
      </c>
      <c r="B5546" s="29" t="s">
        <v>10468</v>
      </c>
      <c r="F5546" s="28" t="s">
        <v>8592</v>
      </c>
      <c r="G5546" s="31" t="s">
        <v>10469</v>
      </c>
      <c r="I5546" s="1"/>
    </row>
    <row r="5547" spans="1:9" s="30" customFormat="1" ht="27" x14ac:dyDescent="0.25">
      <c r="A5547" s="28">
        <v>94213</v>
      </c>
      <c r="B5547" s="29" t="s">
        <v>10470</v>
      </c>
      <c r="F5547" s="28" t="s">
        <v>8592</v>
      </c>
      <c r="G5547" s="31" t="s">
        <v>10471</v>
      </c>
      <c r="I5547" s="1"/>
    </row>
    <row r="5548" spans="1:9" s="30" customFormat="1" ht="27" x14ac:dyDescent="0.25">
      <c r="A5548" s="28">
        <v>94216</v>
      </c>
      <c r="B5548" s="29" t="s">
        <v>10472</v>
      </c>
      <c r="F5548" s="28" t="s">
        <v>8592</v>
      </c>
      <c r="G5548" s="31" t="s">
        <v>10473</v>
      </c>
      <c r="I5548" s="1"/>
    </row>
    <row r="5549" spans="1:9" s="30" customFormat="1" ht="54" x14ac:dyDescent="0.25">
      <c r="A5549" s="28">
        <v>94219</v>
      </c>
      <c r="B5549" s="29" t="s">
        <v>10474</v>
      </c>
      <c r="F5549" s="28" t="s">
        <v>27</v>
      </c>
      <c r="G5549" s="31" t="s">
        <v>9291</v>
      </c>
      <c r="I5549" s="1"/>
    </row>
    <row r="5550" spans="1:9" s="30" customFormat="1" ht="54" x14ac:dyDescent="0.25">
      <c r="A5550" s="28">
        <v>94220</v>
      </c>
      <c r="B5550" s="29" t="s">
        <v>10475</v>
      </c>
      <c r="F5550" s="28" t="s">
        <v>27</v>
      </c>
      <c r="G5550" s="31" t="s">
        <v>10476</v>
      </c>
      <c r="I5550" s="1"/>
    </row>
    <row r="5551" spans="1:9" s="30" customFormat="1" ht="40.5" x14ac:dyDescent="0.25">
      <c r="A5551" s="28">
        <v>94221</v>
      </c>
      <c r="B5551" s="29" t="s">
        <v>10477</v>
      </c>
      <c r="F5551" s="28" t="s">
        <v>27</v>
      </c>
      <c r="G5551" s="31" t="s">
        <v>8514</v>
      </c>
      <c r="I5551" s="1"/>
    </row>
    <row r="5552" spans="1:9" s="30" customFormat="1" ht="54" x14ac:dyDescent="0.25">
      <c r="A5552" s="28">
        <v>94222</v>
      </c>
      <c r="B5552" s="29" t="s">
        <v>10478</v>
      </c>
      <c r="F5552" s="28" t="s">
        <v>27</v>
      </c>
      <c r="G5552" s="31" t="s">
        <v>10479</v>
      </c>
      <c r="I5552" s="1"/>
    </row>
    <row r="5553" spans="1:9" s="30" customFormat="1" ht="40.5" x14ac:dyDescent="0.25">
      <c r="A5553" s="28">
        <v>94223</v>
      </c>
      <c r="B5553" s="29" t="s">
        <v>10480</v>
      </c>
      <c r="F5553" s="28" t="s">
        <v>27</v>
      </c>
      <c r="G5553" s="31" t="s">
        <v>10481</v>
      </c>
      <c r="I5553" s="1"/>
    </row>
    <row r="5554" spans="1:9" s="30" customFormat="1" ht="40.5" x14ac:dyDescent="0.25">
      <c r="A5554" s="28">
        <v>94451</v>
      </c>
      <c r="B5554" s="29" t="s">
        <v>10482</v>
      </c>
      <c r="F5554" s="28" t="s">
        <v>27</v>
      </c>
      <c r="G5554" s="31" t="s">
        <v>10483</v>
      </c>
      <c r="I5554" s="1"/>
    </row>
    <row r="5555" spans="1:9" s="30" customFormat="1" ht="40.5" x14ac:dyDescent="0.25">
      <c r="A5555" s="28">
        <v>100325</v>
      </c>
      <c r="B5555" s="29" t="s">
        <v>10484</v>
      </c>
      <c r="F5555" s="28" t="s">
        <v>27</v>
      </c>
      <c r="G5555" s="31" t="s">
        <v>10485</v>
      </c>
      <c r="I5555" s="1"/>
    </row>
    <row r="5556" spans="1:9" s="30" customFormat="1" ht="40.5" x14ac:dyDescent="0.25">
      <c r="A5556" s="28">
        <v>100327</v>
      </c>
      <c r="B5556" s="29" t="s">
        <v>10486</v>
      </c>
      <c r="F5556" s="28" t="s">
        <v>27</v>
      </c>
      <c r="G5556" s="31" t="s">
        <v>10487</v>
      </c>
      <c r="I5556" s="1"/>
    </row>
    <row r="5557" spans="1:9" s="30" customFormat="1" ht="27" x14ac:dyDescent="0.25">
      <c r="A5557" s="28">
        <v>100328</v>
      </c>
      <c r="B5557" s="29" t="s">
        <v>10488</v>
      </c>
      <c r="F5557" s="28" t="s">
        <v>8592</v>
      </c>
      <c r="G5557" s="31" t="s">
        <v>9632</v>
      </c>
      <c r="I5557" s="1"/>
    </row>
    <row r="5558" spans="1:9" s="30" customFormat="1" ht="27" x14ac:dyDescent="0.25">
      <c r="A5558" s="28">
        <v>100329</v>
      </c>
      <c r="B5558" s="29" t="s">
        <v>10489</v>
      </c>
      <c r="F5558" s="28" t="s">
        <v>8592</v>
      </c>
      <c r="G5558" s="31" t="s">
        <v>10490</v>
      </c>
      <c r="I5558" s="1"/>
    </row>
    <row r="5559" spans="1:9" s="30" customFormat="1" ht="27" x14ac:dyDescent="0.25">
      <c r="A5559" s="28">
        <v>100330</v>
      </c>
      <c r="B5559" s="29" t="s">
        <v>10491</v>
      </c>
      <c r="F5559" s="28" t="s">
        <v>8592</v>
      </c>
      <c r="G5559" s="31" t="s">
        <v>10492</v>
      </c>
      <c r="I5559" s="1"/>
    </row>
    <row r="5560" spans="1:9" s="30" customFormat="1" ht="27" x14ac:dyDescent="0.25">
      <c r="A5560" s="28">
        <v>100331</v>
      </c>
      <c r="B5560" s="29" t="s">
        <v>10493</v>
      </c>
      <c r="F5560" s="28" t="s">
        <v>8592</v>
      </c>
      <c r="G5560" s="31" t="s">
        <v>10494</v>
      </c>
      <c r="I5560" s="1"/>
    </row>
    <row r="5561" spans="1:9" s="30" customFormat="1" ht="54" x14ac:dyDescent="0.25">
      <c r="A5561" s="28">
        <v>100434</v>
      </c>
      <c r="B5561" s="29" t="s">
        <v>10495</v>
      </c>
      <c r="F5561" s="28" t="s">
        <v>27</v>
      </c>
      <c r="G5561" s="31" t="s">
        <v>10496</v>
      </c>
      <c r="I5561" s="1"/>
    </row>
    <row r="5562" spans="1:9" s="30" customFormat="1" ht="40.5" x14ac:dyDescent="0.25">
      <c r="A5562" s="28">
        <v>100435</v>
      </c>
      <c r="B5562" s="29" t="s">
        <v>10497</v>
      </c>
      <c r="F5562" s="28" t="s">
        <v>27</v>
      </c>
      <c r="G5562" s="31" t="s">
        <v>10498</v>
      </c>
      <c r="I5562" s="1"/>
    </row>
    <row r="5563" spans="1:9" s="30" customFormat="1" ht="40.5" x14ac:dyDescent="0.25">
      <c r="A5563" s="28">
        <v>94227</v>
      </c>
      <c r="B5563" s="29" t="s">
        <v>10499</v>
      </c>
      <c r="F5563" s="28" t="s">
        <v>27</v>
      </c>
      <c r="G5563" s="31" t="s">
        <v>10500</v>
      </c>
      <c r="I5563" s="1"/>
    </row>
    <row r="5564" spans="1:9" s="30" customFormat="1" ht="40.5" x14ac:dyDescent="0.25">
      <c r="A5564" s="28">
        <v>94228</v>
      </c>
      <c r="B5564" s="29" t="s">
        <v>10501</v>
      </c>
      <c r="F5564" s="28" t="s">
        <v>27</v>
      </c>
      <c r="G5564" s="31" t="s">
        <v>10502</v>
      </c>
      <c r="I5564" s="1"/>
    </row>
    <row r="5565" spans="1:9" s="30" customFormat="1" ht="40.5" x14ac:dyDescent="0.25">
      <c r="A5565" s="28">
        <v>94229</v>
      </c>
      <c r="B5565" s="29" t="s">
        <v>10503</v>
      </c>
      <c r="F5565" s="28" t="s">
        <v>27</v>
      </c>
      <c r="G5565" s="31" t="s">
        <v>10504</v>
      </c>
      <c r="I5565" s="1"/>
    </row>
    <row r="5566" spans="1:9" s="30" customFormat="1" ht="27" x14ac:dyDescent="0.25">
      <c r="A5566" s="28">
        <v>94231</v>
      </c>
      <c r="B5566" s="29" t="s">
        <v>10505</v>
      </c>
      <c r="F5566" s="28" t="s">
        <v>27</v>
      </c>
      <c r="G5566" s="31" t="s">
        <v>10506</v>
      </c>
      <c r="I5566" s="1"/>
    </row>
    <row r="5567" spans="1:9" s="30" customFormat="1" ht="40.5" x14ac:dyDescent="0.25">
      <c r="A5567" s="28">
        <v>94449</v>
      </c>
      <c r="B5567" s="29" t="s">
        <v>10507</v>
      </c>
      <c r="F5567" s="28" t="s">
        <v>8592</v>
      </c>
      <c r="G5567" s="31" t="s">
        <v>10508</v>
      </c>
      <c r="I5567" s="1"/>
    </row>
    <row r="5568" spans="1:9" s="30" customFormat="1" ht="40.5" x14ac:dyDescent="0.25">
      <c r="A5568" s="28">
        <v>92255</v>
      </c>
      <c r="B5568" s="29" t="s">
        <v>10509</v>
      </c>
      <c r="F5568" s="28" t="s">
        <v>25</v>
      </c>
      <c r="G5568" s="31" t="s">
        <v>10510</v>
      </c>
      <c r="I5568" s="1"/>
    </row>
    <row r="5569" spans="1:9" s="30" customFormat="1" ht="40.5" x14ac:dyDescent="0.25">
      <c r="A5569" s="28">
        <v>92256</v>
      </c>
      <c r="B5569" s="29" t="s">
        <v>10511</v>
      </c>
      <c r="F5569" s="28" t="s">
        <v>25</v>
      </c>
      <c r="G5569" s="31" t="s">
        <v>10512</v>
      </c>
      <c r="I5569" s="1"/>
    </row>
    <row r="5570" spans="1:9" s="30" customFormat="1" ht="40.5" x14ac:dyDescent="0.25">
      <c r="A5570" s="28">
        <v>92257</v>
      </c>
      <c r="B5570" s="29" t="s">
        <v>10513</v>
      </c>
      <c r="F5570" s="28" t="s">
        <v>25</v>
      </c>
      <c r="G5570" s="31" t="s">
        <v>10514</v>
      </c>
      <c r="I5570" s="1"/>
    </row>
    <row r="5571" spans="1:9" s="30" customFormat="1" ht="40.5" x14ac:dyDescent="0.25">
      <c r="A5571" s="28">
        <v>92258</v>
      </c>
      <c r="B5571" s="29" t="s">
        <v>10515</v>
      </c>
      <c r="F5571" s="28" t="s">
        <v>25</v>
      </c>
      <c r="G5571" s="31" t="s">
        <v>10516</v>
      </c>
      <c r="I5571" s="1"/>
    </row>
    <row r="5572" spans="1:9" s="30" customFormat="1" ht="54" x14ac:dyDescent="0.25">
      <c r="A5572" s="28">
        <v>92568</v>
      </c>
      <c r="B5572" s="29" t="s">
        <v>10517</v>
      </c>
      <c r="F5572" s="28" t="s">
        <v>8592</v>
      </c>
      <c r="G5572" s="31" t="s">
        <v>10518</v>
      </c>
      <c r="I5572" s="1"/>
    </row>
    <row r="5573" spans="1:9" s="30" customFormat="1" ht="54" x14ac:dyDescent="0.25">
      <c r="A5573" s="28">
        <v>92569</v>
      </c>
      <c r="B5573" s="29" t="s">
        <v>10519</v>
      </c>
      <c r="F5573" s="28" t="s">
        <v>8592</v>
      </c>
      <c r="G5573" s="31" t="s">
        <v>10520</v>
      </c>
      <c r="I5573" s="1"/>
    </row>
    <row r="5574" spans="1:9" s="30" customFormat="1" ht="40.5" x14ac:dyDescent="0.25">
      <c r="A5574" s="28">
        <v>92570</v>
      </c>
      <c r="B5574" s="29" t="s">
        <v>10521</v>
      </c>
      <c r="F5574" s="28" t="s">
        <v>8592</v>
      </c>
      <c r="G5574" s="31" t="s">
        <v>10522</v>
      </c>
      <c r="I5574" s="1"/>
    </row>
    <row r="5575" spans="1:9" s="30" customFormat="1" ht="54" x14ac:dyDescent="0.25">
      <c r="A5575" s="28">
        <v>92571</v>
      </c>
      <c r="B5575" s="29" t="s">
        <v>10523</v>
      </c>
      <c r="F5575" s="28" t="s">
        <v>8592</v>
      </c>
      <c r="G5575" s="31" t="s">
        <v>10524</v>
      </c>
      <c r="I5575" s="1"/>
    </row>
    <row r="5576" spans="1:9" s="30" customFormat="1" ht="54" x14ac:dyDescent="0.25">
      <c r="A5576" s="28">
        <v>92572</v>
      </c>
      <c r="B5576" s="29" t="s">
        <v>10525</v>
      </c>
      <c r="F5576" s="28" t="s">
        <v>8592</v>
      </c>
      <c r="G5576" s="31" t="s">
        <v>10526</v>
      </c>
      <c r="I5576" s="1"/>
    </row>
    <row r="5577" spans="1:9" s="30" customFormat="1" ht="54" x14ac:dyDescent="0.25">
      <c r="A5577" s="28">
        <v>92573</v>
      </c>
      <c r="B5577" s="29" t="s">
        <v>10527</v>
      </c>
      <c r="F5577" s="28" t="s">
        <v>8592</v>
      </c>
      <c r="G5577" s="31" t="s">
        <v>10528</v>
      </c>
      <c r="I5577" s="1"/>
    </row>
    <row r="5578" spans="1:9" s="30" customFormat="1" ht="40.5" x14ac:dyDescent="0.25">
      <c r="A5578" s="28">
        <v>92574</v>
      </c>
      <c r="B5578" s="29" t="s">
        <v>10529</v>
      </c>
      <c r="F5578" s="28" t="s">
        <v>8592</v>
      </c>
      <c r="G5578" s="31" t="s">
        <v>10530</v>
      </c>
      <c r="I5578" s="1"/>
    </row>
    <row r="5579" spans="1:9" s="30" customFormat="1" ht="40.5" x14ac:dyDescent="0.25">
      <c r="A5579" s="28">
        <v>92575</v>
      </c>
      <c r="B5579" s="29" t="s">
        <v>10531</v>
      </c>
      <c r="F5579" s="28" t="s">
        <v>8592</v>
      </c>
      <c r="G5579" s="31" t="s">
        <v>10532</v>
      </c>
      <c r="I5579" s="1"/>
    </row>
    <row r="5580" spans="1:9" s="30" customFormat="1" ht="40.5" x14ac:dyDescent="0.25">
      <c r="A5580" s="28">
        <v>92576</v>
      </c>
      <c r="B5580" s="29" t="s">
        <v>10533</v>
      </c>
      <c r="F5580" s="28" t="s">
        <v>8592</v>
      </c>
      <c r="G5580" s="31" t="s">
        <v>10534</v>
      </c>
      <c r="I5580" s="1"/>
    </row>
    <row r="5581" spans="1:9" s="30" customFormat="1" ht="40.5" x14ac:dyDescent="0.25">
      <c r="A5581" s="28">
        <v>92577</v>
      </c>
      <c r="B5581" s="29" t="s">
        <v>10535</v>
      </c>
      <c r="F5581" s="28" t="s">
        <v>8592</v>
      </c>
      <c r="G5581" s="31" t="s">
        <v>10536</v>
      </c>
      <c r="I5581" s="1"/>
    </row>
    <row r="5582" spans="1:9" s="30" customFormat="1" ht="40.5" x14ac:dyDescent="0.25">
      <c r="A5582" s="28">
        <v>92578</v>
      </c>
      <c r="B5582" s="29" t="s">
        <v>10537</v>
      </c>
      <c r="F5582" s="28" t="s">
        <v>8592</v>
      </c>
      <c r="G5582" s="31" t="s">
        <v>10538</v>
      </c>
      <c r="I5582" s="1"/>
    </row>
    <row r="5583" spans="1:9" s="30" customFormat="1" ht="40.5" x14ac:dyDescent="0.25">
      <c r="A5583" s="28">
        <v>92579</v>
      </c>
      <c r="B5583" s="29" t="s">
        <v>10539</v>
      </c>
      <c r="F5583" s="28" t="s">
        <v>8592</v>
      </c>
      <c r="G5583" s="31" t="s">
        <v>10540</v>
      </c>
      <c r="I5583" s="1"/>
    </row>
    <row r="5584" spans="1:9" s="30" customFormat="1" ht="54" x14ac:dyDescent="0.25">
      <c r="A5584" s="28">
        <v>92580</v>
      </c>
      <c r="B5584" s="29" t="s">
        <v>10541</v>
      </c>
      <c r="F5584" s="28" t="s">
        <v>8592</v>
      </c>
      <c r="G5584" s="31" t="s">
        <v>10542</v>
      </c>
      <c r="I5584" s="1"/>
    </row>
    <row r="5585" spans="1:9" s="30" customFormat="1" ht="40.5" x14ac:dyDescent="0.25">
      <c r="A5585" s="28">
        <v>92581</v>
      </c>
      <c r="B5585" s="29" t="s">
        <v>10543</v>
      </c>
      <c r="F5585" s="28" t="s">
        <v>8592</v>
      </c>
      <c r="G5585" s="31" t="s">
        <v>10544</v>
      </c>
      <c r="I5585" s="1"/>
    </row>
    <row r="5586" spans="1:9" s="30" customFormat="1" ht="40.5" x14ac:dyDescent="0.25">
      <c r="A5586" s="28">
        <v>92582</v>
      </c>
      <c r="B5586" s="29" t="s">
        <v>10545</v>
      </c>
      <c r="F5586" s="28" t="s">
        <v>25</v>
      </c>
      <c r="G5586" s="31" t="s">
        <v>10546</v>
      </c>
      <c r="I5586" s="1"/>
    </row>
    <row r="5587" spans="1:9" s="30" customFormat="1" ht="40.5" x14ac:dyDescent="0.25">
      <c r="A5587" s="28">
        <v>92584</v>
      </c>
      <c r="B5587" s="29" t="s">
        <v>10547</v>
      </c>
      <c r="F5587" s="28" t="s">
        <v>25</v>
      </c>
      <c r="G5587" s="31" t="s">
        <v>10548</v>
      </c>
      <c r="I5587" s="1"/>
    </row>
    <row r="5588" spans="1:9" s="30" customFormat="1" ht="40.5" x14ac:dyDescent="0.25">
      <c r="A5588" s="28">
        <v>92586</v>
      </c>
      <c r="B5588" s="29" t="s">
        <v>10549</v>
      </c>
      <c r="F5588" s="28" t="s">
        <v>25</v>
      </c>
      <c r="G5588" s="31" t="s">
        <v>10550</v>
      </c>
      <c r="I5588" s="1"/>
    </row>
    <row r="5589" spans="1:9" s="30" customFormat="1" ht="40.5" x14ac:dyDescent="0.25">
      <c r="A5589" s="28">
        <v>92588</v>
      </c>
      <c r="B5589" s="29" t="s">
        <v>10551</v>
      </c>
      <c r="F5589" s="28" t="s">
        <v>25</v>
      </c>
      <c r="G5589" s="31" t="s">
        <v>10552</v>
      </c>
      <c r="I5589" s="1"/>
    </row>
    <row r="5590" spans="1:9" s="30" customFormat="1" ht="40.5" x14ac:dyDescent="0.25">
      <c r="A5590" s="28">
        <v>92590</v>
      </c>
      <c r="B5590" s="29" t="s">
        <v>10553</v>
      </c>
      <c r="F5590" s="28" t="s">
        <v>25</v>
      </c>
      <c r="G5590" s="31" t="s">
        <v>10554</v>
      </c>
      <c r="I5590" s="1"/>
    </row>
    <row r="5591" spans="1:9" s="30" customFormat="1" ht="40.5" x14ac:dyDescent="0.25">
      <c r="A5591" s="28">
        <v>92592</v>
      </c>
      <c r="B5591" s="29" t="s">
        <v>10555</v>
      </c>
      <c r="F5591" s="28" t="s">
        <v>25</v>
      </c>
      <c r="G5591" s="31" t="s">
        <v>10556</v>
      </c>
      <c r="I5591" s="1"/>
    </row>
    <row r="5592" spans="1:9" s="30" customFormat="1" ht="40.5" x14ac:dyDescent="0.25">
      <c r="A5592" s="28">
        <v>92594</v>
      </c>
      <c r="B5592" s="29" t="s">
        <v>10557</v>
      </c>
      <c r="F5592" s="28" t="s">
        <v>25</v>
      </c>
      <c r="G5592" s="31" t="s">
        <v>10558</v>
      </c>
      <c r="I5592" s="1"/>
    </row>
    <row r="5593" spans="1:9" s="30" customFormat="1" ht="40.5" x14ac:dyDescent="0.25">
      <c r="A5593" s="28">
        <v>92596</v>
      </c>
      <c r="B5593" s="29" t="s">
        <v>10559</v>
      </c>
      <c r="F5593" s="28" t="s">
        <v>25</v>
      </c>
      <c r="G5593" s="31" t="s">
        <v>10560</v>
      </c>
      <c r="I5593" s="1"/>
    </row>
    <row r="5594" spans="1:9" s="30" customFormat="1" ht="40.5" x14ac:dyDescent="0.25">
      <c r="A5594" s="28">
        <v>92598</v>
      </c>
      <c r="B5594" s="29" t="s">
        <v>10561</v>
      </c>
      <c r="F5594" s="28" t="s">
        <v>25</v>
      </c>
      <c r="G5594" s="31" t="s">
        <v>10562</v>
      </c>
      <c r="I5594" s="1"/>
    </row>
    <row r="5595" spans="1:9" s="30" customFormat="1" ht="40.5" x14ac:dyDescent="0.25">
      <c r="A5595" s="28">
        <v>92600</v>
      </c>
      <c r="B5595" s="29" t="s">
        <v>10563</v>
      </c>
      <c r="F5595" s="28" t="s">
        <v>25</v>
      </c>
      <c r="G5595" s="31" t="s">
        <v>10564</v>
      </c>
      <c r="I5595" s="1"/>
    </row>
    <row r="5596" spans="1:9" s="30" customFormat="1" ht="54" x14ac:dyDescent="0.25">
      <c r="A5596" s="28">
        <v>92602</v>
      </c>
      <c r="B5596" s="29" t="s">
        <v>10565</v>
      </c>
      <c r="F5596" s="28" t="s">
        <v>25</v>
      </c>
      <c r="G5596" s="31" t="s">
        <v>10546</v>
      </c>
      <c r="I5596" s="1"/>
    </row>
    <row r="5597" spans="1:9" s="30" customFormat="1" ht="54" x14ac:dyDescent="0.25">
      <c r="A5597" s="28">
        <v>92604</v>
      </c>
      <c r="B5597" s="29" t="s">
        <v>10566</v>
      </c>
      <c r="F5597" s="28" t="s">
        <v>25</v>
      </c>
      <c r="G5597" s="31" t="s">
        <v>10567</v>
      </c>
      <c r="I5597" s="1"/>
    </row>
    <row r="5598" spans="1:9" s="30" customFormat="1" ht="54" x14ac:dyDescent="0.25">
      <c r="A5598" s="28">
        <v>92606</v>
      </c>
      <c r="B5598" s="29" t="s">
        <v>10568</v>
      </c>
      <c r="F5598" s="28" t="s">
        <v>25</v>
      </c>
      <c r="G5598" s="31" t="s">
        <v>10569</v>
      </c>
      <c r="I5598" s="1"/>
    </row>
    <row r="5599" spans="1:9" s="30" customFormat="1" ht="54" x14ac:dyDescent="0.25">
      <c r="A5599" s="28">
        <v>92608</v>
      </c>
      <c r="B5599" s="29" t="s">
        <v>10570</v>
      </c>
      <c r="F5599" s="28" t="s">
        <v>25</v>
      </c>
      <c r="G5599" s="31" t="s">
        <v>10571</v>
      </c>
      <c r="I5599" s="1"/>
    </row>
    <row r="5600" spans="1:9" s="30" customFormat="1" ht="54" x14ac:dyDescent="0.25">
      <c r="A5600" s="28">
        <v>92610</v>
      </c>
      <c r="B5600" s="29" t="s">
        <v>10572</v>
      </c>
      <c r="F5600" s="28" t="s">
        <v>25</v>
      </c>
      <c r="G5600" s="31" t="s">
        <v>10573</v>
      </c>
      <c r="I5600" s="1"/>
    </row>
    <row r="5601" spans="1:9" s="30" customFormat="1" ht="54" x14ac:dyDescent="0.25">
      <c r="A5601" s="28">
        <v>92612</v>
      </c>
      <c r="B5601" s="29" t="s">
        <v>10574</v>
      </c>
      <c r="F5601" s="28" t="s">
        <v>25</v>
      </c>
      <c r="G5601" s="31" t="s">
        <v>10575</v>
      </c>
      <c r="I5601" s="1"/>
    </row>
    <row r="5602" spans="1:9" s="30" customFormat="1" ht="54" x14ac:dyDescent="0.25">
      <c r="A5602" s="28">
        <v>92614</v>
      </c>
      <c r="B5602" s="29" t="s">
        <v>10576</v>
      </c>
      <c r="F5602" s="28" t="s">
        <v>25</v>
      </c>
      <c r="G5602" s="31" t="s">
        <v>10577</v>
      </c>
      <c r="I5602" s="1"/>
    </row>
    <row r="5603" spans="1:9" s="30" customFormat="1" ht="54" x14ac:dyDescent="0.25">
      <c r="A5603" s="28">
        <v>92616</v>
      </c>
      <c r="B5603" s="29" t="s">
        <v>10578</v>
      </c>
      <c r="F5603" s="28" t="s">
        <v>25</v>
      </c>
      <c r="G5603" s="31" t="s">
        <v>10579</v>
      </c>
      <c r="I5603" s="1"/>
    </row>
    <row r="5604" spans="1:9" s="30" customFormat="1" ht="54" x14ac:dyDescent="0.25">
      <c r="A5604" s="28">
        <v>92618</v>
      </c>
      <c r="B5604" s="29" t="s">
        <v>10580</v>
      </c>
      <c r="F5604" s="28" t="s">
        <v>25</v>
      </c>
      <c r="G5604" s="31" t="s">
        <v>10581</v>
      </c>
      <c r="I5604" s="1"/>
    </row>
    <row r="5605" spans="1:9" s="30" customFormat="1" ht="54" x14ac:dyDescent="0.25">
      <c r="A5605" s="28">
        <v>92620</v>
      </c>
      <c r="B5605" s="29" t="s">
        <v>10582</v>
      </c>
      <c r="F5605" s="28" t="s">
        <v>25</v>
      </c>
      <c r="G5605" s="31" t="s">
        <v>10583</v>
      </c>
      <c r="I5605" s="1"/>
    </row>
    <row r="5606" spans="1:9" s="30" customFormat="1" ht="40.5" x14ac:dyDescent="0.25">
      <c r="A5606" s="28">
        <v>100357</v>
      </c>
      <c r="B5606" s="29" t="s">
        <v>10584</v>
      </c>
      <c r="F5606" s="28" t="s">
        <v>25</v>
      </c>
      <c r="G5606" s="31" t="s">
        <v>10585</v>
      </c>
      <c r="I5606" s="1"/>
    </row>
    <row r="5607" spans="1:9" s="30" customFormat="1" ht="40.5" x14ac:dyDescent="0.25">
      <c r="A5607" s="28">
        <v>100358</v>
      </c>
      <c r="B5607" s="29" t="s">
        <v>10586</v>
      </c>
      <c r="F5607" s="28" t="s">
        <v>25</v>
      </c>
      <c r="G5607" s="31" t="s">
        <v>10587</v>
      </c>
      <c r="I5607" s="1"/>
    </row>
    <row r="5608" spans="1:9" s="30" customFormat="1" ht="40.5" x14ac:dyDescent="0.25">
      <c r="A5608" s="28">
        <v>100359</v>
      </c>
      <c r="B5608" s="29" t="s">
        <v>10588</v>
      </c>
      <c r="F5608" s="28" t="s">
        <v>25</v>
      </c>
      <c r="G5608" s="31" t="s">
        <v>10589</v>
      </c>
      <c r="I5608" s="1"/>
    </row>
    <row r="5609" spans="1:9" s="30" customFormat="1" ht="40.5" x14ac:dyDescent="0.25">
      <c r="A5609" s="28">
        <v>100360</v>
      </c>
      <c r="B5609" s="29" t="s">
        <v>10590</v>
      </c>
      <c r="F5609" s="28" t="s">
        <v>25</v>
      </c>
      <c r="G5609" s="31" t="s">
        <v>10591</v>
      </c>
      <c r="I5609" s="1"/>
    </row>
    <row r="5610" spans="1:9" s="30" customFormat="1" ht="40.5" x14ac:dyDescent="0.25">
      <c r="A5610" s="28">
        <v>100361</v>
      </c>
      <c r="B5610" s="29" t="s">
        <v>10592</v>
      </c>
      <c r="F5610" s="28" t="s">
        <v>25</v>
      </c>
      <c r="G5610" s="31" t="s">
        <v>10593</v>
      </c>
      <c r="I5610" s="1"/>
    </row>
    <row r="5611" spans="1:9" s="30" customFormat="1" ht="40.5" x14ac:dyDescent="0.25">
      <c r="A5611" s="28">
        <v>100362</v>
      </c>
      <c r="B5611" s="29" t="s">
        <v>10594</v>
      </c>
      <c r="F5611" s="28" t="s">
        <v>25</v>
      </c>
      <c r="G5611" s="31" t="s">
        <v>10595</v>
      </c>
      <c r="I5611" s="1"/>
    </row>
    <row r="5612" spans="1:9" s="30" customFormat="1" ht="40.5" x14ac:dyDescent="0.25">
      <c r="A5612" s="28">
        <v>100363</v>
      </c>
      <c r="B5612" s="29" t="s">
        <v>10596</v>
      </c>
      <c r="F5612" s="28" t="s">
        <v>25</v>
      </c>
      <c r="G5612" s="31" t="s">
        <v>10597</v>
      </c>
      <c r="I5612" s="1"/>
    </row>
    <row r="5613" spans="1:9" s="30" customFormat="1" ht="40.5" x14ac:dyDescent="0.25">
      <c r="A5613" s="28">
        <v>100364</v>
      </c>
      <c r="B5613" s="29" t="s">
        <v>10598</v>
      </c>
      <c r="F5613" s="28" t="s">
        <v>25</v>
      </c>
      <c r="G5613" s="31" t="s">
        <v>10599</v>
      </c>
      <c r="I5613" s="1"/>
    </row>
    <row r="5614" spans="1:9" s="30" customFormat="1" ht="40.5" x14ac:dyDescent="0.25">
      <c r="A5614" s="28">
        <v>100365</v>
      </c>
      <c r="B5614" s="29" t="s">
        <v>10600</v>
      </c>
      <c r="F5614" s="28" t="s">
        <v>25</v>
      </c>
      <c r="G5614" s="31" t="s">
        <v>10601</v>
      </c>
      <c r="I5614" s="1"/>
    </row>
    <row r="5615" spans="1:9" s="30" customFormat="1" ht="40.5" x14ac:dyDescent="0.25">
      <c r="A5615" s="28">
        <v>100366</v>
      </c>
      <c r="B5615" s="29" t="s">
        <v>10602</v>
      </c>
      <c r="F5615" s="28" t="s">
        <v>25</v>
      </c>
      <c r="G5615" s="31" t="s">
        <v>10603</v>
      </c>
      <c r="I5615" s="1"/>
    </row>
    <row r="5616" spans="1:9" s="30" customFormat="1" ht="54" x14ac:dyDescent="0.25">
      <c r="A5616" s="28">
        <v>100367</v>
      </c>
      <c r="B5616" s="29" t="s">
        <v>10604</v>
      </c>
      <c r="F5616" s="28" t="s">
        <v>25</v>
      </c>
      <c r="G5616" s="31" t="s">
        <v>10605</v>
      </c>
      <c r="I5616" s="1"/>
    </row>
    <row r="5617" spans="1:9" s="30" customFormat="1" ht="54" x14ac:dyDescent="0.25">
      <c r="A5617" s="28">
        <v>100368</v>
      </c>
      <c r="B5617" s="29" t="s">
        <v>10606</v>
      </c>
      <c r="F5617" s="28" t="s">
        <v>25</v>
      </c>
      <c r="G5617" s="31" t="s">
        <v>10607</v>
      </c>
      <c r="I5617" s="1"/>
    </row>
    <row r="5618" spans="1:9" s="30" customFormat="1" ht="54" x14ac:dyDescent="0.25">
      <c r="A5618" s="28">
        <v>100369</v>
      </c>
      <c r="B5618" s="29" t="s">
        <v>10608</v>
      </c>
      <c r="F5618" s="28" t="s">
        <v>25</v>
      </c>
      <c r="G5618" s="31" t="s">
        <v>10609</v>
      </c>
      <c r="I5618" s="1"/>
    </row>
    <row r="5619" spans="1:9" s="30" customFormat="1" ht="54" x14ac:dyDescent="0.25">
      <c r="A5619" s="28">
        <v>100370</v>
      </c>
      <c r="B5619" s="29" t="s">
        <v>10610</v>
      </c>
      <c r="F5619" s="28" t="s">
        <v>25</v>
      </c>
      <c r="G5619" s="31" t="s">
        <v>10611</v>
      </c>
      <c r="I5619" s="1"/>
    </row>
    <row r="5620" spans="1:9" s="30" customFormat="1" ht="54" x14ac:dyDescent="0.25">
      <c r="A5620" s="28">
        <v>100371</v>
      </c>
      <c r="B5620" s="29" t="s">
        <v>10612</v>
      </c>
      <c r="F5620" s="28" t="s">
        <v>25</v>
      </c>
      <c r="G5620" s="31" t="s">
        <v>10613</v>
      </c>
      <c r="I5620" s="1"/>
    </row>
    <row r="5621" spans="1:9" s="30" customFormat="1" ht="54" x14ac:dyDescent="0.25">
      <c r="A5621" s="28">
        <v>100372</v>
      </c>
      <c r="B5621" s="29" t="s">
        <v>10614</v>
      </c>
      <c r="F5621" s="28" t="s">
        <v>25</v>
      </c>
      <c r="G5621" s="31" t="s">
        <v>10615</v>
      </c>
      <c r="I5621" s="1"/>
    </row>
    <row r="5622" spans="1:9" s="30" customFormat="1" ht="54" x14ac:dyDescent="0.25">
      <c r="A5622" s="28">
        <v>100373</v>
      </c>
      <c r="B5622" s="29" t="s">
        <v>10616</v>
      </c>
      <c r="F5622" s="28" t="s">
        <v>25</v>
      </c>
      <c r="G5622" s="31" t="s">
        <v>10617</v>
      </c>
      <c r="I5622" s="1"/>
    </row>
    <row r="5623" spans="1:9" s="30" customFormat="1" ht="54" x14ac:dyDescent="0.25">
      <c r="A5623" s="28">
        <v>100374</v>
      </c>
      <c r="B5623" s="29" t="s">
        <v>10618</v>
      </c>
      <c r="F5623" s="28" t="s">
        <v>25</v>
      </c>
      <c r="G5623" s="31" t="s">
        <v>10619</v>
      </c>
      <c r="I5623" s="1"/>
    </row>
    <row r="5624" spans="1:9" s="30" customFormat="1" ht="54" x14ac:dyDescent="0.25">
      <c r="A5624" s="28">
        <v>100375</v>
      </c>
      <c r="B5624" s="29" t="s">
        <v>10620</v>
      </c>
      <c r="F5624" s="28" t="s">
        <v>25</v>
      </c>
      <c r="G5624" s="31" t="s">
        <v>10621</v>
      </c>
      <c r="I5624" s="1"/>
    </row>
    <row r="5625" spans="1:9" s="30" customFormat="1" ht="54" x14ac:dyDescent="0.25">
      <c r="A5625" s="28">
        <v>100376</v>
      </c>
      <c r="B5625" s="29" t="s">
        <v>10622</v>
      </c>
      <c r="F5625" s="28" t="s">
        <v>25</v>
      </c>
      <c r="G5625" s="31" t="s">
        <v>10623</v>
      </c>
      <c r="I5625" s="1"/>
    </row>
    <row r="5626" spans="1:9" s="30" customFormat="1" ht="40.5" x14ac:dyDescent="0.25">
      <c r="A5626" s="28">
        <v>100377</v>
      </c>
      <c r="B5626" s="29" t="s">
        <v>10624</v>
      </c>
      <c r="F5626" s="28" t="s">
        <v>10625</v>
      </c>
      <c r="G5626" s="31" t="s">
        <v>10626</v>
      </c>
      <c r="I5626" s="1"/>
    </row>
    <row r="5627" spans="1:9" s="30" customFormat="1" ht="40.5" x14ac:dyDescent="0.25">
      <c r="A5627" s="28">
        <v>100378</v>
      </c>
      <c r="B5627" s="29" t="s">
        <v>10627</v>
      </c>
      <c r="F5627" s="28" t="s">
        <v>10625</v>
      </c>
      <c r="G5627" s="31" t="s">
        <v>10628</v>
      </c>
      <c r="I5627" s="1"/>
    </row>
    <row r="5628" spans="1:9" s="30" customFormat="1" ht="67.5" x14ac:dyDescent="0.25">
      <c r="A5628" s="28">
        <v>100382</v>
      </c>
      <c r="B5628" s="29" t="s">
        <v>10629</v>
      </c>
      <c r="F5628" s="28" t="s">
        <v>8592</v>
      </c>
      <c r="G5628" s="31" t="s">
        <v>10630</v>
      </c>
      <c r="I5628" s="1"/>
    </row>
    <row r="5629" spans="1:9" s="30" customFormat="1" ht="54" x14ac:dyDescent="0.25">
      <c r="A5629" s="28">
        <v>104314</v>
      </c>
      <c r="B5629" s="29" t="s">
        <v>10631</v>
      </c>
      <c r="F5629" s="28" t="s">
        <v>10625</v>
      </c>
      <c r="G5629" s="31" t="s">
        <v>10632</v>
      </c>
      <c r="I5629" s="1"/>
    </row>
    <row r="5630" spans="1:9" s="30" customFormat="1" ht="40.5" x14ac:dyDescent="0.25">
      <c r="A5630" s="28">
        <v>94444</v>
      </c>
      <c r="B5630" s="29" t="s">
        <v>10633</v>
      </c>
      <c r="F5630" s="28" t="s">
        <v>8592</v>
      </c>
      <c r="G5630" s="31" t="s">
        <v>10634</v>
      </c>
      <c r="I5630" s="1"/>
    </row>
    <row r="5631" spans="1:9" s="30" customFormat="1" x14ac:dyDescent="0.25">
      <c r="A5631" s="28">
        <v>104482</v>
      </c>
      <c r="B5631" s="29" t="s">
        <v>10635</v>
      </c>
      <c r="F5631" s="28" t="s">
        <v>9236</v>
      </c>
      <c r="G5631" s="31" t="s">
        <v>10636</v>
      </c>
      <c r="I5631" s="1"/>
    </row>
    <row r="5632" spans="1:9" s="30" customFormat="1" ht="40.5" x14ac:dyDescent="0.25">
      <c r="A5632" s="28">
        <v>104184</v>
      </c>
      <c r="B5632" s="29" t="s">
        <v>10637</v>
      </c>
      <c r="F5632" s="28" t="s">
        <v>25</v>
      </c>
      <c r="G5632" s="31" t="s">
        <v>10638</v>
      </c>
      <c r="I5632" s="1"/>
    </row>
    <row r="5633" spans="1:9" s="30" customFormat="1" ht="54" x14ac:dyDescent="0.25">
      <c r="A5633" s="28">
        <v>104185</v>
      </c>
      <c r="B5633" s="29" t="s">
        <v>10639</v>
      </c>
      <c r="F5633" s="28" t="s">
        <v>25</v>
      </c>
      <c r="G5633" s="31" t="s">
        <v>10640</v>
      </c>
      <c r="I5633" s="1"/>
    </row>
    <row r="5634" spans="1:9" s="30" customFormat="1" ht="40.5" x14ac:dyDescent="0.25">
      <c r="A5634" s="28">
        <v>104189</v>
      </c>
      <c r="B5634" s="29" t="s">
        <v>10641</v>
      </c>
      <c r="F5634" s="28" t="s">
        <v>10642</v>
      </c>
      <c r="G5634" s="31" t="s">
        <v>10643</v>
      </c>
      <c r="I5634" s="1"/>
    </row>
    <row r="5635" spans="1:9" s="30" customFormat="1" ht="54" x14ac:dyDescent="0.25">
      <c r="A5635" s="28">
        <v>104190</v>
      </c>
      <c r="B5635" s="29" t="s">
        <v>10644</v>
      </c>
      <c r="F5635" s="28" t="s">
        <v>25</v>
      </c>
      <c r="G5635" s="31" t="s">
        <v>10645</v>
      </c>
      <c r="I5635" s="1"/>
    </row>
    <row r="5636" spans="1:9" s="30" customFormat="1" ht="40.5" x14ac:dyDescent="0.25">
      <c r="A5636" s="28">
        <v>102661</v>
      </c>
      <c r="B5636" s="29" t="s">
        <v>10646</v>
      </c>
      <c r="F5636" s="28" t="s">
        <v>27</v>
      </c>
      <c r="G5636" s="31" t="s">
        <v>10647</v>
      </c>
      <c r="I5636" s="1"/>
    </row>
    <row r="5637" spans="1:9" s="30" customFormat="1" ht="40.5" x14ac:dyDescent="0.25">
      <c r="A5637" s="28">
        <v>102662</v>
      </c>
      <c r="B5637" s="29" t="s">
        <v>10648</v>
      </c>
      <c r="F5637" s="28" t="s">
        <v>27</v>
      </c>
      <c r="G5637" s="31" t="s">
        <v>10649</v>
      </c>
      <c r="I5637" s="1"/>
    </row>
    <row r="5638" spans="1:9" s="30" customFormat="1" ht="40.5" x14ac:dyDescent="0.25">
      <c r="A5638" s="28">
        <v>102663</v>
      </c>
      <c r="B5638" s="29" t="s">
        <v>10650</v>
      </c>
      <c r="F5638" s="28" t="s">
        <v>27</v>
      </c>
      <c r="G5638" s="31" t="s">
        <v>10651</v>
      </c>
      <c r="I5638" s="1"/>
    </row>
    <row r="5639" spans="1:9" s="30" customFormat="1" ht="40.5" x14ac:dyDescent="0.25">
      <c r="A5639" s="28">
        <v>102664</v>
      </c>
      <c r="B5639" s="29" t="s">
        <v>10652</v>
      </c>
      <c r="F5639" s="28" t="s">
        <v>27</v>
      </c>
      <c r="G5639" s="31" t="s">
        <v>10653</v>
      </c>
      <c r="I5639" s="1"/>
    </row>
    <row r="5640" spans="1:9" s="30" customFormat="1" ht="27" x14ac:dyDescent="0.25">
      <c r="A5640" s="28">
        <v>102665</v>
      </c>
      <c r="B5640" s="29" t="s">
        <v>10654</v>
      </c>
      <c r="F5640" s="28" t="s">
        <v>27</v>
      </c>
      <c r="G5640" s="31" t="s">
        <v>10655</v>
      </c>
      <c r="I5640" s="1"/>
    </row>
    <row r="5641" spans="1:9" s="30" customFormat="1" ht="40.5" x14ac:dyDescent="0.25">
      <c r="A5641" s="28">
        <v>102666</v>
      </c>
      <c r="B5641" s="29" t="s">
        <v>10656</v>
      </c>
      <c r="F5641" s="28" t="s">
        <v>27</v>
      </c>
      <c r="G5641" s="31" t="s">
        <v>10657</v>
      </c>
      <c r="I5641" s="1"/>
    </row>
    <row r="5642" spans="1:9" s="30" customFormat="1" ht="54" x14ac:dyDescent="0.25">
      <c r="A5642" s="28">
        <v>102668</v>
      </c>
      <c r="B5642" s="29" t="s">
        <v>10658</v>
      </c>
      <c r="F5642" s="28" t="s">
        <v>27</v>
      </c>
      <c r="G5642" s="31" t="s">
        <v>10659</v>
      </c>
      <c r="I5642" s="1"/>
    </row>
    <row r="5643" spans="1:9" s="30" customFormat="1" ht="40.5" x14ac:dyDescent="0.25">
      <c r="A5643" s="28">
        <v>102669</v>
      </c>
      <c r="B5643" s="29" t="s">
        <v>10660</v>
      </c>
      <c r="F5643" s="28" t="s">
        <v>27</v>
      </c>
      <c r="G5643" s="31" t="s">
        <v>10661</v>
      </c>
      <c r="I5643" s="1"/>
    </row>
    <row r="5644" spans="1:9" s="30" customFormat="1" ht="40.5" x14ac:dyDescent="0.25">
      <c r="A5644" s="28">
        <v>102670</v>
      </c>
      <c r="B5644" s="29" t="s">
        <v>10662</v>
      </c>
      <c r="F5644" s="28" t="s">
        <v>27</v>
      </c>
      <c r="G5644" s="31" t="s">
        <v>10663</v>
      </c>
      <c r="I5644" s="1"/>
    </row>
    <row r="5645" spans="1:9" s="30" customFormat="1" ht="40.5" x14ac:dyDescent="0.25">
      <c r="A5645" s="28">
        <v>102672</v>
      </c>
      <c r="B5645" s="29" t="s">
        <v>10664</v>
      </c>
      <c r="F5645" s="28" t="s">
        <v>27</v>
      </c>
      <c r="G5645" s="31" t="s">
        <v>10665</v>
      </c>
      <c r="I5645" s="1"/>
    </row>
    <row r="5646" spans="1:9" s="30" customFormat="1" ht="40.5" x14ac:dyDescent="0.25">
      <c r="A5646" s="28">
        <v>102673</v>
      </c>
      <c r="B5646" s="29" t="s">
        <v>10666</v>
      </c>
      <c r="F5646" s="28" t="s">
        <v>27</v>
      </c>
      <c r="G5646" s="31" t="s">
        <v>10667</v>
      </c>
      <c r="I5646" s="1"/>
    </row>
    <row r="5647" spans="1:9" s="30" customFormat="1" ht="40.5" x14ac:dyDescent="0.25">
      <c r="A5647" s="28">
        <v>102674</v>
      </c>
      <c r="B5647" s="29" t="s">
        <v>10668</v>
      </c>
      <c r="F5647" s="28" t="s">
        <v>27</v>
      </c>
      <c r="G5647" s="31" t="s">
        <v>10669</v>
      </c>
      <c r="I5647" s="1"/>
    </row>
    <row r="5648" spans="1:9" s="30" customFormat="1" ht="40.5" x14ac:dyDescent="0.25">
      <c r="A5648" s="28">
        <v>102676</v>
      </c>
      <c r="B5648" s="29" t="s">
        <v>10670</v>
      </c>
      <c r="F5648" s="28" t="s">
        <v>27</v>
      </c>
      <c r="G5648" s="31" t="s">
        <v>10671</v>
      </c>
      <c r="I5648" s="1"/>
    </row>
    <row r="5649" spans="1:9" s="30" customFormat="1" ht="40.5" x14ac:dyDescent="0.25">
      <c r="A5649" s="28">
        <v>102677</v>
      </c>
      <c r="B5649" s="29" t="s">
        <v>10672</v>
      </c>
      <c r="F5649" s="28" t="s">
        <v>27</v>
      </c>
      <c r="G5649" s="31" t="s">
        <v>10673</v>
      </c>
      <c r="I5649" s="1"/>
    </row>
    <row r="5650" spans="1:9" s="30" customFormat="1" ht="40.5" x14ac:dyDescent="0.25">
      <c r="A5650" s="28">
        <v>102678</v>
      </c>
      <c r="B5650" s="29" t="s">
        <v>10674</v>
      </c>
      <c r="F5650" s="28" t="s">
        <v>27</v>
      </c>
      <c r="G5650" s="31" t="s">
        <v>10675</v>
      </c>
      <c r="I5650" s="1"/>
    </row>
    <row r="5651" spans="1:9" s="30" customFormat="1" ht="40.5" x14ac:dyDescent="0.25">
      <c r="A5651" s="28">
        <v>102679</v>
      </c>
      <c r="B5651" s="29" t="s">
        <v>10676</v>
      </c>
      <c r="F5651" s="28" t="s">
        <v>27</v>
      </c>
      <c r="G5651" s="31" t="s">
        <v>10677</v>
      </c>
      <c r="I5651" s="1"/>
    </row>
    <row r="5652" spans="1:9" s="30" customFormat="1" ht="54" x14ac:dyDescent="0.25">
      <c r="A5652" s="28">
        <v>102680</v>
      </c>
      <c r="B5652" s="29" t="s">
        <v>10678</v>
      </c>
      <c r="F5652" s="28" t="s">
        <v>27</v>
      </c>
      <c r="G5652" s="31" t="s">
        <v>10679</v>
      </c>
      <c r="I5652" s="1"/>
    </row>
    <row r="5653" spans="1:9" s="30" customFormat="1" ht="54" x14ac:dyDescent="0.25">
      <c r="A5653" s="28">
        <v>102681</v>
      </c>
      <c r="B5653" s="29" t="s">
        <v>10680</v>
      </c>
      <c r="F5653" s="28" t="s">
        <v>27</v>
      </c>
      <c r="G5653" s="31" t="s">
        <v>10681</v>
      </c>
      <c r="I5653" s="1"/>
    </row>
    <row r="5654" spans="1:9" s="30" customFormat="1" ht="54" x14ac:dyDescent="0.25">
      <c r="A5654" s="28">
        <v>102683</v>
      </c>
      <c r="B5654" s="29" t="s">
        <v>10682</v>
      </c>
      <c r="F5654" s="28" t="s">
        <v>27</v>
      </c>
      <c r="G5654" s="31" t="s">
        <v>10683</v>
      </c>
      <c r="I5654" s="1"/>
    </row>
    <row r="5655" spans="1:9" s="30" customFormat="1" ht="40.5" x14ac:dyDescent="0.25">
      <c r="A5655" s="28">
        <v>102684</v>
      </c>
      <c r="B5655" s="29" t="s">
        <v>10684</v>
      </c>
      <c r="F5655" s="28" t="s">
        <v>27</v>
      </c>
      <c r="G5655" s="31" t="s">
        <v>10685</v>
      </c>
      <c r="I5655" s="1"/>
    </row>
    <row r="5656" spans="1:9" s="30" customFormat="1" ht="40.5" x14ac:dyDescent="0.25">
      <c r="A5656" s="28">
        <v>102685</v>
      </c>
      <c r="B5656" s="29" t="s">
        <v>10686</v>
      </c>
      <c r="F5656" s="28" t="s">
        <v>27</v>
      </c>
      <c r="G5656" s="31" t="s">
        <v>10687</v>
      </c>
      <c r="I5656" s="1"/>
    </row>
    <row r="5657" spans="1:9" s="30" customFormat="1" ht="40.5" x14ac:dyDescent="0.25">
      <c r="A5657" s="28">
        <v>102687</v>
      </c>
      <c r="B5657" s="29" t="s">
        <v>10688</v>
      </c>
      <c r="F5657" s="28" t="s">
        <v>27</v>
      </c>
      <c r="G5657" s="31" t="s">
        <v>10689</v>
      </c>
      <c r="I5657" s="1"/>
    </row>
    <row r="5658" spans="1:9" s="30" customFormat="1" ht="40.5" x14ac:dyDescent="0.25">
      <c r="A5658" s="28">
        <v>102688</v>
      </c>
      <c r="B5658" s="29" t="s">
        <v>10690</v>
      </c>
      <c r="F5658" s="28" t="s">
        <v>27</v>
      </c>
      <c r="G5658" s="31" t="s">
        <v>10691</v>
      </c>
      <c r="I5658" s="1"/>
    </row>
    <row r="5659" spans="1:9" s="30" customFormat="1" ht="40.5" x14ac:dyDescent="0.25">
      <c r="A5659" s="28">
        <v>102689</v>
      </c>
      <c r="B5659" s="29" t="s">
        <v>10692</v>
      </c>
      <c r="F5659" s="28" t="s">
        <v>27</v>
      </c>
      <c r="G5659" s="31" t="s">
        <v>10693</v>
      </c>
      <c r="I5659" s="1"/>
    </row>
    <row r="5660" spans="1:9" s="30" customFormat="1" ht="54" x14ac:dyDescent="0.25">
      <c r="A5660" s="28">
        <v>102690</v>
      </c>
      <c r="B5660" s="29" t="s">
        <v>10694</v>
      </c>
      <c r="F5660" s="28" t="s">
        <v>27</v>
      </c>
      <c r="G5660" s="31" t="s">
        <v>10695</v>
      </c>
      <c r="I5660" s="1"/>
    </row>
    <row r="5661" spans="1:9" s="30" customFormat="1" ht="54" x14ac:dyDescent="0.25">
      <c r="A5661" s="28">
        <v>102693</v>
      </c>
      <c r="B5661" s="29" t="s">
        <v>10696</v>
      </c>
      <c r="F5661" s="28" t="s">
        <v>27</v>
      </c>
      <c r="G5661" s="31" t="s">
        <v>10697</v>
      </c>
      <c r="I5661" s="1"/>
    </row>
    <row r="5662" spans="1:9" s="30" customFormat="1" ht="40.5" x14ac:dyDescent="0.25">
      <c r="A5662" s="28">
        <v>102694</v>
      </c>
      <c r="B5662" s="29" t="s">
        <v>10698</v>
      </c>
      <c r="F5662" s="28" t="s">
        <v>27</v>
      </c>
      <c r="G5662" s="31" t="s">
        <v>10699</v>
      </c>
      <c r="I5662" s="1"/>
    </row>
    <row r="5663" spans="1:9" s="30" customFormat="1" ht="40.5" x14ac:dyDescent="0.25">
      <c r="A5663" s="28">
        <v>102696</v>
      </c>
      <c r="B5663" s="29" t="s">
        <v>10700</v>
      </c>
      <c r="F5663" s="28" t="s">
        <v>27</v>
      </c>
      <c r="G5663" s="31" t="s">
        <v>10701</v>
      </c>
      <c r="I5663" s="1"/>
    </row>
    <row r="5664" spans="1:9" s="30" customFormat="1" ht="54" x14ac:dyDescent="0.25">
      <c r="A5664" s="28">
        <v>102697</v>
      </c>
      <c r="B5664" s="29" t="s">
        <v>10702</v>
      </c>
      <c r="F5664" s="28" t="s">
        <v>27</v>
      </c>
      <c r="G5664" s="31" t="s">
        <v>10703</v>
      </c>
      <c r="I5664" s="1"/>
    </row>
    <row r="5665" spans="1:9" s="30" customFormat="1" ht="54" x14ac:dyDescent="0.25">
      <c r="A5665" s="28">
        <v>102703</v>
      </c>
      <c r="B5665" s="29" t="s">
        <v>10704</v>
      </c>
      <c r="F5665" s="28" t="s">
        <v>27</v>
      </c>
      <c r="G5665" s="31" t="s">
        <v>10705</v>
      </c>
      <c r="I5665" s="1"/>
    </row>
    <row r="5666" spans="1:9" s="30" customFormat="1" ht="27" x14ac:dyDescent="0.25">
      <c r="A5666" s="28">
        <v>102704</v>
      </c>
      <c r="B5666" s="29" t="s">
        <v>10706</v>
      </c>
      <c r="F5666" s="28" t="s">
        <v>27</v>
      </c>
      <c r="G5666" s="31" t="s">
        <v>10707</v>
      </c>
      <c r="I5666" s="1"/>
    </row>
    <row r="5667" spans="1:9" s="30" customFormat="1" ht="27" x14ac:dyDescent="0.25">
      <c r="A5667" s="28">
        <v>102705</v>
      </c>
      <c r="B5667" s="29" t="s">
        <v>10708</v>
      </c>
      <c r="F5667" s="28" t="s">
        <v>27</v>
      </c>
      <c r="G5667" s="31" t="s">
        <v>10709</v>
      </c>
      <c r="I5667" s="1"/>
    </row>
    <row r="5668" spans="1:9" s="30" customFormat="1" ht="27" x14ac:dyDescent="0.25">
      <c r="A5668" s="28">
        <v>102707</v>
      </c>
      <c r="B5668" s="29" t="s">
        <v>10710</v>
      </c>
      <c r="F5668" s="28" t="s">
        <v>27</v>
      </c>
      <c r="G5668" s="31" t="s">
        <v>10711</v>
      </c>
      <c r="I5668" s="1"/>
    </row>
    <row r="5669" spans="1:9" s="30" customFormat="1" ht="40.5" x14ac:dyDescent="0.25">
      <c r="A5669" s="28">
        <v>102708</v>
      </c>
      <c r="B5669" s="29" t="s">
        <v>10712</v>
      </c>
      <c r="F5669" s="28" t="s">
        <v>25</v>
      </c>
      <c r="G5669" s="31" t="s">
        <v>10713</v>
      </c>
      <c r="I5669" s="1"/>
    </row>
    <row r="5670" spans="1:9" s="30" customFormat="1" ht="40.5" x14ac:dyDescent="0.25">
      <c r="A5670" s="28">
        <v>102710</v>
      </c>
      <c r="B5670" s="29" t="s">
        <v>10714</v>
      </c>
      <c r="F5670" s="28" t="s">
        <v>25</v>
      </c>
      <c r="G5670" s="31" t="s">
        <v>10715</v>
      </c>
      <c r="I5670" s="1"/>
    </row>
    <row r="5671" spans="1:9" s="30" customFormat="1" ht="40.5" x14ac:dyDescent="0.25">
      <c r="A5671" s="28">
        <v>102711</v>
      </c>
      <c r="B5671" s="29" t="s">
        <v>10716</v>
      </c>
      <c r="F5671" s="28" t="s">
        <v>25</v>
      </c>
      <c r="G5671" s="31" t="s">
        <v>10717</v>
      </c>
      <c r="I5671" s="1"/>
    </row>
    <row r="5672" spans="1:9" s="30" customFormat="1" ht="40.5" x14ac:dyDescent="0.25">
      <c r="A5672" s="28">
        <v>102712</v>
      </c>
      <c r="B5672" s="29" t="s">
        <v>10718</v>
      </c>
      <c r="F5672" s="28" t="s">
        <v>8592</v>
      </c>
      <c r="G5672" s="31" t="s">
        <v>9719</v>
      </c>
      <c r="I5672" s="1"/>
    </row>
    <row r="5673" spans="1:9" s="30" customFormat="1" ht="40.5" x14ac:dyDescent="0.25">
      <c r="A5673" s="28">
        <v>102713</v>
      </c>
      <c r="B5673" s="29" t="s">
        <v>10719</v>
      </c>
      <c r="F5673" s="28" t="s">
        <v>8592</v>
      </c>
      <c r="G5673" s="31" t="s">
        <v>10720</v>
      </c>
      <c r="I5673" s="1"/>
    </row>
    <row r="5674" spans="1:9" s="30" customFormat="1" ht="40.5" x14ac:dyDescent="0.25">
      <c r="A5674" s="28">
        <v>102715</v>
      </c>
      <c r="B5674" s="29" t="s">
        <v>10721</v>
      </c>
      <c r="F5674" s="28" t="s">
        <v>8592</v>
      </c>
      <c r="G5674" s="31" t="s">
        <v>10722</v>
      </c>
      <c r="I5674" s="1"/>
    </row>
    <row r="5675" spans="1:9" s="30" customFormat="1" ht="27" x14ac:dyDescent="0.25">
      <c r="A5675" s="28">
        <v>102716</v>
      </c>
      <c r="B5675" s="29" t="s">
        <v>10723</v>
      </c>
      <c r="F5675" s="28" t="s">
        <v>10642</v>
      </c>
      <c r="G5675" s="31" t="s">
        <v>10724</v>
      </c>
      <c r="I5675" s="1"/>
    </row>
    <row r="5676" spans="1:9" s="30" customFormat="1" ht="27" x14ac:dyDescent="0.25">
      <c r="A5676" s="28">
        <v>102717</v>
      </c>
      <c r="B5676" s="29" t="s">
        <v>10725</v>
      </c>
      <c r="F5676" s="28" t="s">
        <v>10642</v>
      </c>
      <c r="G5676" s="31" t="s">
        <v>10726</v>
      </c>
      <c r="I5676" s="1"/>
    </row>
    <row r="5677" spans="1:9" s="30" customFormat="1" ht="27" x14ac:dyDescent="0.25">
      <c r="A5677" s="28">
        <v>102718</v>
      </c>
      <c r="B5677" s="29" t="s">
        <v>10727</v>
      </c>
      <c r="F5677" s="28" t="s">
        <v>10642</v>
      </c>
      <c r="G5677" s="31" t="s">
        <v>10728</v>
      </c>
      <c r="I5677" s="1"/>
    </row>
    <row r="5678" spans="1:9" s="30" customFormat="1" ht="27" x14ac:dyDescent="0.25">
      <c r="A5678" s="28">
        <v>102719</v>
      </c>
      <c r="B5678" s="29" t="s">
        <v>10729</v>
      </c>
      <c r="F5678" s="28" t="s">
        <v>10642</v>
      </c>
      <c r="G5678" s="31" t="s">
        <v>10730</v>
      </c>
      <c r="I5678" s="1"/>
    </row>
    <row r="5679" spans="1:9" s="30" customFormat="1" ht="54" x14ac:dyDescent="0.25">
      <c r="A5679" s="28">
        <v>102722</v>
      </c>
      <c r="B5679" s="29" t="s">
        <v>10731</v>
      </c>
      <c r="F5679" s="28" t="s">
        <v>27</v>
      </c>
      <c r="G5679" s="31" t="s">
        <v>10732</v>
      </c>
      <c r="I5679" s="1"/>
    </row>
    <row r="5680" spans="1:9" s="30" customFormat="1" ht="54" x14ac:dyDescent="0.25">
      <c r="A5680" s="28">
        <v>102723</v>
      </c>
      <c r="B5680" s="29" t="s">
        <v>10733</v>
      </c>
      <c r="F5680" s="28" t="s">
        <v>27</v>
      </c>
      <c r="G5680" s="31" t="s">
        <v>10734</v>
      </c>
      <c r="I5680" s="1"/>
    </row>
    <row r="5681" spans="1:9" s="30" customFormat="1" ht="27" x14ac:dyDescent="0.25">
      <c r="A5681" s="28">
        <v>102724</v>
      </c>
      <c r="B5681" s="29" t="s">
        <v>10735</v>
      </c>
      <c r="F5681" s="28" t="s">
        <v>25</v>
      </c>
      <c r="G5681" s="31" t="s">
        <v>10736</v>
      </c>
      <c r="I5681" s="1"/>
    </row>
    <row r="5682" spans="1:9" s="30" customFormat="1" ht="27" x14ac:dyDescent="0.25">
      <c r="A5682" s="28">
        <v>102725</v>
      </c>
      <c r="B5682" s="29" t="s">
        <v>10737</v>
      </c>
      <c r="F5682" s="28" t="s">
        <v>25</v>
      </c>
      <c r="G5682" s="31" t="s">
        <v>10738</v>
      </c>
      <c r="I5682" s="1"/>
    </row>
    <row r="5683" spans="1:9" s="30" customFormat="1" ht="27" x14ac:dyDescent="0.25">
      <c r="A5683" s="28">
        <v>102726</v>
      </c>
      <c r="B5683" s="29" t="s">
        <v>10739</v>
      </c>
      <c r="F5683" s="28" t="s">
        <v>25</v>
      </c>
      <c r="G5683" s="31" t="s">
        <v>10740</v>
      </c>
      <c r="I5683" s="1"/>
    </row>
    <row r="5684" spans="1:9" s="30" customFormat="1" ht="40.5" x14ac:dyDescent="0.25">
      <c r="A5684" s="28">
        <v>103653</v>
      </c>
      <c r="B5684" s="29" t="s">
        <v>10741</v>
      </c>
      <c r="F5684" s="28" t="s">
        <v>8592</v>
      </c>
      <c r="G5684" s="31" t="s">
        <v>10742</v>
      </c>
      <c r="I5684" s="1"/>
    </row>
    <row r="5685" spans="1:9" s="30" customFormat="1" ht="54" x14ac:dyDescent="0.25">
      <c r="A5685" s="28">
        <v>92743</v>
      </c>
      <c r="B5685" s="29" t="s">
        <v>10743</v>
      </c>
      <c r="F5685" s="28" t="s">
        <v>10642</v>
      </c>
      <c r="G5685" s="31" t="s">
        <v>10744</v>
      </c>
      <c r="I5685" s="1"/>
    </row>
    <row r="5686" spans="1:9" s="30" customFormat="1" ht="54" x14ac:dyDescent="0.25">
      <c r="A5686" s="28">
        <v>92744</v>
      </c>
      <c r="B5686" s="29" t="s">
        <v>10745</v>
      </c>
      <c r="F5686" s="28" t="s">
        <v>10642</v>
      </c>
      <c r="G5686" s="31" t="s">
        <v>10746</v>
      </c>
      <c r="I5686" s="1"/>
    </row>
    <row r="5687" spans="1:9" s="30" customFormat="1" ht="67.5" x14ac:dyDescent="0.25">
      <c r="A5687" s="28">
        <v>92745</v>
      </c>
      <c r="B5687" s="29" t="s">
        <v>10747</v>
      </c>
      <c r="F5687" s="28" t="s">
        <v>10642</v>
      </c>
      <c r="G5687" s="31" t="s">
        <v>10748</v>
      </c>
      <c r="I5687" s="1"/>
    </row>
    <row r="5688" spans="1:9" s="30" customFormat="1" ht="67.5" x14ac:dyDescent="0.25">
      <c r="A5688" s="28">
        <v>92746</v>
      </c>
      <c r="B5688" s="29" t="s">
        <v>10749</v>
      </c>
      <c r="F5688" s="28" t="s">
        <v>10642</v>
      </c>
      <c r="G5688" s="31" t="s">
        <v>10750</v>
      </c>
      <c r="I5688" s="1"/>
    </row>
    <row r="5689" spans="1:9" s="30" customFormat="1" ht="67.5" x14ac:dyDescent="0.25">
      <c r="A5689" s="28">
        <v>92747</v>
      </c>
      <c r="B5689" s="29" t="s">
        <v>10751</v>
      </c>
      <c r="F5689" s="28" t="s">
        <v>10642</v>
      </c>
      <c r="G5689" s="31" t="s">
        <v>10752</v>
      </c>
      <c r="I5689" s="1"/>
    </row>
    <row r="5690" spans="1:9" s="30" customFormat="1" ht="67.5" x14ac:dyDescent="0.25">
      <c r="A5690" s="28">
        <v>92748</v>
      </c>
      <c r="B5690" s="29" t="s">
        <v>10753</v>
      </c>
      <c r="F5690" s="28" t="s">
        <v>10642</v>
      </c>
      <c r="G5690" s="31" t="s">
        <v>10754</v>
      </c>
      <c r="I5690" s="1"/>
    </row>
    <row r="5691" spans="1:9" s="30" customFormat="1" ht="54" x14ac:dyDescent="0.25">
      <c r="A5691" s="28">
        <v>92749</v>
      </c>
      <c r="B5691" s="29" t="s">
        <v>10755</v>
      </c>
      <c r="F5691" s="28" t="s">
        <v>10642</v>
      </c>
      <c r="G5691" s="31" t="s">
        <v>10756</v>
      </c>
      <c r="I5691" s="1"/>
    </row>
    <row r="5692" spans="1:9" s="30" customFormat="1" ht="54" x14ac:dyDescent="0.25">
      <c r="A5692" s="28">
        <v>92750</v>
      </c>
      <c r="B5692" s="29" t="s">
        <v>10757</v>
      </c>
      <c r="F5692" s="28" t="s">
        <v>10642</v>
      </c>
      <c r="G5692" s="31" t="s">
        <v>10758</v>
      </c>
      <c r="I5692" s="1"/>
    </row>
    <row r="5693" spans="1:9" s="30" customFormat="1" ht="54" x14ac:dyDescent="0.25">
      <c r="A5693" s="28">
        <v>92751</v>
      </c>
      <c r="B5693" s="29" t="s">
        <v>10759</v>
      </c>
      <c r="F5693" s="28" t="s">
        <v>10642</v>
      </c>
      <c r="G5693" s="31" t="s">
        <v>10760</v>
      </c>
      <c r="I5693" s="1"/>
    </row>
    <row r="5694" spans="1:9" s="30" customFormat="1" ht="54" x14ac:dyDescent="0.25">
      <c r="A5694" s="28">
        <v>92752</v>
      </c>
      <c r="B5694" s="29" t="s">
        <v>10761</v>
      </c>
      <c r="F5694" s="28" t="s">
        <v>10642</v>
      </c>
      <c r="G5694" s="31" t="s">
        <v>10762</v>
      </c>
      <c r="I5694" s="1"/>
    </row>
    <row r="5695" spans="1:9" s="30" customFormat="1" ht="54" x14ac:dyDescent="0.25">
      <c r="A5695" s="28">
        <v>92753</v>
      </c>
      <c r="B5695" s="29" t="s">
        <v>10763</v>
      </c>
      <c r="F5695" s="28" t="s">
        <v>10642</v>
      </c>
      <c r="G5695" s="31" t="s">
        <v>10764</v>
      </c>
      <c r="I5695" s="1"/>
    </row>
    <row r="5696" spans="1:9" s="30" customFormat="1" ht="67.5" x14ac:dyDescent="0.25">
      <c r="A5696" s="28">
        <v>92754</v>
      </c>
      <c r="B5696" s="29" t="s">
        <v>10765</v>
      </c>
      <c r="F5696" s="28" t="s">
        <v>10642</v>
      </c>
      <c r="G5696" s="31" t="s">
        <v>10766</v>
      </c>
      <c r="I5696" s="1"/>
    </row>
    <row r="5697" spans="1:9" s="30" customFormat="1" ht="40.5" x14ac:dyDescent="0.25">
      <c r="A5697" s="28">
        <v>92755</v>
      </c>
      <c r="B5697" s="29" t="s">
        <v>10767</v>
      </c>
      <c r="F5697" s="28" t="s">
        <v>8592</v>
      </c>
      <c r="G5697" s="31" t="s">
        <v>10768</v>
      </c>
      <c r="I5697" s="1"/>
    </row>
    <row r="5698" spans="1:9" s="30" customFormat="1" ht="40.5" x14ac:dyDescent="0.25">
      <c r="A5698" s="28">
        <v>92756</v>
      </c>
      <c r="B5698" s="29" t="s">
        <v>10769</v>
      </c>
      <c r="F5698" s="28" t="s">
        <v>8592</v>
      </c>
      <c r="G5698" s="31" t="s">
        <v>10770</v>
      </c>
      <c r="I5698" s="1"/>
    </row>
    <row r="5699" spans="1:9" s="30" customFormat="1" ht="40.5" x14ac:dyDescent="0.25">
      <c r="A5699" s="28">
        <v>92757</v>
      </c>
      <c r="B5699" s="29" t="s">
        <v>10771</v>
      </c>
      <c r="F5699" s="28" t="s">
        <v>8592</v>
      </c>
      <c r="G5699" s="31" t="s">
        <v>10772</v>
      </c>
      <c r="I5699" s="1"/>
    </row>
    <row r="5700" spans="1:9" s="30" customFormat="1" ht="54" x14ac:dyDescent="0.25">
      <c r="A5700" s="28">
        <v>92758</v>
      </c>
      <c r="B5700" s="29" t="s">
        <v>10773</v>
      </c>
      <c r="F5700" s="28" t="s">
        <v>10642</v>
      </c>
      <c r="G5700" s="31" t="s">
        <v>10774</v>
      </c>
      <c r="I5700" s="1"/>
    </row>
    <row r="5701" spans="1:9" s="30" customFormat="1" ht="54" x14ac:dyDescent="0.25">
      <c r="A5701" s="28">
        <v>91069</v>
      </c>
      <c r="B5701" s="29" t="s">
        <v>10775</v>
      </c>
      <c r="F5701" s="28" t="s">
        <v>8592</v>
      </c>
      <c r="G5701" s="31" t="s">
        <v>10776</v>
      </c>
      <c r="I5701" s="1"/>
    </row>
    <row r="5702" spans="1:9" s="30" customFormat="1" ht="54" x14ac:dyDescent="0.25">
      <c r="A5702" s="28">
        <v>91070</v>
      </c>
      <c r="B5702" s="29" t="s">
        <v>10777</v>
      </c>
      <c r="F5702" s="28" t="s">
        <v>8592</v>
      </c>
      <c r="G5702" s="31" t="s">
        <v>10778</v>
      </c>
      <c r="I5702" s="1"/>
    </row>
    <row r="5703" spans="1:9" s="30" customFormat="1" ht="54" x14ac:dyDescent="0.25">
      <c r="A5703" s="28">
        <v>91071</v>
      </c>
      <c r="B5703" s="29" t="s">
        <v>10779</v>
      </c>
      <c r="F5703" s="28" t="s">
        <v>8592</v>
      </c>
      <c r="G5703" s="31" t="s">
        <v>10780</v>
      </c>
      <c r="I5703" s="1"/>
    </row>
    <row r="5704" spans="1:9" s="30" customFormat="1" ht="54" x14ac:dyDescent="0.25">
      <c r="A5704" s="28">
        <v>91072</v>
      </c>
      <c r="B5704" s="29" t="s">
        <v>10781</v>
      </c>
      <c r="F5704" s="28" t="s">
        <v>8592</v>
      </c>
      <c r="G5704" s="31" t="s">
        <v>10782</v>
      </c>
      <c r="I5704" s="1"/>
    </row>
    <row r="5705" spans="1:9" s="30" customFormat="1" ht="54" x14ac:dyDescent="0.25">
      <c r="A5705" s="28">
        <v>91073</v>
      </c>
      <c r="B5705" s="29" t="s">
        <v>10783</v>
      </c>
      <c r="F5705" s="28" t="s">
        <v>8592</v>
      </c>
      <c r="G5705" s="31" t="s">
        <v>10784</v>
      </c>
      <c r="I5705" s="1"/>
    </row>
    <row r="5706" spans="1:9" s="30" customFormat="1" ht="54" x14ac:dyDescent="0.25">
      <c r="A5706" s="28">
        <v>91074</v>
      </c>
      <c r="B5706" s="29" t="s">
        <v>10785</v>
      </c>
      <c r="F5706" s="28" t="s">
        <v>8592</v>
      </c>
      <c r="G5706" s="31" t="s">
        <v>10786</v>
      </c>
      <c r="I5706" s="1"/>
    </row>
    <row r="5707" spans="1:9" s="30" customFormat="1" ht="54" x14ac:dyDescent="0.25">
      <c r="A5707" s="28">
        <v>91075</v>
      </c>
      <c r="B5707" s="29" t="s">
        <v>10787</v>
      </c>
      <c r="F5707" s="28" t="s">
        <v>8592</v>
      </c>
      <c r="G5707" s="31" t="s">
        <v>10788</v>
      </c>
      <c r="I5707" s="1"/>
    </row>
    <row r="5708" spans="1:9" s="30" customFormat="1" ht="54" x14ac:dyDescent="0.25">
      <c r="A5708" s="28">
        <v>91076</v>
      </c>
      <c r="B5708" s="29" t="s">
        <v>10789</v>
      </c>
      <c r="F5708" s="28" t="s">
        <v>8592</v>
      </c>
      <c r="G5708" s="31" t="s">
        <v>10790</v>
      </c>
      <c r="I5708" s="1"/>
    </row>
    <row r="5709" spans="1:9" s="30" customFormat="1" ht="67.5" x14ac:dyDescent="0.25">
      <c r="A5709" s="28">
        <v>91077</v>
      </c>
      <c r="B5709" s="29" t="s">
        <v>10791</v>
      </c>
      <c r="F5709" s="28" t="s">
        <v>8592</v>
      </c>
      <c r="G5709" s="31" t="s">
        <v>10792</v>
      </c>
      <c r="I5709" s="1"/>
    </row>
    <row r="5710" spans="1:9" s="30" customFormat="1" ht="67.5" x14ac:dyDescent="0.25">
      <c r="A5710" s="28">
        <v>91078</v>
      </c>
      <c r="B5710" s="29" t="s">
        <v>10793</v>
      </c>
      <c r="F5710" s="28" t="s">
        <v>8592</v>
      </c>
      <c r="G5710" s="31" t="s">
        <v>10794</v>
      </c>
      <c r="I5710" s="1"/>
    </row>
    <row r="5711" spans="1:9" s="30" customFormat="1" ht="67.5" x14ac:dyDescent="0.25">
      <c r="A5711" s="28">
        <v>91079</v>
      </c>
      <c r="B5711" s="29" t="s">
        <v>10795</v>
      </c>
      <c r="F5711" s="28" t="s">
        <v>8592</v>
      </c>
      <c r="G5711" s="31" t="s">
        <v>10796</v>
      </c>
      <c r="I5711" s="1"/>
    </row>
    <row r="5712" spans="1:9" s="30" customFormat="1" ht="67.5" x14ac:dyDescent="0.25">
      <c r="A5712" s="28">
        <v>91080</v>
      </c>
      <c r="B5712" s="29" t="s">
        <v>10797</v>
      </c>
      <c r="F5712" s="28" t="s">
        <v>8592</v>
      </c>
      <c r="G5712" s="31" t="s">
        <v>10798</v>
      </c>
      <c r="I5712" s="1"/>
    </row>
    <row r="5713" spans="1:9" s="30" customFormat="1" ht="67.5" x14ac:dyDescent="0.25">
      <c r="A5713" s="28">
        <v>91081</v>
      </c>
      <c r="B5713" s="29" t="s">
        <v>10799</v>
      </c>
      <c r="F5713" s="28" t="s">
        <v>8592</v>
      </c>
      <c r="G5713" s="31" t="s">
        <v>10800</v>
      </c>
      <c r="I5713" s="1"/>
    </row>
    <row r="5714" spans="1:9" s="30" customFormat="1" ht="67.5" x14ac:dyDescent="0.25">
      <c r="A5714" s="28">
        <v>91082</v>
      </c>
      <c r="B5714" s="29" t="s">
        <v>10801</v>
      </c>
      <c r="F5714" s="28" t="s">
        <v>8592</v>
      </c>
      <c r="G5714" s="31" t="s">
        <v>10802</v>
      </c>
      <c r="I5714" s="1"/>
    </row>
    <row r="5715" spans="1:9" s="30" customFormat="1" ht="67.5" x14ac:dyDescent="0.25">
      <c r="A5715" s="28">
        <v>91083</v>
      </c>
      <c r="B5715" s="29" t="s">
        <v>10803</v>
      </c>
      <c r="F5715" s="28" t="s">
        <v>8592</v>
      </c>
      <c r="G5715" s="31" t="s">
        <v>10804</v>
      </c>
      <c r="I5715" s="1"/>
    </row>
    <row r="5716" spans="1:9" s="30" customFormat="1" ht="67.5" x14ac:dyDescent="0.25">
      <c r="A5716" s="28">
        <v>91084</v>
      </c>
      <c r="B5716" s="29" t="s">
        <v>10805</v>
      </c>
      <c r="F5716" s="28" t="s">
        <v>8592</v>
      </c>
      <c r="G5716" s="31" t="s">
        <v>10806</v>
      </c>
      <c r="I5716" s="1"/>
    </row>
    <row r="5717" spans="1:9" s="30" customFormat="1" ht="67.5" x14ac:dyDescent="0.25">
      <c r="A5717" s="28">
        <v>91086</v>
      </c>
      <c r="B5717" s="29" t="s">
        <v>10807</v>
      </c>
      <c r="F5717" s="28" t="s">
        <v>8592</v>
      </c>
      <c r="G5717" s="31" t="s">
        <v>10808</v>
      </c>
      <c r="I5717" s="1"/>
    </row>
    <row r="5718" spans="1:9" s="30" customFormat="1" ht="67.5" x14ac:dyDescent="0.25">
      <c r="A5718" s="28">
        <v>91087</v>
      </c>
      <c r="B5718" s="29" t="s">
        <v>10809</v>
      </c>
      <c r="F5718" s="28" t="s">
        <v>8592</v>
      </c>
      <c r="G5718" s="31" t="s">
        <v>10810</v>
      </c>
      <c r="I5718" s="1"/>
    </row>
    <row r="5719" spans="1:9" s="30" customFormat="1" ht="54" x14ac:dyDescent="0.25">
      <c r="A5719" s="28">
        <v>91088</v>
      </c>
      <c r="B5719" s="29" t="s">
        <v>10811</v>
      </c>
      <c r="F5719" s="28" t="s">
        <v>8592</v>
      </c>
      <c r="G5719" s="31" t="s">
        <v>10812</v>
      </c>
      <c r="I5719" s="1"/>
    </row>
    <row r="5720" spans="1:9" s="30" customFormat="1" ht="54" x14ac:dyDescent="0.25">
      <c r="A5720" s="28">
        <v>91089</v>
      </c>
      <c r="B5720" s="29" t="s">
        <v>10813</v>
      </c>
      <c r="F5720" s="28" t="s">
        <v>8592</v>
      </c>
      <c r="G5720" s="31" t="s">
        <v>10814</v>
      </c>
      <c r="I5720" s="1"/>
    </row>
    <row r="5721" spans="1:9" s="30" customFormat="1" ht="67.5" x14ac:dyDescent="0.25">
      <c r="A5721" s="28">
        <v>91090</v>
      </c>
      <c r="B5721" s="29" t="s">
        <v>10815</v>
      </c>
      <c r="F5721" s="28" t="s">
        <v>8592</v>
      </c>
      <c r="G5721" s="31" t="s">
        <v>10816</v>
      </c>
      <c r="I5721" s="1"/>
    </row>
    <row r="5722" spans="1:9" s="30" customFormat="1" ht="67.5" x14ac:dyDescent="0.25">
      <c r="A5722" s="28">
        <v>91091</v>
      </c>
      <c r="B5722" s="29" t="s">
        <v>10817</v>
      </c>
      <c r="F5722" s="28" t="s">
        <v>8592</v>
      </c>
      <c r="G5722" s="31" t="s">
        <v>10818</v>
      </c>
      <c r="I5722" s="1"/>
    </row>
    <row r="5723" spans="1:9" s="30" customFormat="1" ht="54" x14ac:dyDescent="0.25">
      <c r="A5723" s="28">
        <v>91092</v>
      </c>
      <c r="B5723" s="29" t="s">
        <v>10819</v>
      </c>
      <c r="F5723" s="28" t="s">
        <v>8592</v>
      </c>
      <c r="G5723" s="31" t="s">
        <v>10820</v>
      </c>
      <c r="I5723" s="1"/>
    </row>
    <row r="5724" spans="1:9" s="30" customFormat="1" ht="54" x14ac:dyDescent="0.25">
      <c r="A5724" s="28">
        <v>91093</v>
      </c>
      <c r="B5724" s="29" t="s">
        <v>10821</v>
      </c>
      <c r="F5724" s="28" t="s">
        <v>8592</v>
      </c>
      <c r="G5724" s="31" t="s">
        <v>10822</v>
      </c>
      <c r="I5724" s="1"/>
    </row>
    <row r="5725" spans="1:9" s="30" customFormat="1" ht="67.5" x14ac:dyDescent="0.25">
      <c r="A5725" s="28">
        <v>91094</v>
      </c>
      <c r="B5725" s="29" t="s">
        <v>10823</v>
      </c>
      <c r="F5725" s="28" t="s">
        <v>8592</v>
      </c>
      <c r="G5725" s="31" t="s">
        <v>10824</v>
      </c>
      <c r="I5725" s="1"/>
    </row>
    <row r="5726" spans="1:9" s="30" customFormat="1" ht="67.5" x14ac:dyDescent="0.25">
      <c r="A5726" s="28">
        <v>91095</v>
      </c>
      <c r="B5726" s="29" t="s">
        <v>10825</v>
      </c>
      <c r="F5726" s="28" t="s">
        <v>8592</v>
      </c>
      <c r="G5726" s="31" t="s">
        <v>10826</v>
      </c>
      <c r="I5726" s="1"/>
    </row>
    <row r="5727" spans="1:9" s="30" customFormat="1" ht="67.5" x14ac:dyDescent="0.25">
      <c r="A5727" s="28">
        <v>91096</v>
      </c>
      <c r="B5727" s="29" t="s">
        <v>10827</v>
      </c>
      <c r="F5727" s="28" t="s">
        <v>8592</v>
      </c>
      <c r="G5727" s="31" t="s">
        <v>10828</v>
      </c>
      <c r="I5727" s="1"/>
    </row>
    <row r="5728" spans="1:9" s="30" customFormat="1" ht="67.5" x14ac:dyDescent="0.25">
      <c r="A5728" s="28">
        <v>91097</v>
      </c>
      <c r="B5728" s="29" t="s">
        <v>10829</v>
      </c>
      <c r="F5728" s="28" t="s">
        <v>8592</v>
      </c>
      <c r="G5728" s="31" t="s">
        <v>10830</v>
      </c>
      <c r="I5728" s="1"/>
    </row>
    <row r="5729" spans="1:9" s="30" customFormat="1" ht="67.5" x14ac:dyDescent="0.25">
      <c r="A5729" s="28">
        <v>91098</v>
      </c>
      <c r="B5729" s="29" t="s">
        <v>10831</v>
      </c>
      <c r="F5729" s="28" t="s">
        <v>8592</v>
      </c>
      <c r="G5729" s="31" t="s">
        <v>10832</v>
      </c>
      <c r="I5729" s="1"/>
    </row>
    <row r="5730" spans="1:9" s="30" customFormat="1" ht="67.5" x14ac:dyDescent="0.25">
      <c r="A5730" s="28">
        <v>91099</v>
      </c>
      <c r="B5730" s="29" t="s">
        <v>10833</v>
      </c>
      <c r="F5730" s="28" t="s">
        <v>8592</v>
      </c>
      <c r="G5730" s="31" t="s">
        <v>10834</v>
      </c>
      <c r="I5730" s="1"/>
    </row>
    <row r="5731" spans="1:9" s="30" customFormat="1" ht="67.5" x14ac:dyDescent="0.25">
      <c r="A5731" s="28">
        <v>91100</v>
      </c>
      <c r="B5731" s="29" t="s">
        <v>10835</v>
      </c>
      <c r="F5731" s="28" t="s">
        <v>8592</v>
      </c>
      <c r="G5731" s="31" t="s">
        <v>10836</v>
      </c>
      <c r="I5731" s="1"/>
    </row>
    <row r="5732" spans="1:9" s="30" customFormat="1" ht="67.5" x14ac:dyDescent="0.25">
      <c r="A5732" s="28">
        <v>91101</v>
      </c>
      <c r="B5732" s="29" t="s">
        <v>10837</v>
      </c>
      <c r="F5732" s="28" t="s">
        <v>8592</v>
      </c>
      <c r="G5732" s="31" t="s">
        <v>10838</v>
      </c>
      <c r="I5732" s="1"/>
    </row>
    <row r="5733" spans="1:9" s="30" customFormat="1" ht="54" x14ac:dyDescent="0.25">
      <c r="A5733" s="28">
        <v>93952</v>
      </c>
      <c r="B5733" s="29" t="s">
        <v>10839</v>
      </c>
      <c r="F5733" s="28" t="s">
        <v>27</v>
      </c>
      <c r="G5733" s="31" t="s">
        <v>10840</v>
      </c>
      <c r="I5733" s="1"/>
    </row>
    <row r="5734" spans="1:9" s="30" customFormat="1" ht="54" x14ac:dyDescent="0.25">
      <c r="A5734" s="28">
        <v>93953</v>
      </c>
      <c r="B5734" s="29" t="s">
        <v>10841</v>
      </c>
      <c r="F5734" s="28" t="s">
        <v>27</v>
      </c>
      <c r="G5734" s="31" t="s">
        <v>10842</v>
      </c>
      <c r="I5734" s="1"/>
    </row>
    <row r="5735" spans="1:9" s="30" customFormat="1" ht="54" x14ac:dyDescent="0.25">
      <c r="A5735" s="28">
        <v>93954</v>
      </c>
      <c r="B5735" s="29" t="s">
        <v>10843</v>
      </c>
      <c r="F5735" s="28" t="s">
        <v>27</v>
      </c>
      <c r="G5735" s="31" t="s">
        <v>10844</v>
      </c>
      <c r="I5735" s="1"/>
    </row>
    <row r="5736" spans="1:9" s="30" customFormat="1" ht="54" x14ac:dyDescent="0.25">
      <c r="A5736" s="28">
        <v>93955</v>
      </c>
      <c r="B5736" s="29" t="s">
        <v>10845</v>
      </c>
      <c r="F5736" s="28" t="s">
        <v>27</v>
      </c>
      <c r="G5736" s="31" t="s">
        <v>10846</v>
      </c>
      <c r="I5736" s="1"/>
    </row>
    <row r="5737" spans="1:9" s="30" customFormat="1" ht="54" x14ac:dyDescent="0.25">
      <c r="A5737" s="28">
        <v>93956</v>
      </c>
      <c r="B5737" s="29" t="s">
        <v>10847</v>
      </c>
      <c r="F5737" s="28" t="s">
        <v>27</v>
      </c>
      <c r="G5737" s="31" t="s">
        <v>10848</v>
      </c>
      <c r="I5737" s="1"/>
    </row>
    <row r="5738" spans="1:9" s="30" customFormat="1" ht="54" x14ac:dyDescent="0.25">
      <c r="A5738" s="28">
        <v>93957</v>
      </c>
      <c r="B5738" s="29" t="s">
        <v>10849</v>
      </c>
      <c r="F5738" s="28" t="s">
        <v>27</v>
      </c>
      <c r="G5738" s="31" t="s">
        <v>10850</v>
      </c>
      <c r="I5738" s="1"/>
    </row>
    <row r="5739" spans="1:9" s="30" customFormat="1" ht="54" x14ac:dyDescent="0.25">
      <c r="A5739" s="28">
        <v>93958</v>
      </c>
      <c r="B5739" s="29" t="s">
        <v>10851</v>
      </c>
      <c r="F5739" s="28" t="s">
        <v>27</v>
      </c>
      <c r="G5739" s="31" t="s">
        <v>10852</v>
      </c>
      <c r="I5739" s="1"/>
    </row>
    <row r="5740" spans="1:9" s="30" customFormat="1" ht="54" x14ac:dyDescent="0.25">
      <c r="A5740" s="28">
        <v>93959</v>
      </c>
      <c r="B5740" s="29" t="s">
        <v>10853</v>
      </c>
      <c r="F5740" s="28" t="s">
        <v>27</v>
      </c>
      <c r="G5740" s="31" t="s">
        <v>10854</v>
      </c>
      <c r="I5740" s="1"/>
    </row>
    <row r="5741" spans="1:9" s="30" customFormat="1" ht="54" x14ac:dyDescent="0.25">
      <c r="A5741" s="28">
        <v>93960</v>
      </c>
      <c r="B5741" s="29" t="s">
        <v>10855</v>
      </c>
      <c r="F5741" s="28" t="s">
        <v>27</v>
      </c>
      <c r="G5741" s="31" t="s">
        <v>10856</v>
      </c>
      <c r="I5741" s="1"/>
    </row>
    <row r="5742" spans="1:9" s="30" customFormat="1" ht="54" x14ac:dyDescent="0.25">
      <c r="A5742" s="28">
        <v>93961</v>
      </c>
      <c r="B5742" s="29" t="s">
        <v>10857</v>
      </c>
      <c r="F5742" s="28" t="s">
        <v>27</v>
      </c>
      <c r="G5742" s="31" t="s">
        <v>10858</v>
      </c>
      <c r="I5742" s="1"/>
    </row>
    <row r="5743" spans="1:9" s="30" customFormat="1" ht="54" x14ac:dyDescent="0.25">
      <c r="A5743" s="28">
        <v>93962</v>
      </c>
      <c r="B5743" s="29" t="s">
        <v>10859</v>
      </c>
      <c r="F5743" s="28" t="s">
        <v>27</v>
      </c>
      <c r="G5743" s="31" t="s">
        <v>10860</v>
      </c>
      <c r="I5743" s="1"/>
    </row>
    <row r="5744" spans="1:9" s="30" customFormat="1" ht="54" x14ac:dyDescent="0.25">
      <c r="A5744" s="28">
        <v>93963</v>
      </c>
      <c r="B5744" s="29" t="s">
        <v>10861</v>
      </c>
      <c r="F5744" s="28" t="s">
        <v>27</v>
      </c>
      <c r="G5744" s="31" t="s">
        <v>10862</v>
      </c>
      <c r="I5744" s="1"/>
    </row>
    <row r="5745" spans="1:9" s="30" customFormat="1" ht="54" x14ac:dyDescent="0.25">
      <c r="A5745" s="28">
        <v>93964</v>
      </c>
      <c r="B5745" s="29" t="s">
        <v>10863</v>
      </c>
      <c r="F5745" s="28" t="s">
        <v>27</v>
      </c>
      <c r="G5745" s="31" t="s">
        <v>10864</v>
      </c>
      <c r="I5745" s="1"/>
    </row>
    <row r="5746" spans="1:9" s="30" customFormat="1" ht="54" x14ac:dyDescent="0.25">
      <c r="A5746" s="28">
        <v>93965</v>
      </c>
      <c r="B5746" s="29" t="s">
        <v>10865</v>
      </c>
      <c r="F5746" s="28" t="s">
        <v>27</v>
      </c>
      <c r="G5746" s="31" t="s">
        <v>10866</v>
      </c>
      <c r="I5746" s="1"/>
    </row>
    <row r="5747" spans="1:9" s="30" customFormat="1" ht="54" x14ac:dyDescent="0.25">
      <c r="A5747" s="28">
        <v>93966</v>
      </c>
      <c r="B5747" s="29" t="s">
        <v>10867</v>
      </c>
      <c r="F5747" s="28" t="s">
        <v>27</v>
      </c>
      <c r="G5747" s="31" t="s">
        <v>10868</v>
      </c>
      <c r="I5747" s="1"/>
    </row>
    <row r="5748" spans="1:9" s="30" customFormat="1" ht="54" x14ac:dyDescent="0.25">
      <c r="A5748" s="28">
        <v>93967</v>
      </c>
      <c r="B5748" s="29" t="s">
        <v>10869</v>
      </c>
      <c r="F5748" s="28" t="s">
        <v>27</v>
      </c>
      <c r="G5748" s="31" t="s">
        <v>10870</v>
      </c>
      <c r="I5748" s="1"/>
    </row>
    <row r="5749" spans="1:9" s="30" customFormat="1" ht="54" x14ac:dyDescent="0.25">
      <c r="A5749" s="28">
        <v>93968</v>
      </c>
      <c r="B5749" s="29" t="s">
        <v>10871</v>
      </c>
      <c r="F5749" s="28" t="s">
        <v>27</v>
      </c>
      <c r="G5749" s="31" t="s">
        <v>10872</v>
      </c>
      <c r="I5749" s="1"/>
    </row>
    <row r="5750" spans="1:9" s="30" customFormat="1" ht="54" x14ac:dyDescent="0.25">
      <c r="A5750" s="28">
        <v>93969</v>
      </c>
      <c r="B5750" s="29" t="s">
        <v>10873</v>
      </c>
      <c r="F5750" s="28" t="s">
        <v>27</v>
      </c>
      <c r="G5750" s="31" t="s">
        <v>10874</v>
      </c>
      <c r="I5750" s="1"/>
    </row>
    <row r="5751" spans="1:9" s="30" customFormat="1" ht="54" x14ac:dyDescent="0.25">
      <c r="A5751" s="28">
        <v>93970</v>
      </c>
      <c r="B5751" s="29" t="s">
        <v>10875</v>
      </c>
      <c r="F5751" s="28" t="s">
        <v>27</v>
      </c>
      <c r="G5751" s="31" t="s">
        <v>10876</v>
      </c>
      <c r="I5751" s="1"/>
    </row>
    <row r="5752" spans="1:9" s="30" customFormat="1" ht="54" x14ac:dyDescent="0.25">
      <c r="A5752" s="28">
        <v>93971</v>
      </c>
      <c r="B5752" s="29" t="s">
        <v>10877</v>
      </c>
      <c r="F5752" s="28" t="s">
        <v>27</v>
      </c>
      <c r="G5752" s="31" t="s">
        <v>10878</v>
      </c>
      <c r="I5752" s="1"/>
    </row>
    <row r="5753" spans="1:9" s="30" customFormat="1" ht="40.5" x14ac:dyDescent="0.25">
      <c r="A5753" s="28">
        <v>95108</v>
      </c>
      <c r="B5753" s="29" t="s">
        <v>10879</v>
      </c>
      <c r="F5753" s="28" t="s">
        <v>25</v>
      </c>
      <c r="G5753" s="31" t="s">
        <v>10880</v>
      </c>
      <c r="I5753" s="1"/>
    </row>
    <row r="5754" spans="1:9" s="30" customFormat="1" ht="40.5" x14ac:dyDescent="0.25">
      <c r="A5754" s="28">
        <v>100332</v>
      </c>
      <c r="B5754" s="29" t="s">
        <v>10881</v>
      </c>
      <c r="F5754" s="28" t="s">
        <v>8592</v>
      </c>
      <c r="G5754" s="31" t="s">
        <v>10882</v>
      </c>
      <c r="I5754" s="1"/>
    </row>
    <row r="5755" spans="1:9" s="30" customFormat="1" ht="40.5" x14ac:dyDescent="0.25">
      <c r="A5755" s="28">
        <v>100333</v>
      </c>
      <c r="B5755" s="29" t="s">
        <v>10883</v>
      </c>
      <c r="F5755" s="28" t="s">
        <v>8592</v>
      </c>
      <c r="G5755" s="31" t="s">
        <v>10884</v>
      </c>
      <c r="I5755" s="1"/>
    </row>
    <row r="5756" spans="1:9" s="30" customFormat="1" ht="40.5" x14ac:dyDescent="0.25">
      <c r="A5756" s="28">
        <v>100334</v>
      </c>
      <c r="B5756" s="29" t="s">
        <v>10885</v>
      </c>
      <c r="F5756" s="28" t="s">
        <v>8592</v>
      </c>
      <c r="G5756" s="31" t="s">
        <v>10886</v>
      </c>
      <c r="I5756" s="1"/>
    </row>
    <row r="5757" spans="1:9" s="30" customFormat="1" ht="40.5" x14ac:dyDescent="0.25">
      <c r="A5757" s="28">
        <v>100335</v>
      </c>
      <c r="B5757" s="29" t="s">
        <v>10887</v>
      </c>
      <c r="F5757" s="28" t="s">
        <v>8592</v>
      </c>
      <c r="G5757" s="31" t="s">
        <v>10888</v>
      </c>
      <c r="I5757" s="1"/>
    </row>
    <row r="5758" spans="1:9" s="30" customFormat="1" ht="40.5" x14ac:dyDescent="0.25">
      <c r="A5758" s="28">
        <v>100341</v>
      </c>
      <c r="B5758" s="29" t="s">
        <v>10889</v>
      </c>
      <c r="F5758" s="28" t="s">
        <v>8592</v>
      </c>
      <c r="G5758" s="31" t="s">
        <v>10890</v>
      </c>
      <c r="I5758" s="1"/>
    </row>
    <row r="5759" spans="1:9" s="30" customFormat="1" ht="27" x14ac:dyDescent="0.25">
      <c r="A5759" s="28">
        <v>100342</v>
      </c>
      <c r="B5759" s="29" t="s">
        <v>10891</v>
      </c>
      <c r="F5759" s="28" t="s">
        <v>10625</v>
      </c>
      <c r="G5759" s="31" t="s">
        <v>10892</v>
      </c>
      <c r="I5759" s="1"/>
    </row>
    <row r="5760" spans="1:9" s="30" customFormat="1" ht="27" x14ac:dyDescent="0.25">
      <c r="A5760" s="28">
        <v>100343</v>
      </c>
      <c r="B5760" s="29" t="s">
        <v>10893</v>
      </c>
      <c r="F5760" s="28" t="s">
        <v>10625</v>
      </c>
      <c r="G5760" s="31" t="s">
        <v>10894</v>
      </c>
      <c r="I5760" s="1"/>
    </row>
    <row r="5761" spans="1:9" s="30" customFormat="1" ht="27" x14ac:dyDescent="0.25">
      <c r="A5761" s="28">
        <v>100344</v>
      </c>
      <c r="B5761" s="29" t="s">
        <v>10895</v>
      </c>
      <c r="F5761" s="28" t="s">
        <v>10625</v>
      </c>
      <c r="G5761" s="31" t="s">
        <v>10896</v>
      </c>
      <c r="I5761" s="1"/>
    </row>
    <row r="5762" spans="1:9" s="30" customFormat="1" ht="27" x14ac:dyDescent="0.25">
      <c r="A5762" s="28">
        <v>100345</v>
      </c>
      <c r="B5762" s="29" t="s">
        <v>10897</v>
      </c>
      <c r="F5762" s="28" t="s">
        <v>10625</v>
      </c>
      <c r="G5762" s="31" t="s">
        <v>10898</v>
      </c>
      <c r="I5762" s="1"/>
    </row>
    <row r="5763" spans="1:9" s="30" customFormat="1" ht="27" x14ac:dyDescent="0.25">
      <c r="A5763" s="28">
        <v>100346</v>
      </c>
      <c r="B5763" s="29" t="s">
        <v>10899</v>
      </c>
      <c r="F5763" s="28" t="s">
        <v>10625</v>
      </c>
      <c r="G5763" s="31" t="s">
        <v>10900</v>
      </c>
      <c r="I5763" s="1"/>
    </row>
    <row r="5764" spans="1:9" s="30" customFormat="1" ht="27" x14ac:dyDescent="0.25">
      <c r="A5764" s="28">
        <v>100347</v>
      </c>
      <c r="B5764" s="29" t="s">
        <v>10901</v>
      </c>
      <c r="F5764" s="28" t="s">
        <v>10625</v>
      </c>
      <c r="G5764" s="31" t="s">
        <v>10902</v>
      </c>
      <c r="I5764" s="1"/>
    </row>
    <row r="5765" spans="1:9" s="30" customFormat="1" ht="27" x14ac:dyDescent="0.25">
      <c r="A5765" s="28">
        <v>100348</v>
      </c>
      <c r="B5765" s="29" t="s">
        <v>10903</v>
      </c>
      <c r="F5765" s="28" t="s">
        <v>10625</v>
      </c>
      <c r="G5765" s="31" t="s">
        <v>10904</v>
      </c>
      <c r="I5765" s="1"/>
    </row>
    <row r="5766" spans="1:9" s="30" customFormat="1" ht="27" x14ac:dyDescent="0.25">
      <c r="A5766" s="28">
        <v>100349</v>
      </c>
      <c r="B5766" s="29" t="s">
        <v>10905</v>
      </c>
      <c r="F5766" s="28" t="s">
        <v>10642</v>
      </c>
      <c r="G5766" s="31" t="s">
        <v>10906</v>
      </c>
      <c r="I5766" s="1"/>
    </row>
    <row r="5767" spans="1:9" s="30" customFormat="1" ht="27" x14ac:dyDescent="0.25">
      <c r="A5767" s="28">
        <v>102989</v>
      </c>
      <c r="B5767" s="29" t="s">
        <v>10907</v>
      </c>
      <c r="F5767" s="28" t="s">
        <v>27</v>
      </c>
      <c r="G5767" s="31" t="s">
        <v>10908</v>
      </c>
      <c r="I5767" s="1"/>
    </row>
    <row r="5768" spans="1:9" s="30" customFormat="1" ht="27" x14ac:dyDescent="0.25">
      <c r="A5768" s="28">
        <v>102990</v>
      </c>
      <c r="B5768" s="29" t="s">
        <v>10909</v>
      </c>
      <c r="F5768" s="28" t="s">
        <v>27</v>
      </c>
      <c r="G5768" s="31" t="s">
        <v>10910</v>
      </c>
      <c r="I5768" s="1"/>
    </row>
    <row r="5769" spans="1:9" s="30" customFormat="1" ht="27" x14ac:dyDescent="0.25">
      <c r="A5769" s="28">
        <v>102991</v>
      </c>
      <c r="B5769" s="29" t="s">
        <v>10911</v>
      </c>
      <c r="F5769" s="28" t="s">
        <v>27</v>
      </c>
      <c r="G5769" s="31" t="s">
        <v>10912</v>
      </c>
      <c r="I5769" s="1"/>
    </row>
    <row r="5770" spans="1:9" s="30" customFormat="1" ht="27" x14ac:dyDescent="0.25">
      <c r="A5770" s="28">
        <v>102992</v>
      </c>
      <c r="B5770" s="29" t="s">
        <v>10913</v>
      </c>
      <c r="F5770" s="28" t="s">
        <v>27</v>
      </c>
      <c r="G5770" s="31" t="s">
        <v>10502</v>
      </c>
      <c r="I5770" s="1"/>
    </row>
    <row r="5771" spans="1:9" s="30" customFormat="1" ht="27" x14ac:dyDescent="0.25">
      <c r="A5771" s="28">
        <v>102993</v>
      </c>
      <c r="B5771" s="29" t="s">
        <v>10914</v>
      </c>
      <c r="F5771" s="28" t="s">
        <v>27</v>
      </c>
      <c r="G5771" s="31" t="s">
        <v>10915</v>
      </c>
      <c r="I5771" s="1"/>
    </row>
    <row r="5772" spans="1:9" s="30" customFormat="1" ht="27" x14ac:dyDescent="0.25">
      <c r="A5772" s="28">
        <v>102994</v>
      </c>
      <c r="B5772" s="29" t="s">
        <v>10916</v>
      </c>
      <c r="F5772" s="28" t="s">
        <v>27</v>
      </c>
      <c r="G5772" s="31" t="s">
        <v>10917</v>
      </c>
      <c r="I5772" s="1"/>
    </row>
    <row r="5773" spans="1:9" s="30" customFormat="1" ht="40.5" x14ac:dyDescent="0.25">
      <c r="A5773" s="28">
        <v>102995</v>
      </c>
      <c r="B5773" s="29" t="s">
        <v>10918</v>
      </c>
      <c r="F5773" s="28" t="s">
        <v>27</v>
      </c>
      <c r="G5773" s="31" t="s">
        <v>10919</v>
      </c>
      <c r="I5773" s="1"/>
    </row>
    <row r="5774" spans="1:9" s="30" customFormat="1" ht="40.5" x14ac:dyDescent="0.25">
      <c r="A5774" s="28">
        <v>102996</v>
      </c>
      <c r="B5774" s="29" t="s">
        <v>10920</v>
      </c>
      <c r="F5774" s="28" t="s">
        <v>27</v>
      </c>
      <c r="G5774" s="31" t="s">
        <v>10921</v>
      </c>
      <c r="I5774" s="1"/>
    </row>
    <row r="5775" spans="1:9" s="30" customFormat="1" ht="40.5" x14ac:dyDescent="0.25">
      <c r="A5775" s="28">
        <v>102997</v>
      </c>
      <c r="B5775" s="29" t="s">
        <v>10922</v>
      </c>
      <c r="F5775" s="28" t="s">
        <v>27</v>
      </c>
      <c r="G5775" s="31" t="s">
        <v>10923</v>
      </c>
      <c r="I5775" s="1"/>
    </row>
    <row r="5776" spans="1:9" s="30" customFormat="1" ht="40.5" x14ac:dyDescent="0.25">
      <c r="A5776" s="28">
        <v>102998</v>
      </c>
      <c r="B5776" s="29" t="s">
        <v>10924</v>
      </c>
      <c r="F5776" s="28" t="s">
        <v>27</v>
      </c>
      <c r="G5776" s="31" t="s">
        <v>10925</v>
      </c>
      <c r="I5776" s="1"/>
    </row>
    <row r="5777" spans="1:9" s="30" customFormat="1" ht="40.5" x14ac:dyDescent="0.25">
      <c r="A5777" s="28">
        <v>102999</v>
      </c>
      <c r="B5777" s="29" t="s">
        <v>10926</v>
      </c>
      <c r="F5777" s="28" t="s">
        <v>27</v>
      </c>
      <c r="G5777" s="31" t="s">
        <v>10927</v>
      </c>
      <c r="I5777" s="1"/>
    </row>
    <row r="5778" spans="1:9" s="30" customFormat="1" ht="40.5" x14ac:dyDescent="0.25">
      <c r="A5778" s="28">
        <v>103000</v>
      </c>
      <c r="B5778" s="29" t="s">
        <v>10928</v>
      </c>
      <c r="F5778" s="28" t="s">
        <v>27</v>
      </c>
      <c r="G5778" s="31" t="s">
        <v>10929</v>
      </c>
      <c r="I5778" s="1"/>
    </row>
    <row r="5779" spans="1:9" s="30" customFormat="1" ht="40.5" x14ac:dyDescent="0.25">
      <c r="A5779" s="28">
        <v>103001</v>
      </c>
      <c r="B5779" s="29" t="s">
        <v>10930</v>
      </c>
      <c r="F5779" s="28" t="s">
        <v>25</v>
      </c>
      <c r="G5779" s="31" t="s">
        <v>10931</v>
      </c>
      <c r="I5779" s="1"/>
    </row>
    <row r="5780" spans="1:9" s="30" customFormat="1" ht="40.5" x14ac:dyDescent="0.25">
      <c r="A5780" s="28">
        <v>103002</v>
      </c>
      <c r="B5780" s="29" t="s">
        <v>10932</v>
      </c>
      <c r="F5780" s="28" t="s">
        <v>25</v>
      </c>
      <c r="G5780" s="31" t="s">
        <v>10933</v>
      </c>
      <c r="I5780" s="1"/>
    </row>
    <row r="5781" spans="1:9" s="30" customFormat="1" ht="40.5" x14ac:dyDescent="0.25">
      <c r="A5781" s="28">
        <v>103003</v>
      </c>
      <c r="B5781" s="29" t="s">
        <v>10934</v>
      </c>
      <c r="F5781" s="28" t="s">
        <v>25</v>
      </c>
      <c r="G5781" s="31" t="s">
        <v>10935</v>
      </c>
      <c r="I5781" s="1"/>
    </row>
    <row r="5782" spans="1:9" s="30" customFormat="1" ht="40.5" x14ac:dyDescent="0.25">
      <c r="A5782" s="28">
        <v>103005</v>
      </c>
      <c r="B5782" s="29" t="s">
        <v>10936</v>
      </c>
      <c r="F5782" s="28" t="s">
        <v>25</v>
      </c>
      <c r="G5782" s="31" t="s">
        <v>10937</v>
      </c>
      <c r="I5782" s="1"/>
    </row>
    <row r="5783" spans="1:9" s="30" customFormat="1" ht="40.5" x14ac:dyDescent="0.25">
      <c r="A5783" s="28">
        <v>103006</v>
      </c>
      <c r="B5783" s="29" t="s">
        <v>10938</v>
      </c>
      <c r="F5783" s="28" t="s">
        <v>25</v>
      </c>
      <c r="G5783" s="31" t="s">
        <v>10939</v>
      </c>
      <c r="I5783" s="1"/>
    </row>
    <row r="5784" spans="1:9" s="30" customFormat="1" ht="40.5" x14ac:dyDescent="0.25">
      <c r="A5784" s="28">
        <v>103007</v>
      </c>
      <c r="B5784" s="29" t="s">
        <v>10940</v>
      </c>
      <c r="F5784" s="28" t="s">
        <v>25</v>
      </c>
      <c r="G5784" s="31" t="s">
        <v>10941</v>
      </c>
      <c r="I5784" s="1"/>
    </row>
    <row r="5785" spans="1:9" s="30" customFormat="1" ht="40.5" x14ac:dyDescent="0.25">
      <c r="A5785" s="28">
        <v>97933</v>
      </c>
      <c r="B5785" s="29" t="s">
        <v>10942</v>
      </c>
      <c r="F5785" s="28" t="s">
        <v>25</v>
      </c>
      <c r="G5785" s="31" t="s">
        <v>10943</v>
      </c>
      <c r="I5785" s="1"/>
    </row>
    <row r="5786" spans="1:9" s="30" customFormat="1" ht="40.5" x14ac:dyDescent="0.25">
      <c r="A5786" s="28">
        <v>97934</v>
      </c>
      <c r="B5786" s="29" t="s">
        <v>10944</v>
      </c>
      <c r="F5786" s="28" t="s">
        <v>25</v>
      </c>
      <c r="G5786" s="31" t="s">
        <v>10945</v>
      </c>
      <c r="I5786" s="1"/>
    </row>
    <row r="5787" spans="1:9" s="30" customFormat="1" ht="40.5" x14ac:dyDescent="0.25">
      <c r="A5787" s="28">
        <v>97935</v>
      </c>
      <c r="B5787" s="29" t="s">
        <v>10946</v>
      </c>
      <c r="F5787" s="28" t="s">
        <v>25</v>
      </c>
      <c r="G5787" s="31" t="s">
        <v>10947</v>
      </c>
      <c r="I5787" s="1"/>
    </row>
    <row r="5788" spans="1:9" s="30" customFormat="1" ht="40.5" x14ac:dyDescent="0.25">
      <c r="A5788" s="28">
        <v>97936</v>
      </c>
      <c r="B5788" s="29" t="s">
        <v>10948</v>
      </c>
      <c r="F5788" s="28" t="s">
        <v>25</v>
      </c>
      <c r="G5788" s="31" t="s">
        <v>10949</v>
      </c>
      <c r="I5788" s="1"/>
    </row>
    <row r="5789" spans="1:9" s="30" customFormat="1" ht="40.5" x14ac:dyDescent="0.25">
      <c r="A5789" s="28">
        <v>97947</v>
      </c>
      <c r="B5789" s="29" t="s">
        <v>10950</v>
      </c>
      <c r="F5789" s="28" t="s">
        <v>25</v>
      </c>
      <c r="G5789" s="31" t="s">
        <v>10951</v>
      </c>
      <c r="I5789" s="1"/>
    </row>
    <row r="5790" spans="1:9" s="30" customFormat="1" ht="40.5" x14ac:dyDescent="0.25">
      <c r="A5790" s="28">
        <v>97948</v>
      </c>
      <c r="B5790" s="29" t="s">
        <v>10952</v>
      </c>
      <c r="F5790" s="28" t="s">
        <v>25</v>
      </c>
      <c r="G5790" s="31" t="s">
        <v>10953</v>
      </c>
      <c r="I5790" s="1"/>
    </row>
    <row r="5791" spans="1:9" s="30" customFormat="1" ht="40.5" x14ac:dyDescent="0.25">
      <c r="A5791" s="28">
        <v>97949</v>
      </c>
      <c r="B5791" s="29" t="s">
        <v>10954</v>
      </c>
      <c r="F5791" s="28" t="s">
        <v>25</v>
      </c>
      <c r="G5791" s="31" t="s">
        <v>10955</v>
      </c>
      <c r="I5791" s="1"/>
    </row>
    <row r="5792" spans="1:9" s="30" customFormat="1" ht="40.5" x14ac:dyDescent="0.25">
      <c r="A5792" s="28">
        <v>97950</v>
      </c>
      <c r="B5792" s="29" t="s">
        <v>10956</v>
      </c>
      <c r="F5792" s="28" t="s">
        <v>25</v>
      </c>
      <c r="G5792" s="31" t="s">
        <v>10957</v>
      </c>
      <c r="I5792" s="1"/>
    </row>
    <row r="5793" spans="1:9" s="30" customFormat="1" ht="40.5" x14ac:dyDescent="0.25">
      <c r="A5793" s="28">
        <v>97951</v>
      </c>
      <c r="B5793" s="29" t="s">
        <v>10958</v>
      </c>
      <c r="F5793" s="28" t="s">
        <v>25</v>
      </c>
      <c r="G5793" s="31" t="s">
        <v>10959</v>
      </c>
      <c r="I5793" s="1"/>
    </row>
    <row r="5794" spans="1:9" s="30" customFormat="1" ht="54" x14ac:dyDescent="0.25">
      <c r="A5794" s="28">
        <v>97952</v>
      </c>
      <c r="B5794" s="29" t="s">
        <v>10960</v>
      </c>
      <c r="F5794" s="28" t="s">
        <v>25</v>
      </c>
      <c r="G5794" s="31" t="s">
        <v>10961</v>
      </c>
      <c r="I5794" s="1"/>
    </row>
    <row r="5795" spans="1:9" s="30" customFormat="1" ht="40.5" x14ac:dyDescent="0.25">
      <c r="A5795" s="28">
        <v>97953</v>
      </c>
      <c r="B5795" s="29" t="s">
        <v>10962</v>
      </c>
      <c r="F5795" s="28" t="s">
        <v>25</v>
      </c>
      <c r="G5795" s="31" t="s">
        <v>10963</v>
      </c>
      <c r="I5795" s="1"/>
    </row>
    <row r="5796" spans="1:9" s="30" customFormat="1" ht="40.5" x14ac:dyDescent="0.25">
      <c r="A5796" s="28">
        <v>97955</v>
      </c>
      <c r="B5796" s="29" t="s">
        <v>10964</v>
      </c>
      <c r="F5796" s="28" t="s">
        <v>25</v>
      </c>
      <c r="G5796" s="31" t="s">
        <v>10965</v>
      </c>
      <c r="I5796" s="1"/>
    </row>
    <row r="5797" spans="1:9" s="30" customFormat="1" ht="40.5" x14ac:dyDescent="0.25">
      <c r="A5797" s="28">
        <v>97956</v>
      </c>
      <c r="B5797" s="29" t="s">
        <v>10966</v>
      </c>
      <c r="F5797" s="28" t="s">
        <v>25</v>
      </c>
      <c r="G5797" s="31" t="s">
        <v>10967</v>
      </c>
      <c r="I5797" s="1"/>
    </row>
    <row r="5798" spans="1:9" s="30" customFormat="1" ht="40.5" x14ac:dyDescent="0.25">
      <c r="A5798" s="28">
        <v>97957</v>
      </c>
      <c r="B5798" s="29" t="s">
        <v>10968</v>
      </c>
      <c r="F5798" s="28" t="s">
        <v>25</v>
      </c>
      <c r="G5798" s="31" t="s">
        <v>10969</v>
      </c>
      <c r="I5798" s="1"/>
    </row>
    <row r="5799" spans="1:9" s="30" customFormat="1" ht="40.5" x14ac:dyDescent="0.25">
      <c r="A5799" s="28">
        <v>97961</v>
      </c>
      <c r="B5799" s="29" t="s">
        <v>10970</v>
      </c>
      <c r="F5799" s="28" t="s">
        <v>25</v>
      </c>
      <c r="G5799" s="31" t="s">
        <v>10971</v>
      </c>
      <c r="I5799" s="1"/>
    </row>
    <row r="5800" spans="1:9" s="30" customFormat="1" ht="40.5" x14ac:dyDescent="0.25">
      <c r="A5800" s="28">
        <v>97973</v>
      </c>
      <c r="B5800" s="29" t="s">
        <v>10972</v>
      </c>
      <c r="F5800" s="28" t="s">
        <v>25</v>
      </c>
      <c r="G5800" s="31" t="s">
        <v>10973</v>
      </c>
      <c r="I5800" s="1"/>
    </row>
    <row r="5801" spans="1:9" s="30" customFormat="1" ht="40.5" x14ac:dyDescent="0.25">
      <c r="A5801" s="28">
        <v>97974</v>
      </c>
      <c r="B5801" s="29" t="s">
        <v>10974</v>
      </c>
      <c r="F5801" s="28" t="s">
        <v>25</v>
      </c>
      <c r="G5801" s="31" t="s">
        <v>10975</v>
      </c>
      <c r="I5801" s="1"/>
    </row>
    <row r="5802" spans="1:9" s="30" customFormat="1" ht="40.5" x14ac:dyDescent="0.25">
      <c r="A5802" s="28">
        <v>97975</v>
      </c>
      <c r="B5802" s="29" t="s">
        <v>10976</v>
      </c>
      <c r="F5802" s="28" t="s">
        <v>25</v>
      </c>
      <c r="G5802" s="31" t="s">
        <v>10977</v>
      </c>
      <c r="I5802" s="1"/>
    </row>
    <row r="5803" spans="1:9" s="30" customFormat="1" ht="54" x14ac:dyDescent="0.25">
      <c r="A5803" s="28">
        <v>97976</v>
      </c>
      <c r="B5803" s="29" t="s">
        <v>10978</v>
      </c>
      <c r="F5803" s="28" t="s">
        <v>25</v>
      </c>
      <c r="G5803" s="31" t="s">
        <v>10979</v>
      </c>
      <c r="I5803" s="1"/>
    </row>
    <row r="5804" spans="1:9" s="30" customFormat="1" ht="54" x14ac:dyDescent="0.25">
      <c r="A5804" s="28">
        <v>97977</v>
      </c>
      <c r="B5804" s="29" t="s">
        <v>10980</v>
      </c>
      <c r="F5804" s="28" t="s">
        <v>25</v>
      </c>
      <c r="G5804" s="31" t="s">
        <v>10981</v>
      </c>
      <c r="I5804" s="1"/>
    </row>
    <row r="5805" spans="1:9" s="30" customFormat="1" ht="54" x14ac:dyDescent="0.25">
      <c r="A5805" s="28">
        <v>97978</v>
      </c>
      <c r="B5805" s="29" t="s">
        <v>10982</v>
      </c>
      <c r="F5805" s="28" t="s">
        <v>25</v>
      </c>
      <c r="G5805" s="31" t="s">
        <v>10983</v>
      </c>
      <c r="I5805" s="1"/>
    </row>
    <row r="5806" spans="1:9" s="30" customFormat="1" ht="54" x14ac:dyDescent="0.25">
      <c r="A5806" s="28">
        <v>97980</v>
      </c>
      <c r="B5806" s="29" t="s">
        <v>10984</v>
      </c>
      <c r="F5806" s="28" t="s">
        <v>25</v>
      </c>
      <c r="G5806" s="31" t="s">
        <v>10985</v>
      </c>
      <c r="I5806" s="1"/>
    </row>
    <row r="5807" spans="1:9" s="30" customFormat="1" ht="40.5" x14ac:dyDescent="0.25">
      <c r="A5807" s="28">
        <v>97981</v>
      </c>
      <c r="B5807" s="29" t="s">
        <v>10986</v>
      </c>
      <c r="F5807" s="28" t="s">
        <v>27</v>
      </c>
      <c r="G5807" s="31" t="s">
        <v>10987</v>
      </c>
      <c r="I5807" s="1"/>
    </row>
    <row r="5808" spans="1:9" s="30" customFormat="1" ht="40.5" x14ac:dyDescent="0.25">
      <c r="A5808" s="28">
        <v>97983</v>
      </c>
      <c r="B5808" s="29" t="s">
        <v>10988</v>
      </c>
      <c r="F5808" s="28" t="s">
        <v>27</v>
      </c>
      <c r="G5808" s="31" t="s">
        <v>10989</v>
      </c>
      <c r="I5808" s="1"/>
    </row>
    <row r="5809" spans="1:9" s="30" customFormat="1" ht="40.5" x14ac:dyDescent="0.25">
      <c r="A5809" s="28">
        <v>97985</v>
      </c>
      <c r="B5809" s="29" t="s">
        <v>10990</v>
      </c>
      <c r="F5809" s="28" t="s">
        <v>27</v>
      </c>
      <c r="G5809" s="31" t="s">
        <v>10991</v>
      </c>
      <c r="I5809" s="1"/>
    </row>
    <row r="5810" spans="1:9" s="30" customFormat="1" ht="40.5" x14ac:dyDescent="0.25">
      <c r="A5810" s="28">
        <v>97987</v>
      </c>
      <c r="B5810" s="29" t="s">
        <v>10992</v>
      </c>
      <c r="F5810" s="28" t="s">
        <v>27</v>
      </c>
      <c r="G5810" s="31" t="s">
        <v>10993</v>
      </c>
      <c r="I5810" s="1"/>
    </row>
    <row r="5811" spans="1:9" s="30" customFormat="1" ht="54" x14ac:dyDescent="0.25">
      <c r="A5811" s="28">
        <v>97988</v>
      </c>
      <c r="B5811" s="29" t="s">
        <v>10994</v>
      </c>
      <c r="F5811" s="28" t="s">
        <v>25</v>
      </c>
      <c r="G5811" s="31" t="s">
        <v>10995</v>
      </c>
      <c r="I5811" s="1"/>
    </row>
    <row r="5812" spans="1:9" s="30" customFormat="1" ht="40.5" x14ac:dyDescent="0.25">
      <c r="A5812" s="28">
        <v>97989</v>
      </c>
      <c r="B5812" s="29" t="s">
        <v>10996</v>
      </c>
      <c r="F5812" s="28" t="s">
        <v>27</v>
      </c>
      <c r="G5812" s="31" t="s">
        <v>10997</v>
      </c>
      <c r="I5812" s="1"/>
    </row>
    <row r="5813" spans="1:9" s="30" customFormat="1" ht="40.5" x14ac:dyDescent="0.25">
      <c r="A5813" s="28">
        <v>97991</v>
      </c>
      <c r="B5813" s="29" t="s">
        <v>10998</v>
      </c>
      <c r="F5813" s="28" t="s">
        <v>27</v>
      </c>
      <c r="G5813" s="31" t="s">
        <v>10999</v>
      </c>
      <c r="I5813" s="1"/>
    </row>
    <row r="5814" spans="1:9" s="30" customFormat="1" ht="54" x14ac:dyDescent="0.25">
      <c r="A5814" s="28">
        <v>97992</v>
      </c>
      <c r="B5814" s="29" t="s">
        <v>11000</v>
      </c>
      <c r="F5814" s="28" t="s">
        <v>25</v>
      </c>
      <c r="G5814" s="31" t="s">
        <v>11001</v>
      </c>
      <c r="I5814" s="1"/>
    </row>
    <row r="5815" spans="1:9" s="30" customFormat="1" ht="40.5" x14ac:dyDescent="0.25">
      <c r="A5815" s="28">
        <v>97993</v>
      </c>
      <c r="B5815" s="29" t="s">
        <v>11002</v>
      </c>
      <c r="F5815" s="28" t="s">
        <v>27</v>
      </c>
      <c r="G5815" s="31" t="s">
        <v>11003</v>
      </c>
      <c r="I5815" s="1"/>
    </row>
    <row r="5816" spans="1:9" s="30" customFormat="1" ht="54" x14ac:dyDescent="0.25">
      <c r="A5816" s="28">
        <v>97994</v>
      </c>
      <c r="B5816" s="29" t="s">
        <v>11004</v>
      </c>
      <c r="F5816" s="28" t="s">
        <v>25</v>
      </c>
      <c r="G5816" s="31" t="s">
        <v>11005</v>
      </c>
      <c r="I5816" s="1"/>
    </row>
    <row r="5817" spans="1:9" s="30" customFormat="1" ht="40.5" x14ac:dyDescent="0.25">
      <c r="A5817" s="28">
        <v>97995</v>
      </c>
      <c r="B5817" s="29" t="s">
        <v>11006</v>
      </c>
      <c r="F5817" s="28" t="s">
        <v>27</v>
      </c>
      <c r="G5817" s="31" t="s">
        <v>11007</v>
      </c>
      <c r="I5817" s="1"/>
    </row>
    <row r="5818" spans="1:9" s="30" customFormat="1" ht="54" x14ac:dyDescent="0.25">
      <c r="A5818" s="28">
        <v>97996</v>
      </c>
      <c r="B5818" s="29" t="s">
        <v>11008</v>
      </c>
      <c r="F5818" s="28" t="s">
        <v>25</v>
      </c>
      <c r="G5818" s="31" t="s">
        <v>11009</v>
      </c>
      <c r="I5818" s="1"/>
    </row>
    <row r="5819" spans="1:9" s="30" customFormat="1" ht="40.5" x14ac:dyDescent="0.25">
      <c r="A5819" s="28">
        <v>97997</v>
      </c>
      <c r="B5819" s="29" t="s">
        <v>11010</v>
      </c>
      <c r="F5819" s="28" t="s">
        <v>27</v>
      </c>
      <c r="G5819" s="31" t="s">
        <v>11011</v>
      </c>
      <c r="I5819" s="1"/>
    </row>
    <row r="5820" spans="1:9" s="30" customFormat="1" ht="40.5" x14ac:dyDescent="0.25">
      <c r="A5820" s="28">
        <v>97999</v>
      </c>
      <c r="B5820" s="29" t="s">
        <v>11012</v>
      </c>
      <c r="F5820" s="28" t="s">
        <v>27</v>
      </c>
      <c r="G5820" s="31" t="s">
        <v>11013</v>
      </c>
      <c r="I5820" s="1"/>
    </row>
    <row r="5821" spans="1:9" s="30" customFormat="1" ht="40.5" x14ac:dyDescent="0.25">
      <c r="A5821" s="28">
        <v>98001</v>
      </c>
      <c r="B5821" s="29" t="s">
        <v>11014</v>
      </c>
      <c r="F5821" s="28" t="s">
        <v>27</v>
      </c>
      <c r="G5821" s="31" t="s">
        <v>11015</v>
      </c>
      <c r="I5821" s="1"/>
    </row>
    <row r="5822" spans="1:9" s="30" customFormat="1" ht="54" x14ac:dyDescent="0.25">
      <c r="A5822" s="28">
        <v>98002</v>
      </c>
      <c r="B5822" s="29" t="s">
        <v>11016</v>
      </c>
      <c r="F5822" s="28" t="s">
        <v>25</v>
      </c>
      <c r="G5822" s="31" t="s">
        <v>11017</v>
      </c>
      <c r="I5822" s="1"/>
    </row>
    <row r="5823" spans="1:9" s="30" customFormat="1" ht="40.5" x14ac:dyDescent="0.25">
      <c r="A5823" s="28">
        <v>98003</v>
      </c>
      <c r="B5823" s="29" t="s">
        <v>11018</v>
      </c>
      <c r="F5823" s="28" t="s">
        <v>27</v>
      </c>
      <c r="G5823" s="31" t="s">
        <v>11019</v>
      </c>
      <c r="I5823" s="1"/>
    </row>
    <row r="5824" spans="1:9" s="30" customFormat="1" ht="40.5" x14ac:dyDescent="0.25">
      <c r="A5824" s="28">
        <v>98005</v>
      </c>
      <c r="B5824" s="29" t="s">
        <v>11020</v>
      </c>
      <c r="F5824" s="28" t="s">
        <v>27</v>
      </c>
      <c r="G5824" s="31" t="s">
        <v>11021</v>
      </c>
      <c r="I5824" s="1"/>
    </row>
    <row r="5825" spans="1:9" s="30" customFormat="1" ht="54" x14ac:dyDescent="0.25">
      <c r="A5825" s="28">
        <v>98006</v>
      </c>
      <c r="B5825" s="29" t="s">
        <v>11022</v>
      </c>
      <c r="F5825" s="28" t="s">
        <v>25</v>
      </c>
      <c r="G5825" s="31" t="s">
        <v>11023</v>
      </c>
      <c r="I5825" s="1"/>
    </row>
    <row r="5826" spans="1:9" s="30" customFormat="1" ht="40.5" x14ac:dyDescent="0.25">
      <c r="A5826" s="28">
        <v>98007</v>
      </c>
      <c r="B5826" s="29" t="s">
        <v>11024</v>
      </c>
      <c r="F5826" s="28" t="s">
        <v>27</v>
      </c>
      <c r="G5826" s="31" t="s">
        <v>11025</v>
      </c>
      <c r="I5826" s="1"/>
    </row>
    <row r="5827" spans="1:9" s="30" customFormat="1" ht="54" x14ac:dyDescent="0.25">
      <c r="A5827" s="28">
        <v>98008</v>
      </c>
      <c r="B5827" s="29" t="s">
        <v>11026</v>
      </c>
      <c r="F5827" s="28" t="s">
        <v>25</v>
      </c>
      <c r="G5827" s="31" t="s">
        <v>11027</v>
      </c>
      <c r="I5827" s="1"/>
    </row>
    <row r="5828" spans="1:9" s="30" customFormat="1" ht="40.5" x14ac:dyDescent="0.25">
      <c r="A5828" s="28">
        <v>98009</v>
      </c>
      <c r="B5828" s="29" t="s">
        <v>11028</v>
      </c>
      <c r="F5828" s="28" t="s">
        <v>27</v>
      </c>
      <c r="G5828" s="31" t="s">
        <v>11013</v>
      </c>
      <c r="I5828" s="1"/>
    </row>
    <row r="5829" spans="1:9" s="30" customFormat="1" ht="54" x14ac:dyDescent="0.25">
      <c r="A5829" s="28">
        <v>98010</v>
      </c>
      <c r="B5829" s="29" t="s">
        <v>11029</v>
      </c>
      <c r="F5829" s="28" t="s">
        <v>25</v>
      </c>
      <c r="G5829" s="31" t="s">
        <v>11030</v>
      </c>
      <c r="I5829" s="1"/>
    </row>
    <row r="5830" spans="1:9" s="30" customFormat="1" ht="40.5" x14ac:dyDescent="0.25">
      <c r="A5830" s="28">
        <v>98011</v>
      </c>
      <c r="B5830" s="29" t="s">
        <v>11031</v>
      </c>
      <c r="F5830" s="28" t="s">
        <v>27</v>
      </c>
      <c r="G5830" s="31" t="s">
        <v>11015</v>
      </c>
      <c r="I5830" s="1"/>
    </row>
    <row r="5831" spans="1:9" s="30" customFormat="1" ht="54" x14ac:dyDescent="0.25">
      <c r="A5831" s="28">
        <v>98012</v>
      </c>
      <c r="B5831" s="29" t="s">
        <v>11032</v>
      </c>
      <c r="F5831" s="28" t="s">
        <v>25</v>
      </c>
      <c r="G5831" s="31" t="s">
        <v>11033</v>
      </c>
      <c r="I5831" s="1"/>
    </row>
    <row r="5832" spans="1:9" s="30" customFormat="1" ht="40.5" x14ac:dyDescent="0.25">
      <c r="A5832" s="28">
        <v>98013</v>
      </c>
      <c r="B5832" s="29" t="s">
        <v>11034</v>
      </c>
      <c r="F5832" s="28" t="s">
        <v>27</v>
      </c>
      <c r="G5832" s="31" t="s">
        <v>11019</v>
      </c>
      <c r="I5832" s="1"/>
    </row>
    <row r="5833" spans="1:9" s="30" customFormat="1" ht="54" x14ac:dyDescent="0.25">
      <c r="A5833" s="28">
        <v>98014</v>
      </c>
      <c r="B5833" s="29" t="s">
        <v>11035</v>
      </c>
      <c r="F5833" s="28" t="s">
        <v>25</v>
      </c>
      <c r="G5833" s="31" t="s">
        <v>11036</v>
      </c>
      <c r="I5833" s="1"/>
    </row>
    <row r="5834" spans="1:9" s="30" customFormat="1" ht="40.5" x14ac:dyDescent="0.25">
      <c r="A5834" s="28">
        <v>98015</v>
      </c>
      <c r="B5834" s="29" t="s">
        <v>11037</v>
      </c>
      <c r="F5834" s="28" t="s">
        <v>27</v>
      </c>
      <c r="G5834" s="31" t="s">
        <v>11021</v>
      </c>
      <c r="I5834" s="1"/>
    </row>
    <row r="5835" spans="1:9" s="30" customFormat="1" ht="54" x14ac:dyDescent="0.25">
      <c r="A5835" s="28">
        <v>98016</v>
      </c>
      <c r="B5835" s="29" t="s">
        <v>11038</v>
      </c>
      <c r="F5835" s="28" t="s">
        <v>25</v>
      </c>
      <c r="G5835" s="31" t="s">
        <v>11039</v>
      </c>
      <c r="I5835" s="1"/>
    </row>
    <row r="5836" spans="1:9" s="30" customFormat="1" ht="40.5" x14ac:dyDescent="0.25">
      <c r="A5836" s="28">
        <v>98017</v>
      </c>
      <c r="B5836" s="29" t="s">
        <v>11040</v>
      </c>
      <c r="F5836" s="28" t="s">
        <v>27</v>
      </c>
      <c r="G5836" s="31" t="s">
        <v>11025</v>
      </c>
      <c r="I5836" s="1"/>
    </row>
    <row r="5837" spans="1:9" s="30" customFormat="1" ht="54" x14ac:dyDescent="0.25">
      <c r="A5837" s="28">
        <v>98018</v>
      </c>
      <c r="B5837" s="29" t="s">
        <v>11041</v>
      </c>
      <c r="F5837" s="28" t="s">
        <v>25</v>
      </c>
      <c r="G5837" s="31" t="s">
        <v>11042</v>
      </c>
      <c r="I5837" s="1"/>
    </row>
    <row r="5838" spans="1:9" s="30" customFormat="1" ht="40.5" x14ac:dyDescent="0.25">
      <c r="A5838" s="28">
        <v>98019</v>
      </c>
      <c r="B5838" s="29" t="s">
        <v>11043</v>
      </c>
      <c r="F5838" s="28" t="s">
        <v>27</v>
      </c>
      <c r="G5838" s="31" t="s">
        <v>11044</v>
      </c>
      <c r="I5838" s="1"/>
    </row>
    <row r="5839" spans="1:9" s="30" customFormat="1" ht="54" x14ac:dyDescent="0.25">
      <c r="A5839" s="28">
        <v>98020</v>
      </c>
      <c r="B5839" s="29" t="s">
        <v>11045</v>
      </c>
      <c r="F5839" s="28" t="s">
        <v>25</v>
      </c>
      <c r="G5839" s="31" t="s">
        <v>11046</v>
      </c>
      <c r="I5839" s="1"/>
    </row>
    <row r="5840" spans="1:9" s="30" customFormat="1" ht="40.5" x14ac:dyDescent="0.25">
      <c r="A5840" s="28">
        <v>98021</v>
      </c>
      <c r="B5840" s="29" t="s">
        <v>11047</v>
      </c>
      <c r="F5840" s="28" t="s">
        <v>27</v>
      </c>
      <c r="G5840" s="31" t="s">
        <v>11048</v>
      </c>
      <c r="I5840" s="1"/>
    </row>
    <row r="5841" spans="1:9" s="30" customFormat="1" ht="54" x14ac:dyDescent="0.25">
      <c r="A5841" s="28">
        <v>98022</v>
      </c>
      <c r="B5841" s="29" t="s">
        <v>11049</v>
      </c>
      <c r="F5841" s="28" t="s">
        <v>25</v>
      </c>
      <c r="G5841" s="31" t="s">
        <v>11050</v>
      </c>
      <c r="I5841" s="1"/>
    </row>
    <row r="5842" spans="1:9" s="30" customFormat="1" ht="40.5" x14ac:dyDescent="0.25">
      <c r="A5842" s="28">
        <v>98023</v>
      </c>
      <c r="B5842" s="29" t="s">
        <v>11051</v>
      </c>
      <c r="F5842" s="28" t="s">
        <v>27</v>
      </c>
      <c r="G5842" s="31" t="s">
        <v>11052</v>
      </c>
      <c r="I5842" s="1"/>
    </row>
    <row r="5843" spans="1:9" s="30" customFormat="1" ht="54" x14ac:dyDescent="0.25">
      <c r="A5843" s="28">
        <v>98024</v>
      </c>
      <c r="B5843" s="29" t="s">
        <v>11053</v>
      </c>
      <c r="F5843" s="28" t="s">
        <v>25</v>
      </c>
      <c r="G5843" s="31" t="s">
        <v>11054</v>
      </c>
      <c r="I5843" s="1"/>
    </row>
    <row r="5844" spans="1:9" s="30" customFormat="1" ht="40.5" x14ac:dyDescent="0.25">
      <c r="A5844" s="28">
        <v>98025</v>
      </c>
      <c r="B5844" s="29" t="s">
        <v>11055</v>
      </c>
      <c r="F5844" s="28" t="s">
        <v>27</v>
      </c>
      <c r="G5844" s="31" t="s">
        <v>11056</v>
      </c>
      <c r="I5844" s="1"/>
    </row>
    <row r="5845" spans="1:9" s="30" customFormat="1" ht="54" x14ac:dyDescent="0.25">
      <c r="A5845" s="28">
        <v>98026</v>
      </c>
      <c r="B5845" s="29" t="s">
        <v>11057</v>
      </c>
      <c r="F5845" s="28" t="s">
        <v>25</v>
      </c>
      <c r="G5845" s="31" t="s">
        <v>11058</v>
      </c>
      <c r="I5845" s="1"/>
    </row>
    <row r="5846" spans="1:9" s="30" customFormat="1" ht="40.5" x14ac:dyDescent="0.25">
      <c r="A5846" s="28">
        <v>98027</v>
      </c>
      <c r="B5846" s="29" t="s">
        <v>11059</v>
      </c>
      <c r="F5846" s="28" t="s">
        <v>27</v>
      </c>
      <c r="G5846" s="31" t="s">
        <v>11044</v>
      </c>
      <c r="I5846" s="1"/>
    </row>
    <row r="5847" spans="1:9" s="30" customFormat="1" ht="54" x14ac:dyDescent="0.25">
      <c r="A5847" s="28">
        <v>98028</v>
      </c>
      <c r="B5847" s="29" t="s">
        <v>11060</v>
      </c>
      <c r="F5847" s="28" t="s">
        <v>25</v>
      </c>
      <c r="G5847" s="31" t="s">
        <v>11061</v>
      </c>
      <c r="I5847" s="1"/>
    </row>
    <row r="5848" spans="1:9" s="30" customFormat="1" ht="40.5" x14ac:dyDescent="0.25">
      <c r="A5848" s="28">
        <v>98029</v>
      </c>
      <c r="B5848" s="29" t="s">
        <v>11062</v>
      </c>
      <c r="F5848" s="28" t="s">
        <v>27</v>
      </c>
      <c r="G5848" s="31" t="s">
        <v>11063</v>
      </c>
      <c r="I5848" s="1"/>
    </row>
    <row r="5849" spans="1:9" s="30" customFormat="1" ht="54" x14ac:dyDescent="0.25">
      <c r="A5849" s="28">
        <v>98030</v>
      </c>
      <c r="B5849" s="29" t="s">
        <v>11064</v>
      </c>
      <c r="F5849" s="28" t="s">
        <v>25</v>
      </c>
      <c r="G5849" s="31" t="s">
        <v>11065</v>
      </c>
      <c r="I5849" s="1"/>
    </row>
    <row r="5850" spans="1:9" s="30" customFormat="1" ht="40.5" x14ac:dyDescent="0.25">
      <c r="A5850" s="28">
        <v>98031</v>
      </c>
      <c r="B5850" s="29" t="s">
        <v>11066</v>
      </c>
      <c r="F5850" s="28" t="s">
        <v>27</v>
      </c>
      <c r="G5850" s="31" t="s">
        <v>11067</v>
      </c>
      <c r="I5850" s="1"/>
    </row>
    <row r="5851" spans="1:9" s="30" customFormat="1" ht="54" x14ac:dyDescent="0.25">
      <c r="A5851" s="28">
        <v>98032</v>
      </c>
      <c r="B5851" s="29" t="s">
        <v>11068</v>
      </c>
      <c r="F5851" s="28" t="s">
        <v>25</v>
      </c>
      <c r="G5851" s="31" t="s">
        <v>11069</v>
      </c>
      <c r="I5851" s="1"/>
    </row>
    <row r="5852" spans="1:9" s="30" customFormat="1" ht="40.5" x14ac:dyDescent="0.25">
      <c r="A5852" s="28">
        <v>98033</v>
      </c>
      <c r="B5852" s="29" t="s">
        <v>11070</v>
      </c>
      <c r="F5852" s="28" t="s">
        <v>27</v>
      </c>
      <c r="G5852" s="31" t="s">
        <v>11071</v>
      </c>
      <c r="I5852" s="1"/>
    </row>
    <row r="5853" spans="1:9" s="30" customFormat="1" ht="54" x14ac:dyDescent="0.25">
      <c r="A5853" s="28">
        <v>98034</v>
      </c>
      <c r="B5853" s="29" t="s">
        <v>11072</v>
      </c>
      <c r="F5853" s="28" t="s">
        <v>25</v>
      </c>
      <c r="G5853" s="31" t="s">
        <v>11073</v>
      </c>
      <c r="I5853" s="1"/>
    </row>
    <row r="5854" spans="1:9" s="30" customFormat="1" ht="40.5" x14ac:dyDescent="0.25">
      <c r="A5854" s="28">
        <v>98035</v>
      </c>
      <c r="B5854" s="29" t="s">
        <v>11074</v>
      </c>
      <c r="F5854" s="28" t="s">
        <v>27</v>
      </c>
      <c r="G5854" s="31" t="s">
        <v>11063</v>
      </c>
      <c r="I5854" s="1"/>
    </row>
    <row r="5855" spans="1:9" s="30" customFormat="1" ht="54" x14ac:dyDescent="0.25">
      <c r="A5855" s="28">
        <v>98036</v>
      </c>
      <c r="B5855" s="29" t="s">
        <v>11075</v>
      </c>
      <c r="F5855" s="28" t="s">
        <v>25</v>
      </c>
      <c r="G5855" s="31" t="s">
        <v>11076</v>
      </c>
      <c r="I5855" s="1"/>
    </row>
    <row r="5856" spans="1:9" s="30" customFormat="1" ht="40.5" x14ac:dyDescent="0.25">
      <c r="A5856" s="28">
        <v>98037</v>
      </c>
      <c r="B5856" s="29" t="s">
        <v>11077</v>
      </c>
      <c r="F5856" s="28" t="s">
        <v>27</v>
      </c>
      <c r="G5856" s="31" t="s">
        <v>11078</v>
      </c>
      <c r="I5856" s="1"/>
    </row>
    <row r="5857" spans="1:9" s="30" customFormat="1" ht="54" x14ac:dyDescent="0.25">
      <c r="A5857" s="28">
        <v>98038</v>
      </c>
      <c r="B5857" s="29" t="s">
        <v>11079</v>
      </c>
      <c r="F5857" s="28" t="s">
        <v>25</v>
      </c>
      <c r="G5857" s="31" t="s">
        <v>11080</v>
      </c>
      <c r="I5857" s="1"/>
    </row>
    <row r="5858" spans="1:9" s="30" customFormat="1" ht="40.5" x14ac:dyDescent="0.25">
      <c r="A5858" s="28">
        <v>98039</v>
      </c>
      <c r="B5858" s="29" t="s">
        <v>11081</v>
      </c>
      <c r="F5858" s="28" t="s">
        <v>27</v>
      </c>
      <c r="G5858" s="31" t="s">
        <v>11082</v>
      </c>
      <c r="I5858" s="1"/>
    </row>
    <row r="5859" spans="1:9" s="30" customFormat="1" ht="54" x14ac:dyDescent="0.25">
      <c r="A5859" s="28">
        <v>98040</v>
      </c>
      <c r="B5859" s="29" t="s">
        <v>11083</v>
      </c>
      <c r="F5859" s="28" t="s">
        <v>25</v>
      </c>
      <c r="G5859" s="31" t="s">
        <v>11084</v>
      </c>
      <c r="I5859" s="1"/>
    </row>
    <row r="5860" spans="1:9" s="30" customFormat="1" ht="40.5" x14ac:dyDescent="0.25">
      <c r="A5860" s="28">
        <v>98041</v>
      </c>
      <c r="B5860" s="29" t="s">
        <v>11085</v>
      </c>
      <c r="F5860" s="28" t="s">
        <v>27</v>
      </c>
      <c r="G5860" s="31" t="s">
        <v>11078</v>
      </c>
      <c r="I5860" s="1"/>
    </row>
    <row r="5861" spans="1:9" s="30" customFormat="1" ht="54" x14ac:dyDescent="0.25">
      <c r="A5861" s="28">
        <v>98042</v>
      </c>
      <c r="B5861" s="29" t="s">
        <v>11086</v>
      </c>
      <c r="F5861" s="28" t="s">
        <v>25</v>
      </c>
      <c r="G5861" s="31" t="s">
        <v>11087</v>
      </c>
      <c r="I5861" s="1"/>
    </row>
    <row r="5862" spans="1:9" s="30" customFormat="1" ht="40.5" x14ac:dyDescent="0.25">
      <c r="A5862" s="28">
        <v>98043</v>
      </c>
      <c r="B5862" s="29" t="s">
        <v>11088</v>
      </c>
      <c r="F5862" s="28" t="s">
        <v>27</v>
      </c>
      <c r="G5862" s="31" t="s">
        <v>11089</v>
      </c>
      <c r="I5862" s="1"/>
    </row>
    <row r="5863" spans="1:9" s="30" customFormat="1" ht="54" x14ac:dyDescent="0.25">
      <c r="A5863" s="28">
        <v>98044</v>
      </c>
      <c r="B5863" s="29" t="s">
        <v>11090</v>
      </c>
      <c r="F5863" s="28" t="s">
        <v>25</v>
      </c>
      <c r="G5863" s="31" t="s">
        <v>11091</v>
      </c>
      <c r="I5863" s="1"/>
    </row>
    <row r="5864" spans="1:9" s="30" customFormat="1" ht="40.5" x14ac:dyDescent="0.25">
      <c r="A5864" s="28">
        <v>98045</v>
      </c>
      <c r="B5864" s="29" t="s">
        <v>11092</v>
      </c>
      <c r="F5864" s="28" t="s">
        <v>27</v>
      </c>
      <c r="G5864" s="31" t="s">
        <v>11089</v>
      </c>
      <c r="I5864" s="1"/>
    </row>
    <row r="5865" spans="1:9" s="30" customFormat="1" ht="54" x14ac:dyDescent="0.25">
      <c r="A5865" s="28">
        <v>98046</v>
      </c>
      <c r="B5865" s="29" t="s">
        <v>11093</v>
      </c>
      <c r="F5865" s="28" t="s">
        <v>25</v>
      </c>
      <c r="G5865" s="31" t="s">
        <v>11094</v>
      </c>
      <c r="I5865" s="1"/>
    </row>
    <row r="5866" spans="1:9" s="30" customFormat="1" ht="40.5" x14ac:dyDescent="0.25">
      <c r="A5866" s="28">
        <v>98047</v>
      </c>
      <c r="B5866" s="29" t="s">
        <v>11095</v>
      </c>
      <c r="F5866" s="28" t="s">
        <v>27</v>
      </c>
      <c r="G5866" s="31" t="s">
        <v>11096</v>
      </c>
      <c r="I5866" s="1"/>
    </row>
    <row r="5867" spans="1:9" s="30" customFormat="1" ht="54" x14ac:dyDescent="0.25">
      <c r="A5867" s="28">
        <v>98048</v>
      </c>
      <c r="B5867" s="29" t="s">
        <v>11097</v>
      </c>
      <c r="F5867" s="28" t="s">
        <v>25</v>
      </c>
      <c r="G5867" s="31" t="s">
        <v>11098</v>
      </c>
      <c r="I5867" s="1"/>
    </row>
    <row r="5868" spans="1:9" s="30" customFormat="1" ht="40.5" x14ac:dyDescent="0.25">
      <c r="A5868" s="28">
        <v>98049</v>
      </c>
      <c r="B5868" s="29" t="s">
        <v>11099</v>
      </c>
      <c r="F5868" s="28" t="s">
        <v>27</v>
      </c>
      <c r="G5868" s="31" t="s">
        <v>11100</v>
      </c>
      <c r="I5868" s="1"/>
    </row>
    <row r="5869" spans="1:9" s="30" customFormat="1" ht="40.5" x14ac:dyDescent="0.25">
      <c r="A5869" s="28">
        <v>98050</v>
      </c>
      <c r="B5869" s="29" t="s">
        <v>11101</v>
      </c>
      <c r="F5869" s="28" t="s">
        <v>27</v>
      </c>
      <c r="G5869" s="31" t="s">
        <v>11102</v>
      </c>
      <c r="I5869" s="1"/>
    </row>
    <row r="5870" spans="1:9" s="30" customFormat="1" ht="40.5" x14ac:dyDescent="0.25">
      <c r="A5870" s="28">
        <v>98051</v>
      </c>
      <c r="B5870" s="29" t="s">
        <v>11103</v>
      </c>
      <c r="F5870" s="28" t="s">
        <v>27</v>
      </c>
      <c r="G5870" s="31" t="s">
        <v>11104</v>
      </c>
      <c r="I5870" s="1"/>
    </row>
    <row r="5871" spans="1:9" s="30" customFormat="1" ht="54" x14ac:dyDescent="0.25">
      <c r="A5871" s="28">
        <v>98405</v>
      </c>
      <c r="B5871" s="29" t="s">
        <v>11105</v>
      </c>
      <c r="F5871" s="28" t="s">
        <v>25</v>
      </c>
      <c r="G5871" s="31" t="s">
        <v>11106</v>
      </c>
      <c r="I5871" s="1"/>
    </row>
    <row r="5872" spans="1:9" s="30" customFormat="1" ht="54" x14ac:dyDescent="0.25">
      <c r="A5872" s="28">
        <v>98406</v>
      </c>
      <c r="B5872" s="29" t="s">
        <v>11107</v>
      </c>
      <c r="F5872" s="28" t="s">
        <v>25</v>
      </c>
      <c r="G5872" s="31" t="s">
        <v>11108</v>
      </c>
      <c r="I5872" s="1"/>
    </row>
    <row r="5873" spans="1:9" s="30" customFormat="1" ht="54" x14ac:dyDescent="0.25">
      <c r="A5873" s="28">
        <v>98407</v>
      </c>
      <c r="B5873" s="29" t="s">
        <v>11109</v>
      </c>
      <c r="F5873" s="28" t="s">
        <v>25</v>
      </c>
      <c r="G5873" s="31" t="s">
        <v>11110</v>
      </c>
      <c r="I5873" s="1"/>
    </row>
    <row r="5874" spans="1:9" s="30" customFormat="1" ht="54" x14ac:dyDescent="0.25">
      <c r="A5874" s="28">
        <v>98408</v>
      </c>
      <c r="B5874" s="29" t="s">
        <v>11111</v>
      </c>
      <c r="F5874" s="28" t="s">
        <v>25</v>
      </c>
      <c r="G5874" s="31" t="s">
        <v>11112</v>
      </c>
      <c r="I5874" s="1"/>
    </row>
    <row r="5875" spans="1:9" s="30" customFormat="1" ht="40.5" x14ac:dyDescent="0.25">
      <c r="A5875" s="28">
        <v>98409</v>
      </c>
      <c r="B5875" s="29" t="s">
        <v>11113</v>
      </c>
      <c r="F5875" s="28" t="s">
        <v>27</v>
      </c>
      <c r="G5875" s="31" t="s">
        <v>11114</v>
      </c>
      <c r="I5875" s="1"/>
    </row>
    <row r="5876" spans="1:9" s="30" customFormat="1" ht="54" x14ac:dyDescent="0.25">
      <c r="A5876" s="28">
        <v>98410</v>
      </c>
      <c r="B5876" s="29" t="s">
        <v>11115</v>
      </c>
      <c r="F5876" s="28" t="s">
        <v>25</v>
      </c>
      <c r="G5876" s="31" t="s">
        <v>11116</v>
      </c>
      <c r="I5876" s="1"/>
    </row>
    <row r="5877" spans="1:9" s="30" customFormat="1" ht="40.5" x14ac:dyDescent="0.25">
      <c r="A5877" s="28">
        <v>99240</v>
      </c>
      <c r="B5877" s="29" t="s">
        <v>11117</v>
      </c>
      <c r="F5877" s="28" t="s">
        <v>27</v>
      </c>
      <c r="G5877" s="31" t="s">
        <v>11118</v>
      </c>
      <c r="I5877" s="1"/>
    </row>
    <row r="5878" spans="1:9" s="30" customFormat="1" ht="40.5" x14ac:dyDescent="0.25">
      <c r="A5878" s="28">
        <v>99241</v>
      </c>
      <c r="B5878" s="29" t="s">
        <v>11119</v>
      </c>
      <c r="F5878" s="28" t="s">
        <v>27</v>
      </c>
      <c r="G5878" s="31" t="s">
        <v>11120</v>
      </c>
      <c r="I5878" s="1"/>
    </row>
    <row r="5879" spans="1:9" s="30" customFormat="1" ht="54" x14ac:dyDescent="0.25">
      <c r="A5879" s="28">
        <v>99242</v>
      </c>
      <c r="B5879" s="29" t="s">
        <v>11121</v>
      </c>
      <c r="F5879" s="28" t="s">
        <v>25</v>
      </c>
      <c r="G5879" s="31" t="s">
        <v>11122</v>
      </c>
      <c r="I5879" s="1"/>
    </row>
    <row r="5880" spans="1:9" s="30" customFormat="1" ht="40.5" x14ac:dyDescent="0.25">
      <c r="A5880" s="28">
        <v>99243</v>
      </c>
      <c r="B5880" s="29" t="s">
        <v>11123</v>
      </c>
      <c r="F5880" s="28" t="s">
        <v>27</v>
      </c>
      <c r="G5880" s="31" t="s">
        <v>11124</v>
      </c>
      <c r="I5880" s="1"/>
    </row>
    <row r="5881" spans="1:9" s="30" customFormat="1" ht="54" x14ac:dyDescent="0.25">
      <c r="A5881" s="28">
        <v>99244</v>
      </c>
      <c r="B5881" s="29" t="s">
        <v>11125</v>
      </c>
      <c r="F5881" s="28" t="s">
        <v>25</v>
      </c>
      <c r="G5881" s="31" t="s">
        <v>11126</v>
      </c>
      <c r="I5881" s="1"/>
    </row>
    <row r="5882" spans="1:9" s="30" customFormat="1" ht="40.5" x14ac:dyDescent="0.25">
      <c r="A5882" s="28">
        <v>99246</v>
      </c>
      <c r="B5882" s="29" t="s">
        <v>11127</v>
      </c>
      <c r="F5882" s="28" t="s">
        <v>27</v>
      </c>
      <c r="G5882" s="31" t="s">
        <v>11128</v>
      </c>
      <c r="I5882" s="1"/>
    </row>
    <row r="5883" spans="1:9" s="30" customFormat="1" ht="40.5" x14ac:dyDescent="0.25">
      <c r="A5883" s="28">
        <v>99247</v>
      </c>
      <c r="B5883" s="29" t="s">
        <v>11129</v>
      </c>
      <c r="F5883" s="28" t="s">
        <v>27</v>
      </c>
      <c r="G5883" s="31" t="s">
        <v>11130</v>
      </c>
      <c r="I5883" s="1"/>
    </row>
    <row r="5884" spans="1:9" s="30" customFormat="1" ht="54" x14ac:dyDescent="0.25">
      <c r="A5884" s="28">
        <v>99248</v>
      </c>
      <c r="B5884" s="29" t="s">
        <v>11131</v>
      </c>
      <c r="F5884" s="28" t="s">
        <v>25</v>
      </c>
      <c r="G5884" s="31" t="s">
        <v>11132</v>
      </c>
      <c r="I5884" s="1"/>
    </row>
    <row r="5885" spans="1:9" s="30" customFormat="1" ht="40.5" x14ac:dyDescent="0.25">
      <c r="A5885" s="28">
        <v>99249</v>
      </c>
      <c r="B5885" s="29" t="s">
        <v>11133</v>
      </c>
      <c r="F5885" s="28" t="s">
        <v>27</v>
      </c>
      <c r="G5885" s="31" t="s">
        <v>11134</v>
      </c>
      <c r="I5885" s="1"/>
    </row>
    <row r="5886" spans="1:9" s="30" customFormat="1" ht="54" x14ac:dyDescent="0.25">
      <c r="A5886" s="28">
        <v>99252</v>
      </c>
      <c r="B5886" s="29" t="s">
        <v>11135</v>
      </c>
      <c r="F5886" s="28" t="s">
        <v>25</v>
      </c>
      <c r="G5886" s="31" t="s">
        <v>11136</v>
      </c>
      <c r="I5886" s="1"/>
    </row>
    <row r="5887" spans="1:9" s="30" customFormat="1" ht="40.5" x14ac:dyDescent="0.25">
      <c r="A5887" s="28">
        <v>99254</v>
      </c>
      <c r="B5887" s="29" t="s">
        <v>11137</v>
      </c>
      <c r="F5887" s="28" t="s">
        <v>27</v>
      </c>
      <c r="G5887" s="31" t="s">
        <v>11138</v>
      </c>
      <c r="I5887" s="1"/>
    </row>
    <row r="5888" spans="1:9" s="30" customFormat="1" ht="54" x14ac:dyDescent="0.25">
      <c r="A5888" s="28">
        <v>99256</v>
      </c>
      <c r="B5888" s="29" t="s">
        <v>11139</v>
      </c>
      <c r="F5888" s="28" t="s">
        <v>25</v>
      </c>
      <c r="G5888" s="31" t="s">
        <v>11140</v>
      </c>
      <c r="I5888" s="1"/>
    </row>
    <row r="5889" spans="1:9" s="30" customFormat="1" ht="54" x14ac:dyDescent="0.25">
      <c r="A5889" s="28">
        <v>99259</v>
      </c>
      <c r="B5889" s="29" t="s">
        <v>11141</v>
      </c>
      <c r="F5889" s="28" t="s">
        <v>25</v>
      </c>
      <c r="G5889" s="31" t="s">
        <v>11142</v>
      </c>
      <c r="I5889" s="1"/>
    </row>
    <row r="5890" spans="1:9" s="30" customFormat="1" ht="40.5" x14ac:dyDescent="0.25">
      <c r="A5890" s="28">
        <v>99261</v>
      </c>
      <c r="B5890" s="29" t="s">
        <v>11143</v>
      </c>
      <c r="F5890" s="28" t="s">
        <v>27</v>
      </c>
      <c r="G5890" s="31" t="s">
        <v>11144</v>
      </c>
      <c r="I5890" s="1"/>
    </row>
    <row r="5891" spans="1:9" s="30" customFormat="1" ht="40.5" x14ac:dyDescent="0.25">
      <c r="A5891" s="28">
        <v>99263</v>
      </c>
      <c r="B5891" s="29" t="s">
        <v>11145</v>
      </c>
      <c r="F5891" s="28" t="s">
        <v>27</v>
      </c>
      <c r="G5891" s="31" t="s">
        <v>11146</v>
      </c>
      <c r="I5891" s="1"/>
    </row>
    <row r="5892" spans="1:9" s="30" customFormat="1" ht="54" x14ac:dyDescent="0.25">
      <c r="A5892" s="28">
        <v>99265</v>
      </c>
      <c r="B5892" s="29" t="s">
        <v>11147</v>
      </c>
      <c r="F5892" s="28" t="s">
        <v>25</v>
      </c>
      <c r="G5892" s="31" t="s">
        <v>11148</v>
      </c>
      <c r="I5892" s="1"/>
    </row>
    <row r="5893" spans="1:9" s="30" customFormat="1" ht="40.5" x14ac:dyDescent="0.25">
      <c r="A5893" s="28">
        <v>99266</v>
      </c>
      <c r="B5893" s="29" t="s">
        <v>11149</v>
      </c>
      <c r="F5893" s="28" t="s">
        <v>27</v>
      </c>
      <c r="G5893" s="31" t="s">
        <v>11120</v>
      </c>
      <c r="I5893" s="1"/>
    </row>
    <row r="5894" spans="1:9" s="30" customFormat="1" ht="54" x14ac:dyDescent="0.25">
      <c r="A5894" s="28">
        <v>99267</v>
      </c>
      <c r="B5894" s="29" t="s">
        <v>11150</v>
      </c>
      <c r="F5894" s="28" t="s">
        <v>25</v>
      </c>
      <c r="G5894" s="31" t="s">
        <v>11151</v>
      </c>
      <c r="I5894" s="1"/>
    </row>
    <row r="5895" spans="1:9" s="30" customFormat="1" ht="40.5" x14ac:dyDescent="0.25">
      <c r="A5895" s="28">
        <v>99268</v>
      </c>
      <c r="B5895" s="29" t="s">
        <v>11152</v>
      </c>
      <c r="F5895" s="28" t="s">
        <v>25</v>
      </c>
      <c r="G5895" s="31" t="s">
        <v>11153</v>
      </c>
      <c r="I5895" s="1"/>
    </row>
    <row r="5896" spans="1:9" s="30" customFormat="1" ht="40.5" x14ac:dyDescent="0.25">
      <c r="A5896" s="28">
        <v>99269</v>
      </c>
      <c r="B5896" s="29" t="s">
        <v>11154</v>
      </c>
      <c r="F5896" s="28" t="s">
        <v>27</v>
      </c>
      <c r="G5896" s="31" t="s">
        <v>11130</v>
      </c>
      <c r="I5896" s="1"/>
    </row>
    <row r="5897" spans="1:9" s="30" customFormat="1" ht="40.5" x14ac:dyDescent="0.25">
      <c r="A5897" s="28">
        <v>99270</v>
      </c>
      <c r="B5897" s="29" t="s">
        <v>11155</v>
      </c>
      <c r="F5897" s="28" t="s">
        <v>25</v>
      </c>
      <c r="G5897" s="31" t="s">
        <v>11156</v>
      </c>
      <c r="I5897" s="1"/>
    </row>
    <row r="5898" spans="1:9" s="30" customFormat="1" ht="54" x14ac:dyDescent="0.25">
      <c r="A5898" s="28">
        <v>99271</v>
      </c>
      <c r="B5898" s="29" t="s">
        <v>11157</v>
      </c>
      <c r="F5898" s="28" t="s">
        <v>25</v>
      </c>
      <c r="G5898" s="31" t="s">
        <v>11158</v>
      </c>
      <c r="I5898" s="1"/>
    </row>
    <row r="5899" spans="1:9" s="30" customFormat="1" ht="54" x14ac:dyDescent="0.25">
      <c r="A5899" s="28">
        <v>99272</v>
      </c>
      <c r="B5899" s="29" t="s">
        <v>11159</v>
      </c>
      <c r="F5899" s="28" t="s">
        <v>25</v>
      </c>
      <c r="G5899" s="31" t="s">
        <v>11160</v>
      </c>
      <c r="I5899" s="1"/>
    </row>
    <row r="5900" spans="1:9" s="30" customFormat="1" ht="54" x14ac:dyDescent="0.25">
      <c r="A5900" s="28">
        <v>99273</v>
      </c>
      <c r="B5900" s="29" t="s">
        <v>11161</v>
      </c>
      <c r="F5900" s="28" t="s">
        <v>25</v>
      </c>
      <c r="G5900" s="31" t="s">
        <v>11162</v>
      </c>
      <c r="I5900" s="1"/>
    </row>
    <row r="5901" spans="1:9" s="30" customFormat="1" ht="54" x14ac:dyDescent="0.25">
      <c r="A5901" s="28">
        <v>99274</v>
      </c>
      <c r="B5901" s="29" t="s">
        <v>11163</v>
      </c>
      <c r="F5901" s="28" t="s">
        <v>25</v>
      </c>
      <c r="G5901" s="31" t="s">
        <v>11164</v>
      </c>
      <c r="I5901" s="1"/>
    </row>
    <row r="5902" spans="1:9" s="30" customFormat="1" ht="54" x14ac:dyDescent="0.25">
      <c r="A5902" s="28">
        <v>99275</v>
      </c>
      <c r="B5902" s="29" t="s">
        <v>11165</v>
      </c>
      <c r="F5902" s="28" t="s">
        <v>25</v>
      </c>
      <c r="G5902" s="31" t="s">
        <v>11166</v>
      </c>
      <c r="I5902" s="1"/>
    </row>
    <row r="5903" spans="1:9" s="30" customFormat="1" ht="40.5" x14ac:dyDescent="0.25">
      <c r="A5903" s="28">
        <v>99276</v>
      </c>
      <c r="B5903" s="29" t="s">
        <v>11167</v>
      </c>
      <c r="F5903" s="28" t="s">
        <v>27</v>
      </c>
      <c r="G5903" s="31" t="s">
        <v>11168</v>
      </c>
      <c r="I5903" s="1"/>
    </row>
    <row r="5904" spans="1:9" s="30" customFormat="1" ht="40.5" x14ac:dyDescent="0.25">
      <c r="A5904" s="28">
        <v>99277</v>
      </c>
      <c r="B5904" s="29" t="s">
        <v>11169</v>
      </c>
      <c r="F5904" s="28" t="s">
        <v>27</v>
      </c>
      <c r="G5904" s="31" t="s">
        <v>11146</v>
      </c>
      <c r="I5904" s="1"/>
    </row>
    <row r="5905" spans="1:9" s="30" customFormat="1" ht="40.5" x14ac:dyDescent="0.25">
      <c r="A5905" s="28">
        <v>99278</v>
      </c>
      <c r="B5905" s="29" t="s">
        <v>11170</v>
      </c>
      <c r="F5905" s="28" t="s">
        <v>27</v>
      </c>
      <c r="G5905" s="31" t="s">
        <v>11171</v>
      </c>
      <c r="I5905" s="1"/>
    </row>
    <row r="5906" spans="1:9" s="30" customFormat="1" ht="54" x14ac:dyDescent="0.25">
      <c r="A5906" s="28">
        <v>99279</v>
      </c>
      <c r="B5906" s="29" t="s">
        <v>11172</v>
      </c>
      <c r="F5906" s="28" t="s">
        <v>25</v>
      </c>
      <c r="G5906" s="31" t="s">
        <v>11173</v>
      </c>
      <c r="I5906" s="1"/>
    </row>
    <row r="5907" spans="1:9" s="30" customFormat="1" ht="54" x14ac:dyDescent="0.25">
      <c r="A5907" s="28">
        <v>99280</v>
      </c>
      <c r="B5907" s="29" t="s">
        <v>11174</v>
      </c>
      <c r="F5907" s="28" t="s">
        <v>25</v>
      </c>
      <c r="G5907" s="31" t="s">
        <v>11175</v>
      </c>
      <c r="I5907" s="1"/>
    </row>
    <row r="5908" spans="1:9" s="30" customFormat="1" ht="40.5" x14ac:dyDescent="0.25">
      <c r="A5908" s="28">
        <v>99281</v>
      </c>
      <c r="B5908" s="29" t="s">
        <v>11176</v>
      </c>
      <c r="F5908" s="28" t="s">
        <v>27</v>
      </c>
      <c r="G5908" s="31" t="s">
        <v>11168</v>
      </c>
      <c r="I5908" s="1"/>
    </row>
    <row r="5909" spans="1:9" s="30" customFormat="1" ht="40.5" x14ac:dyDescent="0.25">
      <c r="A5909" s="28">
        <v>99282</v>
      </c>
      <c r="B5909" s="29" t="s">
        <v>11177</v>
      </c>
      <c r="F5909" s="28" t="s">
        <v>27</v>
      </c>
      <c r="G5909" s="31" t="s">
        <v>11178</v>
      </c>
      <c r="I5909" s="1"/>
    </row>
    <row r="5910" spans="1:9" s="30" customFormat="1" ht="40.5" x14ac:dyDescent="0.25">
      <c r="A5910" s="28">
        <v>99283</v>
      </c>
      <c r="B5910" s="29" t="s">
        <v>11179</v>
      </c>
      <c r="F5910" s="28" t="s">
        <v>27</v>
      </c>
      <c r="G5910" s="31" t="s">
        <v>11180</v>
      </c>
      <c r="I5910" s="1"/>
    </row>
    <row r="5911" spans="1:9" s="30" customFormat="1" ht="54" x14ac:dyDescent="0.25">
      <c r="A5911" s="28">
        <v>99284</v>
      </c>
      <c r="B5911" s="29" t="s">
        <v>11181</v>
      </c>
      <c r="F5911" s="28" t="s">
        <v>25</v>
      </c>
      <c r="G5911" s="31" t="s">
        <v>11182</v>
      </c>
      <c r="I5911" s="1"/>
    </row>
    <row r="5912" spans="1:9" s="30" customFormat="1" ht="54" x14ac:dyDescent="0.25">
      <c r="A5912" s="28">
        <v>99285</v>
      </c>
      <c r="B5912" s="29" t="s">
        <v>11183</v>
      </c>
      <c r="F5912" s="28" t="s">
        <v>25</v>
      </c>
      <c r="G5912" s="31" t="s">
        <v>11184</v>
      </c>
      <c r="I5912" s="1"/>
    </row>
    <row r="5913" spans="1:9" s="30" customFormat="1" ht="54" x14ac:dyDescent="0.25">
      <c r="A5913" s="28">
        <v>99286</v>
      </c>
      <c r="B5913" s="29" t="s">
        <v>11185</v>
      </c>
      <c r="F5913" s="28" t="s">
        <v>25</v>
      </c>
      <c r="G5913" s="31" t="s">
        <v>11186</v>
      </c>
      <c r="I5913" s="1"/>
    </row>
    <row r="5914" spans="1:9" s="30" customFormat="1" ht="54" x14ac:dyDescent="0.25">
      <c r="A5914" s="28">
        <v>99287</v>
      </c>
      <c r="B5914" s="29" t="s">
        <v>11187</v>
      </c>
      <c r="F5914" s="28" t="s">
        <v>25</v>
      </c>
      <c r="G5914" s="31" t="s">
        <v>11188</v>
      </c>
      <c r="I5914" s="1"/>
    </row>
    <row r="5915" spans="1:9" s="30" customFormat="1" ht="40.5" x14ac:dyDescent="0.25">
      <c r="A5915" s="28">
        <v>99288</v>
      </c>
      <c r="B5915" s="29" t="s">
        <v>11189</v>
      </c>
      <c r="F5915" s="28" t="s">
        <v>27</v>
      </c>
      <c r="G5915" s="31" t="s">
        <v>11190</v>
      </c>
      <c r="I5915" s="1"/>
    </row>
    <row r="5916" spans="1:9" s="30" customFormat="1" ht="40.5" x14ac:dyDescent="0.25">
      <c r="A5916" s="28">
        <v>99289</v>
      </c>
      <c r="B5916" s="29" t="s">
        <v>11191</v>
      </c>
      <c r="F5916" s="28" t="s">
        <v>27</v>
      </c>
      <c r="G5916" s="31" t="s">
        <v>11192</v>
      </c>
      <c r="I5916" s="1"/>
    </row>
    <row r="5917" spans="1:9" s="30" customFormat="1" ht="54" x14ac:dyDescent="0.25">
      <c r="A5917" s="28">
        <v>99290</v>
      </c>
      <c r="B5917" s="29" t="s">
        <v>11193</v>
      </c>
      <c r="F5917" s="28" t="s">
        <v>25</v>
      </c>
      <c r="G5917" s="31" t="s">
        <v>11194</v>
      </c>
      <c r="I5917" s="1"/>
    </row>
    <row r="5918" spans="1:9" s="30" customFormat="1" ht="40.5" x14ac:dyDescent="0.25">
      <c r="A5918" s="28">
        <v>99291</v>
      </c>
      <c r="B5918" s="29" t="s">
        <v>11195</v>
      </c>
      <c r="F5918" s="28" t="s">
        <v>27</v>
      </c>
      <c r="G5918" s="31" t="s">
        <v>11192</v>
      </c>
      <c r="I5918" s="1"/>
    </row>
    <row r="5919" spans="1:9" s="30" customFormat="1" ht="54" x14ac:dyDescent="0.25">
      <c r="A5919" s="28">
        <v>99292</v>
      </c>
      <c r="B5919" s="29" t="s">
        <v>11196</v>
      </c>
      <c r="F5919" s="28" t="s">
        <v>25</v>
      </c>
      <c r="G5919" s="31" t="s">
        <v>11197</v>
      </c>
      <c r="I5919" s="1"/>
    </row>
    <row r="5920" spans="1:9" s="30" customFormat="1" ht="40.5" x14ac:dyDescent="0.25">
      <c r="A5920" s="28">
        <v>99293</v>
      </c>
      <c r="B5920" s="29" t="s">
        <v>11198</v>
      </c>
      <c r="F5920" s="28" t="s">
        <v>27</v>
      </c>
      <c r="G5920" s="31" t="s">
        <v>11199</v>
      </c>
      <c r="I5920" s="1"/>
    </row>
    <row r="5921" spans="1:9" s="30" customFormat="1" ht="54" x14ac:dyDescent="0.25">
      <c r="A5921" s="28">
        <v>99294</v>
      </c>
      <c r="B5921" s="29" t="s">
        <v>11200</v>
      </c>
      <c r="F5921" s="28" t="s">
        <v>25</v>
      </c>
      <c r="G5921" s="31" t="s">
        <v>11201</v>
      </c>
      <c r="I5921" s="1"/>
    </row>
    <row r="5922" spans="1:9" s="30" customFormat="1" ht="40.5" x14ac:dyDescent="0.25">
      <c r="A5922" s="28">
        <v>99296</v>
      </c>
      <c r="B5922" s="29" t="s">
        <v>11202</v>
      </c>
      <c r="F5922" s="28" t="s">
        <v>27</v>
      </c>
      <c r="G5922" s="31" t="s">
        <v>11203</v>
      </c>
      <c r="I5922" s="1"/>
    </row>
    <row r="5923" spans="1:9" s="30" customFormat="1" ht="40.5" x14ac:dyDescent="0.25">
      <c r="A5923" s="28">
        <v>99297</v>
      </c>
      <c r="B5923" s="29" t="s">
        <v>11204</v>
      </c>
      <c r="F5923" s="28" t="s">
        <v>27</v>
      </c>
      <c r="G5923" s="31" t="s">
        <v>11205</v>
      </c>
      <c r="I5923" s="1"/>
    </row>
    <row r="5924" spans="1:9" s="30" customFormat="1" ht="54" x14ac:dyDescent="0.25">
      <c r="A5924" s="28">
        <v>99298</v>
      </c>
      <c r="B5924" s="29" t="s">
        <v>11206</v>
      </c>
      <c r="F5924" s="28" t="s">
        <v>25</v>
      </c>
      <c r="G5924" s="31" t="s">
        <v>11207</v>
      </c>
      <c r="I5924" s="1"/>
    </row>
    <row r="5925" spans="1:9" s="30" customFormat="1" ht="40.5" x14ac:dyDescent="0.25">
      <c r="A5925" s="28">
        <v>99299</v>
      </c>
      <c r="B5925" s="29" t="s">
        <v>11208</v>
      </c>
      <c r="F5925" s="28" t="s">
        <v>27</v>
      </c>
      <c r="G5925" s="31" t="s">
        <v>11209</v>
      </c>
      <c r="I5925" s="1"/>
    </row>
    <row r="5926" spans="1:9" s="30" customFormat="1" ht="54" x14ac:dyDescent="0.25">
      <c r="A5926" s="28">
        <v>99300</v>
      </c>
      <c r="B5926" s="29" t="s">
        <v>11210</v>
      </c>
      <c r="F5926" s="28" t="s">
        <v>25</v>
      </c>
      <c r="G5926" s="31" t="s">
        <v>11211</v>
      </c>
      <c r="I5926" s="1"/>
    </row>
    <row r="5927" spans="1:9" s="30" customFormat="1" ht="54" x14ac:dyDescent="0.25">
      <c r="A5927" s="28">
        <v>99301</v>
      </c>
      <c r="B5927" s="29" t="s">
        <v>11212</v>
      </c>
      <c r="F5927" s="28" t="s">
        <v>25</v>
      </c>
      <c r="G5927" s="31" t="s">
        <v>11213</v>
      </c>
      <c r="I5927" s="1"/>
    </row>
    <row r="5928" spans="1:9" s="30" customFormat="1" ht="40.5" x14ac:dyDescent="0.25">
      <c r="A5928" s="28">
        <v>99302</v>
      </c>
      <c r="B5928" s="29" t="s">
        <v>11214</v>
      </c>
      <c r="F5928" s="28" t="s">
        <v>27</v>
      </c>
      <c r="G5928" s="31" t="s">
        <v>11215</v>
      </c>
      <c r="I5928" s="1"/>
    </row>
    <row r="5929" spans="1:9" s="30" customFormat="1" ht="54" x14ac:dyDescent="0.25">
      <c r="A5929" s="28">
        <v>99303</v>
      </c>
      <c r="B5929" s="29" t="s">
        <v>11216</v>
      </c>
      <c r="F5929" s="28" t="s">
        <v>25</v>
      </c>
      <c r="G5929" s="31" t="s">
        <v>11217</v>
      </c>
      <c r="I5929" s="1"/>
    </row>
    <row r="5930" spans="1:9" s="30" customFormat="1" ht="40.5" x14ac:dyDescent="0.25">
      <c r="A5930" s="28">
        <v>99304</v>
      </c>
      <c r="B5930" s="29" t="s">
        <v>11218</v>
      </c>
      <c r="F5930" s="28" t="s">
        <v>27</v>
      </c>
      <c r="G5930" s="31" t="s">
        <v>11219</v>
      </c>
      <c r="I5930" s="1"/>
    </row>
    <row r="5931" spans="1:9" s="30" customFormat="1" ht="54" x14ac:dyDescent="0.25">
      <c r="A5931" s="28">
        <v>99305</v>
      </c>
      <c r="B5931" s="29" t="s">
        <v>11220</v>
      </c>
      <c r="F5931" s="28" t="s">
        <v>25</v>
      </c>
      <c r="G5931" s="31" t="s">
        <v>11221</v>
      </c>
      <c r="I5931" s="1"/>
    </row>
    <row r="5932" spans="1:9" s="30" customFormat="1" ht="40.5" x14ac:dyDescent="0.25">
      <c r="A5932" s="28">
        <v>99306</v>
      </c>
      <c r="B5932" s="29" t="s">
        <v>11222</v>
      </c>
      <c r="F5932" s="28" t="s">
        <v>27</v>
      </c>
      <c r="G5932" s="31" t="s">
        <v>11215</v>
      </c>
      <c r="I5932" s="1"/>
    </row>
    <row r="5933" spans="1:9" s="30" customFormat="1" ht="40.5" x14ac:dyDescent="0.25">
      <c r="A5933" s="28">
        <v>99307</v>
      </c>
      <c r="B5933" s="29" t="s">
        <v>11223</v>
      </c>
      <c r="F5933" s="28" t="s">
        <v>27</v>
      </c>
      <c r="G5933" s="31" t="s">
        <v>11224</v>
      </c>
      <c r="I5933" s="1"/>
    </row>
    <row r="5934" spans="1:9" s="30" customFormat="1" ht="54" x14ac:dyDescent="0.25">
      <c r="A5934" s="28">
        <v>99308</v>
      </c>
      <c r="B5934" s="29" t="s">
        <v>11225</v>
      </c>
      <c r="F5934" s="28" t="s">
        <v>25</v>
      </c>
      <c r="G5934" s="31" t="s">
        <v>11226</v>
      </c>
      <c r="I5934" s="1"/>
    </row>
    <row r="5935" spans="1:9" s="30" customFormat="1" ht="40.5" x14ac:dyDescent="0.25">
      <c r="A5935" s="28">
        <v>99309</v>
      </c>
      <c r="B5935" s="29" t="s">
        <v>11227</v>
      </c>
      <c r="F5935" s="28" t="s">
        <v>27</v>
      </c>
      <c r="G5935" s="31" t="s">
        <v>11228</v>
      </c>
      <c r="I5935" s="1"/>
    </row>
    <row r="5936" spans="1:9" s="30" customFormat="1" ht="54" x14ac:dyDescent="0.25">
      <c r="A5936" s="28">
        <v>99310</v>
      </c>
      <c r="B5936" s="29" t="s">
        <v>11229</v>
      </c>
      <c r="F5936" s="28" t="s">
        <v>25</v>
      </c>
      <c r="G5936" s="31" t="s">
        <v>11230</v>
      </c>
      <c r="I5936" s="1"/>
    </row>
    <row r="5937" spans="1:9" s="30" customFormat="1" ht="40.5" x14ac:dyDescent="0.25">
      <c r="A5937" s="28">
        <v>99311</v>
      </c>
      <c r="B5937" s="29" t="s">
        <v>11231</v>
      </c>
      <c r="F5937" s="28" t="s">
        <v>27</v>
      </c>
      <c r="G5937" s="31" t="s">
        <v>11228</v>
      </c>
      <c r="I5937" s="1"/>
    </row>
    <row r="5938" spans="1:9" s="30" customFormat="1" ht="54" x14ac:dyDescent="0.25">
      <c r="A5938" s="28">
        <v>99312</v>
      </c>
      <c r="B5938" s="29" t="s">
        <v>11232</v>
      </c>
      <c r="F5938" s="28" t="s">
        <v>25</v>
      </c>
      <c r="G5938" s="31" t="s">
        <v>11233</v>
      </c>
      <c r="I5938" s="1"/>
    </row>
    <row r="5939" spans="1:9" s="30" customFormat="1" ht="54" x14ac:dyDescent="0.25">
      <c r="A5939" s="28">
        <v>99313</v>
      </c>
      <c r="B5939" s="29" t="s">
        <v>11234</v>
      </c>
      <c r="F5939" s="28" t="s">
        <v>25</v>
      </c>
      <c r="G5939" s="31" t="s">
        <v>11235</v>
      </c>
      <c r="I5939" s="1"/>
    </row>
    <row r="5940" spans="1:9" s="30" customFormat="1" ht="40.5" x14ac:dyDescent="0.25">
      <c r="A5940" s="28">
        <v>99314</v>
      </c>
      <c r="B5940" s="29" t="s">
        <v>11236</v>
      </c>
      <c r="F5940" s="28" t="s">
        <v>27</v>
      </c>
      <c r="G5940" s="31" t="s">
        <v>11237</v>
      </c>
      <c r="I5940" s="1"/>
    </row>
    <row r="5941" spans="1:9" s="30" customFormat="1" ht="54" x14ac:dyDescent="0.25">
      <c r="A5941" s="28">
        <v>99315</v>
      </c>
      <c r="B5941" s="29" t="s">
        <v>11238</v>
      </c>
      <c r="F5941" s="28" t="s">
        <v>25</v>
      </c>
      <c r="G5941" s="31" t="s">
        <v>11239</v>
      </c>
      <c r="I5941" s="1"/>
    </row>
    <row r="5942" spans="1:9" s="30" customFormat="1" ht="40.5" x14ac:dyDescent="0.25">
      <c r="A5942" s="28">
        <v>99317</v>
      </c>
      <c r="B5942" s="29" t="s">
        <v>11240</v>
      </c>
      <c r="F5942" s="28" t="s">
        <v>27</v>
      </c>
      <c r="G5942" s="31" t="s">
        <v>11241</v>
      </c>
      <c r="I5942" s="1"/>
    </row>
    <row r="5943" spans="1:9" s="30" customFormat="1" ht="40.5" x14ac:dyDescent="0.25">
      <c r="A5943" s="28">
        <v>99318</v>
      </c>
      <c r="B5943" s="29" t="s">
        <v>11242</v>
      </c>
      <c r="F5943" s="28" t="s">
        <v>27</v>
      </c>
      <c r="G5943" s="31" t="s">
        <v>11243</v>
      </c>
      <c r="I5943" s="1"/>
    </row>
    <row r="5944" spans="1:9" s="30" customFormat="1" ht="40.5" x14ac:dyDescent="0.25">
      <c r="A5944" s="28">
        <v>99319</v>
      </c>
      <c r="B5944" s="29" t="s">
        <v>11244</v>
      </c>
      <c r="F5944" s="28" t="s">
        <v>27</v>
      </c>
      <c r="G5944" s="31" t="s">
        <v>11245</v>
      </c>
      <c r="I5944" s="1"/>
    </row>
    <row r="5945" spans="1:9" s="30" customFormat="1" ht="54" x14ac:dyDescent="0.25">
      <c r="A5945" s="28">
        <v>99320</v>
      </c>
      <c r="B5945" s="29" t="s">
        <v>11246</v>
      </c>
      <c r="F5945" s="28" t="s">
        <v>25</v>
      </c>
      <c r="G5945" s="31" t="s">
        <v>11247</v>
      </c>
      <c r="I5945" s="1"/>
    </row>
    <row r="5946" spans="1:9" s="30" customFormat="1" ht="40.5" x14ac:dyDescent="0.25">
      <c r="A5946" s="28">
        <v>99321</v>
      </c>
      <c r="B5946" s="29" t="s">
        <v>11248</v>
      </c>
      <c r="F5946" s="28" t="s">
        <v>27</v>
      </c>
      <c r="G5946" s="31" t="s">
        <v>11249</v>
      </c>
      <c r="I5946" s="1"/>
    </row>
    <row r="5947" spans="1:9" s="30" customFormat="1" ht="54" x14ac:dyDescent="0.25">
      <c r="A5947" s="28">
        <v>99322</v>
      </c>
      <c r="B5947" s="29" t="s">
        <v>11250</v>
      </c>
      <c r="F5947" s="28" t="s">
        <v>25</v>
      </c>
      <c r="G5947" s="31" t="s">
        <v>11251</v>
      </c>
      <c r="I5947" s="1"/>
    </row>
    <row r="5948" spans="1:9" s="30" customFormat="1" ht="40.5" x14ac:dyDescent="0.25">
      <c r="A5948" s="28">
        <v>99323</v>
      </c>
      <c r="B5948" s="29" t="s">
        <v>11252</v>
      </c>
      <c r="F5948" s="28" t="s">
        <v>27</v>
      </c>
      <c r="G5948" s="31" t="s">
        <v>11205</v>
      </c>
      <c r="I5948" s="1"/>
    </row>
    <row r="5949" spans="1:9" s="30" customFormat="1" ht="54" x14ac:dyDescent="0.25">
      <c r="A5949" s="28">
        <v>99324</v>
      </c>
      <c r="B5949" s="29" t="s">
        <v>11253</v>
      </c>
      <c r="F5949" s="28" t="s">
        <v>25</v>
      </c>
      <c r="G5949" s="31" t="s">
        <v>11254</v>
      </c>
      <c r="I5949" s="1"/>
    </row>
    <row r="5950" spans="1:9" s="30" customFormat="1" ht="40.5" x14ac:dyDescent="0.25">
      <c r="A5950" s="28">
        <v>99325</v>
      </c>
      <c r="B5950" s="29" t="s">
        <v>11255</v>
      </c>
      <c r="F5950" s="28" t="s">
        <v>27</v>
      </c>
      <c r="G5950" s="31" t="s">
        <v>11209</v>
      </c>
      <c r="I5950" s="1"/>
    </row>
    <row r="5951" spans="1:9" s="30" customFormat="1" ht="54" x14ac:dyDescent="0.25">
      <c r="A5951" s="28">
        <v>99326</v>
      </c>
      <c r="B5951" s="29" t="s">
        <v>11256</v>
      </c>
      <c r="F5951" s="28" t="s">
        <v>25</v>
      </c>
      <c r="G5951" s="31" t="s">
        <v>11257</v>
      </c>
      <c r="I5951" s="1"/>
    </row>
    <row r="5952" spans="1:9" s="30" customFormat="1" ht="40.5" x14ac:dyDescent="0.25">
      <c r="A5952" s="28">
        <v>99327</v>
      </c>
      <c r="B5952" s="29" t="s">
        <v>11258</v>
      </c>
      <c r="F5952" s="28" t="s">
        <v>27</v>
      </c>
      <c r="G5952" s="31" t="s">
        <v>11259</v>
      </c>
      <c r="I5952" s="1"/>
    </row>
    <row r="5953" spans="1:9" s="30" customFormat="1" ht="40.5" x14ac:dyDescent="0.25">
      <c r="A5953" s="28">
        <v>101800</v>
      </c>
      <c r="B5953" s="29" t="s">
        <v>11260</v>
      </c>
      <c r="F5953" s="28" t="s">
        <v>25</v>
      </c>
      <c r="G5953" s="31" t="s">
        <v>11261</v>
      </c>
      <c r="I5953" s="1"/>
    </row>
    <row r="5954" spans="1:9" s="30" customFormat="1" ht="40.5" x14ac:dyDescent="0.25">
      <c r="A5954" s="28">
        <v>101801</v>
      </c>
      <c r="B5954" s="29" t="s">
        <v>11262</v>
      </c>
      <c r="F5954" s="28" t="s">
        <v>25</v>
      </c>
      <c r="G5954" s="31" t="s">
        <v>11263</v>
      </c>
      <c r="I5954" s="1"/>
    </row>
    <row r="5955" spans="1:9" s="30" customFormat="1" ht="54" x14ac:dyDescent="0.25">
      <c r="A5955" s="28">
        <v>101806</v>
      </c>
      <c r="B5955" s="29" t="s">
        <v>11264</v>
      </c>
      <c r="F5955" s="28" t="s">
        <v>25</v>
      </c>
      <c r="G5955" s="31" t="s">
        <v>11265</v>
      </c>
      <c r="I5955" s="1"/>
    </row>
    <row r="5956" spans="1:9" s="30" customFormat="1" ht="54" x14ac:dyDescent="0.25">
      <c r="A5956" s="28">
        <v>101807</v>
      </c>
      <c r="B5956" s="29" t="s">
        <v>11266</v>
      </c>
      <c r="F5956" s="28" t="s">
        <v>25</v>
      </c>
      <c r="G5956" s="31" t="s">
        <v>11267</v>
      </c>
      <c r="I5956" s="1"/>
    </row>
    <row r="5957" spans="1:9" s="30" customFormat="1" ht="54" x14ac:dyDescent="0.25">
      <c r="A5957" s="28">
        <v>101808</v>
      </c>
      <c r="B5957" s="29" t="s">
        <v>11268</v>
      </c>
      <c r="F5957" s="28" t="s">
        <v>25</v>
      </c>
      <c r="G5957" s="31" t="s">
        <v>11269</v>
      </c>
      <c r="I5957" s="1"/>
    </row>
    <row r="5958" spans="1:9" s="30" customFormat="1" ht="54" x14ac:dyDescent="0.25">
      <c r="A5958" s="28">
        <v>101809</v>
      </c>
      <c r="B5958" s="29" t="s">
        <v>11270</v>
      </c>
      <c r="F5958" s="28" t="s">
        <v>25</v>
      </c>
      <c r="G5958" s="31" t="s">
        <v>11271</v>
      </c>
      <c r="I5958" s="1"/>
    </row>
    <row r="5959" spans="1:9" s="30" customFormat="1" ht="54" x14ac:dyDescent="0.25">
      <c r="A5959" s="28">
        <v>102139</v>
      </c>
      <c r="B5959" s="29" t="s">
        <v>11272</v>
      </c>
      <c r="F5959" s="28" t="s">
        <v>25</v>
      </c>
      <c r="G5959" s="31" t="s">
        <v>11273</v>
      </c>
      <c r="I5959" s="1"/>
    </row>
    <row r="5960" spans="1:9" s="30" customFormat="1" ht="54" x14ac:dyDescent="0.25">
      <c r="A5960" s="28">
        <v>102141</v>
      </c>
      <c r="B5960" s="29" t="s">
        <v>11274</v>
      </c>
      <c r="F5960" s="28" t="s">
        <v>25</v>
      </c>
      <c r="G5960" s="31" t="s">
        <v>11275</v>
      </c>
      <c r="I5960" s="1"/>
    </row>
    <row r="5961" spans="1:9" s="30" customFormat="1" ht="54" x14ac:dyDescent="0.25">
      <c r="A5961" s="28">
        <v>102142</v>
      </c>
      <c r="B5961" s="29" t="s">
        <v>11276</v>
      </c>
      <c r="F5961" s="28" t="s">
        <v>25</v>
      </c>
      <c r="G5961" s="31" t="s">
        <v>11277</v>
      </c>
      <c r="I5961" s="1"/>
    </row>
    <row r="5962" spans="1:9" s="30" customFormat="1" ht="54" x14ac:dyDescent="0.25">
      <c r="A5962" s="28">
        <v>102457</v>
      </c>
      <c r="B5962" s="29" t="s">
        <v>11278</v>
      </c>
      <c r="F5962" s="28" t="s">
        <v>25</v>
      </c>
      <c r="G5962" s="31" t="s">
        <v>11279</v>
      </c>
      <c r="I5962" s="1"/>
    </row>
    <row r="5963" spans="1:9" s="30" customFormat="1" ht="40.5" x14ac:dyDescent="0.25">
      <c r="A5963" s="28">
        <v>94263</v>
      </c>
      <c r="B5963" s="29" t="s">
        <v>11280</v>
      </c>
      <c r="F5963" s="28" t="s">
        <v>27</v>
      </c>
      <c r="G5963" s="31" t="s">
        <v>11281</v>
      </c>
      <c r="I5963" s="1"/>
    </row>
    <row r="5964" spans="1:9" s="30" customFormat="1" ht="40.5" x14ac:dyDescent="0.25">
      <c r="A5964" s="28">
        <v>94264</v>
      </c>
      <c r="B5964" s="29" t="s">
        <v>11282</v>
      </c>
      <c r="F5964" s="28" t="s">
        <v>27</v>
      </c>
      <c r="G5964" s="31" t="s">
        <v>11283</v>
      </c>
      <c r="I5964" s="1"/>
    </row>
    <row r="5965" spans="1:9" s="30" customFormat="1" ht="40.5" x14ac:dyDescent="0.25">
      <c r="A5965" s="28">
        <v>94265</v>
      </c>
      <c r="B5965" s="29" t="s">
        <v>11284</v>
      </c>
      <c r="F5965" s="28" t="s">
        <v>27</v>
      </c>
      <c r="G5965" s="31" t="s">
        <v>11285</v>
      </c>
      <c r="I5965" s="1"/>
    </row>
    <row r="5966" spans="1:9" s="30" customFormat="1" ht="40.5" x14ac:dyDescent="0.25">
      <c r="A5966" s="28">
        <v>94266</v>
      </c>
      <c r="B5966" s="29" t="s">
        <v>11286</v>
      </c>
      <c r="F5966" s="28" t="s">
        <v>27</v>
      </c>
      <c r="G5966" s="31" t="s">
        <v>11287</v>
      </c>
      <c r="I5966" s="1"/>
    </row>
    <row r="5967" spans="1:9" s="30" customFormat="1" ht="54" x14ac:dyDescent="0.25">
      <c r="A5967" s="28">
        <v>94267</v>
      </c>
      <c r="B5967" s="29" t="s">
        <v>11288</v>
      </c>
      <c r="F5967" s="28" t="s">
        <v>27</v>
      </c>
      <c r="G5967" s="31" t="s">
        <v>10544</v>
      </c>
      <c r="I5967" s="1"/>
    </row>
    <row r="5968" spans="1:9" s="30" customFormat="1" ht="54" x14ac:dyDescent="0.25">
      <c r="A5968" s="28">
        <v>94268</v>
      </c>
      <c r="B5968" s="29" t="s">
        <v>11289</v>
      </c>
      <c r="F5968" s="28" t="s">
        <v>27</v>
      </c>
      <c r="G5968" s="31" t="s">
        <v>11290</v>
      </c>
      <c r="I5968" s="1"/>
    </row>
    <row r="5969" spans="1:9" s="30" customFormat="1" ht="54" x14ac:dyDescent="0.25">
      <c r="A5969" s="28">
        <v>94269</v>
      </c>
      <c r="B5969" s="29" t="s">
        <v>11291</v>
      </c>
      <c r="F5969" s="28" t="s">
        <v>27</v>
      </c>
      <c r="G5969" s="31" t="s">
        <v>11292</v>
      </c>
      <c r="I5969" s="1"/>
    </row>
    <row r="5970" spans="1:9" s="30" customFormat="1" ht="54" x14ac:dyDescent="0.25">
      <c r="A5970" s="28">
        <v>94270</v>
      </c>
      <c r="B5970" s="29" t="s">
        <v>11293</v>
      </c>
      <c r="F5970" s="28" t="s">
        <v>27</v>
      </c>
      <c r="G5970" s="31" t="s">
        <v>11294</v>
      </c>
      <c r="I5970" s="1"/>
    </row>
    <row r="5971" spans="1:9" s="30" customFormat="1" ht="54" x14ac:dyDescent="0.25">
      <c r="A5971" s="28">
        <v>94271</v>
      </c>
      <c r="B5971" s="29" t="s">
        <v>11295</v>
      </c>
      <c r="F5971" s="28" t="s">
        <v>27</v>
      </c>
      <c r="G5971" s="31" t="s">
        <v>11296</v>
      </c>
      <c r="I5971" s="1"/>
    </row>
    <row r="5972" spans="1:9" s="30" customFormat="1" ht="54" x14ac:dyDescent="0.25">
      <c r="A5972" s="28">
        <v>94272</v>
      </c>
      <c r="B5972" s="29" t="s">
        <v>11297</v>
      </c>
      <c r="F5972" s="28" t="s">
        <v>27</v>
      </c>
      <c r="G5972" s="31" t="s">
        <v>11298</v>
      </c>
      <c r="I5972" s="1"/>
    </row>
    <row r="5973" spans="1:9" s="30" customFormat="1" ht="67.5" x14ac:dyDescent="0.25">
      <c r="A5973" s="28">
        <v>94273</v>
      </c>
      <c r="B5973" s="29" t="s">
        <v>11299</v>
      </c>
      <c r="F5973" s="28" t="s">
        <v>27</v>
      </c>
      <c r="G5973" s="31" t="s">
        <v>9377</v>
      </c>
      <c r="I5973" s="1"/>
    </row>
    <row r="5974" spans="1:9" s="30" customFormat="1" ht="67.5" x14ac:dyDescent="0.25">
      <c r="A5974" s="28">
        <v>94274</v>
      </c>
      <c r="B5974" s="29" t="s">
        <v>11300</v>
      </c>
      <c r="F5974" s="28" t="s">
        <v>27</v>
      </c>
      <c r="G5974" s="31" t="s">
        <v>11301</v>
      </c>
      <c r="I5974" s="1"/>
    </row>
    <row r="5975" spans="1:9" s="30" customFormat="1" ht="67.5" x14ac:dyDescent="0.25">
      <c r="A5975" s="28">
        <v>94275</v>
      </c>
      <c r="B5975" s="29" t="s">
        <v>11302</v>
      </c>
      <c r="F5975" s="28" t="s">
        <v>27</v>
      </c>
      <c r="G5975" s="31" t="s">
        <v>11303</v>
      </c>
      <c r="I5975" s="1"/>
    </row>
    <row r="5976" spans="1:9" s="30" customFormat="1" ht="67.5" x14ac:dyDescent="0.25">
      <c r="A5976" s="28">
        <v>94276</v>
      </c>
      <c r="B5976" s="29" t="s">
        <v>11304</v>
      </c>
      <c r="F5976" s="28" t="s">
        <v>27</v>
      </c>
      <c r="G5976" s="31" t="s">
        <v>11305</v>
      </c>
      <c r="I5976" s="1"/>
    </row>
    <row r="5977" spans="1:9" s="30" customFormat="1" ht="67.5" x14ac:dyDescent="0.25">
      <c r="A5977" s="28">
        <v>94277</v>
      </c>
      <c r="B5977" s="29" t="s">
        <v>11306</v>
      </c>
      <c r="F5977" s="28" t="s">
        <v>27</v>
      </c>
      <c r="G5977" s="31" t="s">
        <v>11307</v>
      </c>
      <c r="I5977" s="1"/>
    </row>
    <row r="5978" spans="1:9" s="30" customFormat="1" ht="67.5" x14ac:dyDescent="0.25">
      <c r="A5978" s="28">
        <v>94278</v>
      </c>
      <c r="B5978" s="29" t="s">
        <v>11308</v>
      </c>
      <c r="F5978" s="28" t="s">
        <v>27</v>
      </c>
      <c r="G5978" s="31" t="s">
        <v>11309</v>
      </c>
      <c r="I5978" s="1"/>
    </row>
    <row r="5979" spans="1:9" s="30" customFormat="1" ht="67.5" x14ac:dyDescent="0.25">
      <c r="A5979" s="28">
        <v>94279</v>
      </c>
      <c r="B5979" s="29" t="s">
        <v>11310</v>
      </c>
      <c r="F5979" s="28" t="s">
        <v>27</v>
      </c>
      <c r="G5979" s="31" t="s">
        <v>11311</v>
      </c>
      <c r="I5979" s="1"/>
    </row>
    <row r="5980" spans="1:9" s="30" customFormat="1" ht="67.5" x14ac:dyDescent="0.25">
      <c r="A5980" s="28">
        <v>94280</v>
      </c>
      <c r="B5980" s="29" t="s">
        <v>11312</v>
      </c>
      <c r="F5980" s="28" t="s">
        <v>27</v>
      </c>
      <c r="G5980" s="31" t="s">
        <v>11313</v>
      </c>
      <c r="I5980" s="1"/>
    </row>
    <row r="5981" spans="1:9" s="30" customFormat="1" ht="40.5" x14ac:dyDescent="0.25">
      <c r="A5981" s="28">
        <v>94281</v>
      </c>
      <c r="B5981" s="29" t="s">
        <v>11314</v>
      </c>
      <c r="F5981" s="28" t="s">
        <v>27</v>
      </c>
      <c r="G5981" s="31" t="s">
        <v>10506</v>
      </c>
      <c r="I5981" s="1"/>
    </row>
    <row r="5982" spans="1:9" s="30" customFormat="1" ht="40.5" x14ac:dyDescent="0.25">
      <c r="A5982" s="28">
        <v>94282</v>
      </c>
      <c r="B5982" s="29" t="s">
        <v>11315</v>
      </c>
      <c r="F5982" s="28" t="s">
        <v>27</v>
      </c>
      <c r="G5982" s="31" t="s">
        <v>11316</v>
      </c>
      <c r="I5982" s="1"/>
    </row>
    <row r="5983" spans="1:9" s="30" customFormat="1" ht="40.5" x14ac:dyDescent="0.25">
      <c r="A5983" s="28">
        <v>94283</v>
      </c>
      <c r="B5983" s="29" t="s">
        <v>11317</v>
      </c>
      <c r="F5983" s="28" t="s">
        <v>27</v>
      </c>
      <c r="G5983" s="31" t="s">
        <v>9910</v>
      </c>
      <c r="I5983" s="1"/>
    </row>
    <row r="5984" spans="1:9" s="30" customFormat="1" ht="40.5" x14ac:dyDescent="0.25">
      <c r="A5984" s="28">
        <v>94284</v>
      </c>
      <c r="B5984" s="29" t="s">
        <v>11318</v>
      </c>
      <c r="F5984" s="28" t="s">
        <v>27</v>
      </c>
      <c r="G5984" s="31" t="s">
        <v>11319</v>
      </c>
      <c r="I5984" s="1"/>
    </row>
    <row r="5985" spans="1:9" s="30" customFormat="1" ht="40.5" x14ac:dyDescent="0.25">
      <c r="A5985" s="28">
        <v>94285</v>
      </c>
      <c r="B5985" s="29" t="s">
        <v>11320</v>
      </c>
      <c r="F5985" s="28" t="s">
        <v>27</v>
      </c>
      <c r="G5985" s="31" t="s">
        <v>11321</v>
      </c>
      <c r="I5985" s="1"/>
    </row>
    <row r="5986" spans="1:9" s="30" customFormat="1" ht="40.5" x14ac:dyDescent="0.25">
      <c r="A5986" s="28">
        <v>94286</v>
      </c>
      <c r="B5986" s="29" t="s">
        <v>11322</v>
      </c>
      <c r="F5986" s="28" t="s">
        <v>27</v>
      </c>
      <c r="G5986" s="31" t="s">
        <v>11323</v>
      </c>
      <c r="I5986" s="1"/>
    </row>
    <row r="5987" spans="1:9" s="30" customFormat="1" ht="40.5" x14ac:dyDescent="0.25">
      <c r="A5987" s="28">
        <v>94287</v>
      </c>
      <c r="B5987" s="29" t="s">
        <v>11324</v>
      </c>
      <c r="F5987" s="28" t="s">
        <v>27</v>
      </c>
      <c r="G5987" s="31" t="s">
        <v>11325</v>
      </c>
      <c r="I5987" s="1"/>
    </row>
    <row r="5988" spans="1:9" s="30" customFormat="1" ht="40.5" x14ac:dyDescent="0.25">
      <c r="A5988" s="28">
        <v>94288</v>
      </c>
      <c r="B5988" s="29" t="s">
        <v>11326</v>
      </c>
      <c r="F5988" s="28" t="s">
        <v>27</v>
      </c>
      <c r="G5988" s="31" t="s">
        <v>11327</v>
      </c>
      <c r="I5988" s="1"/>
    </row>
    <row r="5989" spans="1:9" s="30" customFormat="1" ht="40.5" x14ac:dyDescent="0.25">
      <c r="A5989" s="28">
        <v>94289</v>
      </c>
      <c r="B5989" s="29" t="s">
        <v>11328</v>
      </c>
      <c r="F5989" s="28" t="s">
        <v>27</v>
      </c>
      <c r="G5989" s="31" t="s">
        <v>11329</v>
      </c>
      <c r="I5989" s="1"/>
    </row>
    <row r="5990" spans="1:9" s="30" customFormat="1" ht="40.5" x14ac:dyDescent="0.25">
      <c r="A5990" s="28">
        <v>94290</v>
      </c>
      <c r="B5990" s="29" t="s">
        <v>11330</v>
      </c>
      <c r="F5990" s="28" t="s">
        <v>27</v>
      </c>
      <c r="G5990" s="31" t="s">
        <v>11331</v>
      </c>
      <c r="I5990" s="1"/>
    </row>
    <row r="5991" spans="1:9" s="30" customFormat="1" ht="40.5" x14ac:dyDescent="0.25">
      <c r="A5991" s="28">
        <v>94291</v>
      </c>
      <c r="B5991" s="29" t="s">
        <v>11332</v>
      </c>
      <c r="F5991" s="28" t="s">
        <v>27</v>
      </c>
      <c r="G5991" s="31" t="s">
        <v>11333</v>
      </c>
      <c r="I5991" s="1"/>
    </row>
    <row r="5992" spans="1:9" s="30" customFormat="1" ht="40.5" x14ac:dyDescent="0.25">
      <c r="A5992" s="28">
        <v>94292</v>
      </c>
      <c r="B5992" s="29" t="s">
        <v>11334</v>
      </c>
      <c r="F5992" s="28" t="s">
        <v>27</v>
      </c>
      <c r="G5992" s="31" t="s">
        <v>11335</v>
      </c>
      <c r="I5992" s="1"/>
    </row>
    <row r="5993" spans="1:9" s="30" customFormat="1" ht="40.5" x14ac:dyDescent="0.25">
      <c r="A5993" s="28">
        <v>94293</v>
      </c>
      <c r="B5993" s="29" t="s">
        <v>11336</v>
      </c>
      <c r="F5993" s="28" t="s">
        <v>27</v>
      </c>
      <c r="G5993" s="31" t="s">
        <v>11337</v>
      </c>
      <c r="I5993" s="1"/>
    </row>
    <row r="5994" spans="1:9" s="30" customFormat="1" ht="27" x14ac:dyDescent="0.25">
      <c r="A5994" s="28">
        <v>94294</v>
      </c>
      <c r="B5994" s="29" t="s">
        <v>11338</v>
      </c>
      <c r="F5994" s="28" t="s">
        <v>27</v>
      </c>
      <c r="G5994" s="31" t="s">
        <v>11339</v>
      </c>
      <c r="I5994" s="1"/>
    </row>
    <row r="5995" spans="1:9" s="30" customFormat="1" ht="67.5" x14ac:dyDescent="0.25">
      <c r="A5995" s="28">
        <v>104491</v>
      </c>
      <c r="B5995" s="29" t="s">
        <v>11340</v>
      </c>
      <c r="F5995" s="28" t="s">
        <v>27</v>
      </c>
      <c r="G5995" s="31" t="s">
        <v>11341</v>
      </c>
      <c r="I5995" s="1"/>
    </row>
    <row r="5996" spans="1:9" s="30" customFormat="1" ht="67.5" x14ac:dyDescent="0.25">
      <c r="A5996" s="28">
        <v>104492</v>
      </c>
      <c r="B5996" s="29" t="s">
        <v>11342</v>
      </c>
      <c r="F5996" s="28" t="s">
        <v>27</v>
      </c>
      <c r="G5996" s="31" t="s">
        <v>11343</v>
      </c>
      <c r="I5996" s="1"/>
    </row>
    <row r="5997" spans="1:9" s="30" customFormat="1" ht="67.5" x14ac:dyDescent="0.25">
      <c r="A5997" s="28">
        <v>104494</v>
      </c>
      <c r="B5997" s="29" t="s">
        <v>11344</v>
      </c>
      <c r="F5997" s="28" t="s">
        <v>27</v>
      </c>
      <c r="G5997" s="31" t="s">
        <v>11345</v>
      </c>
      <c r="I5997" s="1"/>
    </row>
    <row r="5998" spans="1:9" s="30" customFormat="1" ht="67.5" x14ac:dyDescent="0.25">
      <c r="A5998" s="28">
        <v>104497</v>
      </c>
      <c r="B5998" s="29" t="s">
        <v>11346</v>
      </c>
      <c r="F5998" s="28" t="s">
        <v>27</v>
      </c>
      <c r="G5998" s="31" t="s">
        <v>11347</v>
      </c>
      <c r="I5998" s="1"/>
    </row>
    <row r="5999" spans="1:9" s="30" customFormat="1" ht="27" x14ac:dyDescent="0.25">
      <c r="A5999" s="28">
        <v>104515</v>
      </c>
      <c r="B5999" s="29" t="s">
        <v>11348</v>
      </c>
      <c r="F5999" s="28" t="s">
        <v>8592</v>
      </c>
      <c r="G5999" s="31" t="s">
        <v>11349</v>
      </c>
      <c r="I5999" s="1"/>
    </row>
    <row r="6000" spans="1:9" s="30" customFormat="1" ht="40.5" x14ac:dyDescent="0.25">
      <c r="A6000" s="28">
        <v>102727</v>
      </c>
      <c r="B6000" s="29" t="s">
        <v>11350</v>
      </c>
      <c r="F6000" s="28" t="s">
        <v>8592</v>
      </c>
      <c r="G6000" s="31" t="s">
        <v>11351</v>
      </c>
      <c r="I6000" s="1"/>
    </row>
    <row r="6001" spans="1:9" s="30" customFormat="1" ht="27" x14ac:dyDescent="0.25">
      <c r="A6001" s="28">
        <v>102728</v>
      </c>
      <c r="B6001" s="29" t="s">
        <v>11352</v>
      </c>
      <c r="F6001" s="28" t="s">
        <v>10625</v>
      </c>
      <c r="G6001" s="31" t="s">
        <v>11353</v>
      </c>
      <c r="I6001" s="1"/>
    </row>
    <row r="6002" spans="1:9" s="30" customFormat="1" ht="27" x14ac:dyDescent="0.25">
      <c r="A6002" s="28">
        <v>102729</v>
      </c>
      <c r="B6002" s="29" t="s">
        <v>11354</v>
      </c>
      <c r="F6002" s="28" t="s">
        <v>10625</v>
      </c>
      <c r="G6002" s="31" t="s">
        <v>11355</v>
      </c>
      <c r="I6002" s="1"/>
    </row>
    <row r="6003" spans="1:9" s="30" customFormat="1" ht="27" x14ac:dyDescent="0.25">
      <c r="A6003" s="28">
        <v>102730</v>
      </c>
      <c r="B6003" s="29" t="s">
        <v>11356</v>
      </c>
      <c r="F6003" s="28" t="s">
        <v>10625</v>
      </c>
      <c r="G6003" s="31" t="s">
        <v>11357</v>
      </c>
      <c r="I6003" s="1"/>
    </row>
    <row r="6004" spans="1:9" s="30" customFormat="1" ht="27" x14ac:dyDescent="0.25">
      <c r="A6004" s="28">
        <v>102731</v>
      </c>
      <c r="B6004" s="29" t="s">
        <v>11358</v>
      </c>
      <c r="F6004" s="28" t="s">
        <v>10625</v>
      </c>
      <c r="G6004" s="31" t="s">
        <v>11359</v>
      </c>
      <c r="I6004" s="1"/>
    </row>
    <row r="6005" spans="1:9" s="30" customFormat="1" ht="27" x14ac:dyDescent="0.25">
      <c r="A6005" s="28">
        <v>102732</v>
      </c>
      <c r="B6005" s="29" t="s">
        <v>11360</v>
      </c>
      <c r="F6005" s="28" t="s">
        <v>10625</v>
      </c>
      <c r="G6005" s="31" t="s">
        <v>11361</v>
      </c>
      <c r="I6005" s="1"/>
    </row>
    <row r="6006" spans="1:9" s="30" customFormat="1" ht="27" x14ac:dyDescent="0.25">
      <c r="A6006" s="28">
        <v>102733</v>
      </c>
      <c r="B6006" s="29" t="s">
        <v>11362</v>
      </c>
      <c r="F6006" s="28" t="s">
        <v>10625</v>
      </c>
      <c r="G6006" s="31" t="s">
        <v>11363</v>
      </c>
      <c r="I6006" s="1"/>
    </row>
    <row r="6007" spans="1:9" s="30" customFormat="1" ht="27" x14ac:dyDescent="0.25">
      <c r="A6007" s="28">
        <v>102734</v>
      </c>
      <c r="B6007" s="29" t="s">
        <v>11364</v>
      </c>
      <c r="F6007" s="28" t="s">
        <v>10625</v>
      </c>
      <c r="G6007" s="31" t="s">
        <v>11365</v>
      </c>
      <c r="I6007" s="1"/>
    </row>
    <row r="6008" spans="1:9" s="30" customFormat="1" ht="27" x14ac:dyDescent="0.25">
      <c r="A6008" s="28">
        <v>102735</v>
      </c>
      <c r="B6008" s="29" t="s">
        <v>11366</v>
      </c>
      <c r="F6008" s="28" t="s">
        <v>10625</v>
      </c>
      <c r="G6008" s="31" t="s">
        <v>11367</v>
      </c>
      <c r="I6008" s="1"/>
    </row>
    <row r="6009" spans="1:9" s="30" customFormat="1" ht="40.5" x14ac:dyDescent="0.25">
      <c r="A6009" s="28">
        <v>102736</v>
      </c>
      <c r="B6009" s="29" t="s">
        <v>11368</v>
      </c>
      <c r="F6009" s="28" t="s">
        <v>10642</v>
      </c>
      <c r="G6009" s="31" t="s">
        <v>11369</v>
      </c>
      <c r="I6009" s="1"/>
    </row>
    <row r="6010" spans="1:9" s="30" customFormat="1" ht="40.5" x14ac:dyDescent="0.25">
      <c r="A6010" s="28">
        <v>102737</v>
      </c>
      <c r="B6010" s="29" t="s">
        <v>11370</v>
      </c>
      <c r="F6010" s="28" t="s">
        <v>25</v>
      </c>
      <c r="G6010" s="31" t="s">
        <v>11371</v>
      </c>
      <c r="I6010" s="1"/>
    </row>
    <row r="6011" spans="1:9" s="30" customFormat="1" ht="40.5" x14ac:dyDescent="0.25">
      <c r="A6011" s="28">
        <v>102738</v>
      </c>
      <c r="B6011" s="29" t="s">
        <v>11372</v>
      </c>
      <c r="F6011" s="28" t="s">
        <v>25</v>
      </c>
      <c r="G6011" s="31" t="s">
        <v>11373</v>
      </c>
      <c r="I6011" s="1"/>
    </row>
    <row r="6012" spans="1:9" s="30" customFormat="1" ht="40.5" x14ac:dyDescent="0.25">
      <c r="A6012" s="28">
        <v>102739</v>
      </c>
      <c r="B6012" s="29" t="s">
        <v>11374</v>
      </c>
      <c r="F6012" s="28" t="s">
        <v>25</v>
      </c>
      <c r="G6012" s="31" t="s">
        <v>11375</v>
      </c>
      <c r="I6012" s="1"/>
    </row>
    <row r="6013" spans="1:9" s="30" customFormat="1" ht="40.5" x14ac:dyDescent="0.25">
      <c r="A6013" s="28">
        <v>102740</v>
      </c>
      <c r="B6013" s="29" t="s">
        <v>11376</v>
      </c>
      <c r="F6013" s="28" t="s">
        <v>25</v>
      </c>
      <c r="G6013" s="31" t="s">
        <v>11377</v>
      </c>
      <c r="I6013" s="1"/>
    </row>
    <row r="6014" spans="1:9" s="30" customFormat="1" ht="40.5" x14ac:dyDescent="0.25">
      <c r="A6014" s="28">
        <v>102741</v>
      </c>
      <c r="B6014" s="29" t="s">
        <v>11378</v>
      </c>
      <c r="F6014" s="28" t="s">
        <v>25</v>
      </c>
      <c r="G6014" s="31" t="s">
        <v>11379</v>
      </c>
      <c r="I6014" s="1"/>
    </row>
    <row r="6015" spans="1:9" s="30" customFormat="1" ht="40.5" x14ac:dyDescent="0.25">
      <c r="A6015" s="28">
        <v>102742</v>
      </c>
      <c r="B6015" s="29" t="s">
        <v>11380</v>
      </c>
      <c r="F6015" s="28" t="s">
        <v>25</v>
      </c>
      <c r="G6015" s="31" t="s">
        <v>11381</v>
      </c>
      <c r="I6015" s="1"/>
    </row>
    <row r="6016" spans="1:9" s="30" customFormat="1" ht="40.5" x14ac:dyDescent="0.25">
      <c r="A6016" s="28">
        <v>102743</v>
      </c>
      <c r="B6016" s="29" t="s">
        <v>11382</v>
      </c>
      <c r="F6016" s="28" t="s">
        <v>25</v>
      </c>
      <c r="G6016" s="31" t="s">
        <v>11383</v>
      </c>
      <c r="I6016" s="1"/>
    </row>
    <row r="6017" spans="1:9" s="30" customFormat="1" ht="40.5" x14ac:dyDescent="0.25">
      <c r="A6017" s="28">
        <v>102744</v>
      </c>
      <c r="B6017" s="29" t="s">
        <v>11384</v>
      </c>
      <c r="F6017" s="28" t="s">
        <v>25</v>
      </c>
      <c r="G6017" s="31" t="s">
        <v>11385</v>
      </c>
      <c r="I6017" s="1"/>
    </row>
    <row r="6018" spans="1:9" s="30" customFormat="1" ht="40.5" x14ac:dyDescent="0.25">
      <c r="A6018" s="28">
        <v>102745</v>
      </c>
      <c r="B6018" s="29" t="s">
        <v>11386</v>
      </c>
      <c r="F6018" s="28" t="s">
        <v>25</v>
      </c>
      <c r="G6018" s="31" t="s">
        <v>11387</v>
      </c>
      <c r="I6018" s="1"/>
    </row>
    <row r="6019" spans="1:9" s="30" customFormat="1" ht="40.5" x14ac:dyDescent="0.25">
      <c r="A6019" s="28">
        <v>102746</v>
      </c>
      <c r="B6019" s="29" t="s">
        <v>11388</v>
      </c>
      <c r="F6019" s="28" t="s">
        <v>25</v>
      </c>
      <c r="G6019" s="31" t="s">
        <v>11389</v>
      </c>
      <c r="I6019" s="1"/>
    </row>
    <row r="6020" spans="1:9" s="30" customFormat="1" ht="40.5" x14ac:dyDescent="0.25">
      <c r="A6020" s="28">
        <v>102747</v>
      </c>
      <c r="B6020" s="29" t="s">
        <v>11390</v>
      </c>
      <c r="F6020" s="28" t="s">
        <v>25</v>
      </c>
      <c r="G6020" s="31" t="s">
        <v>11391</v>
      </c>
      <c r="I6020" s="1"/>
    </row>
    <row r="6021" spans="1:9" s="30" customFormat="1" ht="40.5" x14ac:dyDescent="0.25">
      <c r="A6021" s="28">
        <v>102748</v>
      </c>
      <c r="B6021" s="29" t="s">
        <v>11392</v>
      </c>
      <c r="F6021" s="28" t="s">
        <v>25</v>
      </c>
      <c r="G6021" s="31" t="s">
        <v>11393</v>
      </c>
      <c r="I6021" s="1"/>
    </row>
    <row r="6022" spans="1:9" s="30" customFormat="1" ht="40.5" x14ac:dyDescent="0.25">
      <c r="A6022" s="28">
        <v>102749</v>
      </c>
      <c r="B6022" s="29" t="s">
        <v>11394</v>
      </c>
      <c r="F6022" s="28" t="s">
        <v>25</v>
      </c>
      <c r="G6022" s="31" t="s">
        <v>11395</v>
      </c>
      <c r="I6022" s="1"/>
    </row>
    <row r="6023" spans="1:9" s="30" customFormat="1" ht="40.5" x14ac:dyDescent="0.25">
      <c r="A6023" s="28">
        <v>102750</v>
      </c>
      <c r="B6023" s="29" t="s">
        <v>11396</v>
      </c>
      <c r="F6023" s="28" t="s">
        <v>25</v>
      </c>
      <c r="G6023" s="31" t="s">
        <v>11397</v>
      </c>
      <c r="I6023" s="1"/>
    </row>
    <row r="6024" spans="1:9" s="30" customFormat="1" ht="40.5" x14ac:dyDescent="0.25">
      <c r="A6024" s="28">
        <v>102751</v>
      </c>
      <c r="B6024" s="29" t="s">
        <v>11398</v>
      </c>
      <c r="F6024" s="28" t="s">
        <v>25</v>
      </c>
      <c r="G6024" s="31" t="s">
        <v>11399</v>
      </c>
      <c r="I6024" s="1"/>
    </row>
    <row r="6025" spans="1:9" s="30" customFormat="1" ht="40.5" x14ac:dyDescent="0.25">
      <c r="A6025" s="28">
        <v>102752</v>
      </c>
      <c r="B6025" s="29" t="s">
        <v>11400</v>
      </c>
      <c r="F6025" s="28" t="s">
        <v>25</v>
      </c>
      <c r="G6025" s="31" t="s">
        <v>11401</v>
      </c>
      <c r="I6025" s="1"/>
    </row>
    <row r="6026" spans="1:9" s="30" customFormat="1" ht="40.5" x14ac:dyDescent="0.25">
      <c r="A6026" s="28">
        <v>102753</v>
      </c>
      <c r="B6026" s="29" t="s">
        <v>11402</v>
      </c>
      <c r="F6026" s="28" t="s">
        <v>25</v>
      </c>
      <c r="G6026" s="31" t="s">
        <v>11403</v>
      </c>
      <c r="I6026" s="1"/>
    </row>
    <row r="6027" spans="1:9" s="30" customFormat="1" ht="40.5" x14ac:dyDescent="0.25">
      <c r="A6027" s="28">
        <v>102754</v>
      </c>
      <c r="B6027" s="29" t="s">
        <v>11404</v>
      </c>
      <c r="F6027" s="28" t="s">
        <v>25</v>
      </c>
      <c r="G6027" s="31" t="s">
        <v>11405</v>
      </c>
      <c r="I6027" s="1"/>
    </row>
    <row r="6028" spans="1:9" s="30" customFormat="1" ht="40.5" x14ac:dyDescent="0.25">
      <c r="A6028" s="28">
        <v>102755</v>
      </c>
      <c r="B6028" s="29" t="s">
        <v>11406</v>
      </c>
      <c r="F6028" s="28" t="s">
        <v>25</v>
      </c>
      <c r="G6028" s="31" t="s">
        <v>11407</v>
      </c>
      <c r="I6028" s="1"/>
    </row>
    <row r="6029" spans="1:9" s="30" customFormat="1" ht="40.5" x14ac:dyDescent="0.25">
      <c r="A6029" s="28">
        <v>102756</v>
      </c>
      <c r="B6029" s="29" t="s">
        <v>11408</v>
      </c>
      <c r="F6029" s="28" t="s">
        <v>25</v>
      </c>
      <c r="G6029" s="31" t="s">
        <v>11409</v>
      </c>
      <c r="I6029" s="1"/>
    </row>
    <row r="6030" spans="1:9" s="30" customFormat="1" ht="40.5" x14ac:dyDescent="0.25">
      <c r="A6030" s="28">
        <v>102757</v>
      </c>
      <c r="B6030" s="29" t="s">
        <v>11410</v>
      </c>
      <c r="F6030" s="28" t="s">
        <v>25</v>
      </c>
      <c r="G6030" s="31" t="s">
        <v>11411</v>
      </c>
      <c r="I6030" s="1"/>
    </row>
    <row r="6031" spans="1:9" s="30" customFormat="1" ht="40.5" x14ac:dyDescent="0.25">
      <c r="A6031" s="28">
        <v>102758</v>
      </c>
      <c r="B6031" s="29" t="s">
        <v>11412</v>
      </c>
      <c r="F6031" s="28" t="s">
        <v>25</v>
      </c>
      <c r="G6031" s="31" t="s">
        <v>11413</v>
      </c>
      <c r="I6031" s="1"/>
    </row>
    <row r="6032" spans="1:9" s="30" customFormat="1" ht="40.5" x14ac:dyDescent="0.25">
      <c r="A6032" s="28">
        <v>102759</v>
      </c>
      <c r="B6032" s="29" t="s">
        <v>11414</v>
      </c>
      <c r="F6032" s="28" t="s">
        <v>25</v>
      </c>
      <c r="G6032" s="31" t="s">
        <v>11415</v>
      </c>
      <c r="I6032" s="1"/>
    </row>
    <row r="6033" spans="1:9" s="30" customFormat="1" ht="40.5" x14ac:dyDescent="0.25">
      <c r="A6033" s="28">
        <v>102760</v>
      </c>
      <c r="B6033" s="29" t="s">
        <v>11416</v>
      </c>
      <c r="F6033" s="28" t="s">
        <v>25</v>
      </c>
      <c r="G6033" s="31" t="s">
        <v>11417</v>
      </c>
      <c r="I6033" s="1"/>
    </row>
    <row r="6034" spans="1:9" s="30" customFormat="1" ht="40.5" x14ac:dyDescent="0.25">
      <c r="A6034" s="28">
        <v>102761</v>
      </c>
      <c r="B6034" s="29" t="s">
        <v>11418</v>
      </c>
      <c r="F6034" s="28" t="s">
        <v>25</v>
      </c>
      <c r="G6034" s="31" t="s">
        <v>11419</v>
      </c>
      <c r="I6034" s="1"/>
    </row>
    <row r="6035" spans="1:9" s="30" customFormat="1" ht="40.5" x14ac:dyDescent="0.25">
      <c r="A6035" s="28">
        <v>102762</v>
      </c>
      <c r="B6035" s="29" t="s">
        <v>11420</v>
      </c>
      <c r="F6035" s="28" t="s">
        <v>25</v>
      </c>
      <c r="G6035" s="31" t="s">
        <v>11421</v>
      </c>
      <c r="I6035" s="1"/>
    </row>
    <row r="6036" spans="1:9" s="30" customFormat="1" ht="40.5" x14ac:dyDescent="0.25">
      <c r="A6036" s="28">
        <v>102763</v>
      </c>
      <c r="B6036" s="29" t="s">
        <v>11422</v>
      </c>
      <c r="F6036" s="28" t="s">
        <v>25</v>
      </c>
      <c r="G6036" s="31" t="s">
        <v>11423</v>
      </c>
      <c r="I6036" s="1"/>
    </row>
    <row r="6037" spans="1:9" s="30" customFormat="1" ht="40.5" x14ac:dyDescent="0.25">
      <c r="A6037" s="28">
        <v>102764</v>
      </c>
      <c r="B6037" s="29" t="s">
        <v>11424</v>
      </c>
      <c r="F6037" s="28" t="s">
        <v>25</v>
      </c>
      <c r="G6037" s="31" t="s">
        <v>11425</v>
      </c>
      <c r="I6037" s="1"/>
    </row>
    <row r="6038" spans="1:9" s="30" customFormat="1" ht="40.5" x14ac:dyDescent="0.25">
      <c r="A6038" s="28">
        <v>102765</v>
      </c>
      <c r="B6038" s="29" t="s">
        <v>11426</v>
      </c>
      <c r="F6038" s="28" t="s">
        <v>25</v>
      </c>
      <c r="G6038" s="31" t="s">
        <v>11427</v>
      </c>
      <c r="I6038" s="1"/>
    </row>
    <row r="6039" spans="1:9" s="30" customFormat="1" ht="40.5" x14ac:dyDescent="0.25">
      <c r="A6039" s="28">
        <v>102766</v>
      </c>
      <c r="B6039" s="29" t="s">
        <v>11428</v>
      </c>
      <c r="F6039" s="28" t="s">
        <v>25</v>
      </c>
      <c r="G6039" s="31" t="s">
        <v>11429</v>
      </c>
      <c r="I6039" s="1"/>
    </row>
    <row r="6040" spans="1:9" s="30" customFormat="1" ht="40.5" x14ac:dyDescent="0.25">
      <c r="A6040" s="28">
        <v>102767</v>
      </c>
      <c r="B6040" s="29" t="s">
        <v>11430</v>
      </c>
      <c r="F6040" s="28" t="s">
        <v>25</v>
      </c>
      <c r="G6040" s="31" t="s">
        <v>11431</v>
      </c>
      <c r="I6040" s="1"/>
    </row>
    <row r="6041" spans="1:9" s="30" customFormat="1" ht="40.5" x14ac:dyDescent="0.25">
      <c r="A6041" s="28">
        <v>102768</v>
      </c>
      <c r="B6041" s="29" t="s">
        <v>11432</v>
      </c>
      <c r="F6041" s="28" t="s">
        <v>25</v>
      </c>
      <c r="G6041" s="31" t="s">
        <v>11433</v>
      </c>
      <c r="I6041" s="1"/>
    </row>
    <row r="6042" spans="1:9" s="30" customFormat="1" ht="40.5" x14ac:dyDescent="0.25">
      <c r="A6042" s="28">
        <v>102769</v>
      </c>
      <c r="B6042" s="29" t="s">
        <v>11434</v>
      </c>
      <c r="F6042" s="28" t="s">
        <v>25</v>
      </c>
      <c r="G6042" s="31" t="s">
        <v>11435</v>
      </c>
      <c r="I6042" s="1"/>
    </row>
    <row r="6043" spans="1:9" s="30" customFormat="1" ht="40.5" x14ac:dyDescent="0.25">
      <c r="A6043" s="28">
        <v>102770</v>
      </c>
      <c r="B6043" s="29" t="s">
        <v>11436</v>
      </c>
      <c r="F6043" s="28" t="s">
        <v>25</v>
      </c>
      <c r="G6043" s="31" t="s">
        <v>11437</v>
      </c>
      <c r="I6043" s="1"/>
    </row>
    <row r="6044" spans="1:9" s="30" customFormat="1" ht="40.5" x14ac:dyDescent="0.25">
      <c r="A6044" s="28">
        <v>102771</v>
      </c>
      <c r="B6044" s="29" t="s">
        <v>11438</v>
      </c>
      <c r="F6044" s="28" t="s">
        <v>25</v>
      </c>
      <c r="G6044" s="31" t="s">
        <v>11439</v>
      </c>
      <c r="I6044" s="1"/>
    </row>
    <row r="6045" spans="1:9" s="30" customFormat="1" ht="40.5" x14ac:dyDescent="0.25">
      <c r="A6045" s="28">
        <v>102772</v>
      </c>
      <c r="B6045" s="29" t="s">
        <v>11440</v>
      </c>
      <c r="F6045" s="28" t="s">
        <v>25</v>
      </c>
      <c r="G6045" s="31" t="s">
        <v>11441</v>
      </c>
      <c r="I6045" s="1"/>
    </row>
    <row r="6046" spans="1:9" s="30" customFormat="1" ht="40.5" x14ac:dyDescent="0.25">
      <c r="A6046" s="28">
        <v>102773</v>
      </c>
      <c r="B6046" s="29" t="s">
        <v>11442</v>
      </c>
      <c r="F6046" s="28" t="s">
        <v>25</v>
      </c>
      <c r="G6046" s="31" t="s">
        <v>11443</v>
      </c>
      <c r="I6046" s="1"/>
    </row>
    <row r="6047" spans="1:9" s="30" customFormat="1" ht="40.5" x14ac:dyDescent="0.25">
      <c r="A6047" s="28">
        <v>102774</v>
      </c>
      <c r="B6047" s="29" t="s">
        <v>11444</v>
      </c>
      <c r="F6047" s="28" t="s">
        <v>25</v>
      </c>
      <c r="G6047" s="31" t="s">
        <v>11443</v>
      </c>
      <c r="I6047" s="1"/>
    </row>
    <row r="6048" spans="1:9" s="30" customFormat="1" ht="40.5" x14ac:dyDescent="0.25">
      <c r="A6048" s="28">
        <v>102775</v>
      </c>
      <c r="B6048" s="29" t="s">
        <v>11445</v>
      </c>
      <c r="F6048" s="28" t="s">
        <v>25</v>
      </c>
      <c r="G6048" s="31" t="s">
        <v>11446</v>
      </c>
      <c r="I6048" s="1"/>
    </row>
    <row r="6049" spans="1:9" s="30" customFormat="1" ht="40.5" x14ac:dyDescent="0.25">
      <c r="A6049" s="28">
        <v>102776</v>
      </c>
      <c r="B6049" s="29" t="s">
        <v>11447</v>
      </c>
      <c r="F6049" s="28" t="s">
        <v>25</v>
      </c>
      <c r="G6049" s="31" t="s">
        <v>11446</v>
      </c>
      <c r="I6049" s="1"/>
    </row>
    <row r="6050" spans="1:9" s="30" customFormat="1" ht="40.5" x14ac:dyDescent="0.25">
      <c r="A6050" s="28">
        <v>102777</v>
      </c>
      <c r="B6050" s="29" t="s">
        <v>11448</v>
      </c>
      <c r="F6050" s="28" t="s">
        <v>25</v>
      </c>
      <c r="G6050" s="31" t="s">
        <v>11449</v>
      </c>
      <c r="I6050" s="1"/>
    </row>
    <row r="6051" spans="1:9" s="30" customFormat="1" ht="40.5" x14ac:dyDescent="0.25">
      <c r="A6051" s="28">
        <v>102778</v>
      </c>
      <c r="B6051" s="29" t="s">
        <v>11450</v>
      </c>
      <c r="F6051" s="28" t="s">
        <v>25</v>
      </c>
      <c r="G6051" s="31" t="s">
        <v>11451</v>
      </c>
      <c r="I6051" s="1"/>
    </row>
    <row r="6052" spans="1:9" s="30" customFormat="1" ht="40.5" x14ac:dyDescent="0.25">
      <c r="A6052" s="28">
        <v>102779</v>
      </c>
      <c r="B6052" s="29" t="s">
        <v>11452</v>
      </c>
      <c r="F6052" s="28" t="s">
        <v>25</v>
      </c>
      <c r="G6052" s="31" t="s">
        <v>11443</v>
      </c>
      <c r="I6052" s="1"/>
    </row>
    <row r="6053" spans="1:9" s="30" customFormat="1" ht="40.5" x14ac:dyDescent="0.25">
      <c r="A6053" s="28">
        <v>102780</v>
      </c>
      <c r="B6053" s="29" t="s">
        <v>11453</v>
      </c>
      <c r="F6053" s="28" t="s">
        <v>25</v>
      </c>
      <c r="G6053" s="31" t="s">
        <v>11454</v>
      </c>
      <c r="I6053" s="1"/>
    </row>
    <row r="6054" spans="1:9" s="30" customFormat="1" ht="40.5" x14ac:dyDescent="0.25">
      <c r="A6054" s="28">
        <v>102781</v>
      </c>
      <c r="B6054" s="29" t="s">
        <v>11455</v>
      </c>
      <c r="F6054" s="28" t="s">
        <v>25</v>
      </c>
      <c r="G6054" s="31" t="s">
        <v>11456</v>
      </c>
      <c r="I6054" s="1"/>
    </row>
    <row r="6055" spans="1:9" s="30" customFormat="1" ht="40.5" x14ac:dyDescent="0.25">
      <c r="A6055" s="28">
        <v>102782</v>
      </c>
      <c r="B6055" s="29" t="s">
        <v>11457</v>
      </c>
      <c r="F6055" s="28" t="s">
        <v>25</v>
      </c>
      <c r="G6055" s="31" t="s">
        <v>11458</v>
      </c>
      <c r="I6055" s="1"/>
    </row>
    <row r="6056" spans="1:9" s="30" customFormat="1" ht="40.5" x14ac:dyDescent="0.25">
      <c r="A6056" s="28">
        <v>102783</v>
      </c>
      <c r="B6056" s="29" t="s">
        <v>11459</v>
      </c>
      <c r="F6056" s="28" t="s">
        <v>25</v>
      </c>
      <c r="G6056" s="31" t="s">
        <v>11460</v>
      </c>
      <c r="I6056" s="1"/>
    </row>
    <row r="6057" spans="1:9" s="30" customFormat="1" ht="40.5" x14ac:dyDescent="0.25">
      <c r="A6057" s="28">
        <v>102784</v>
      </c>
      <c r="B6057" s="29" t="s">
        <v>11461</v>
      </c>
      <c r="F6057" s="28" t="s">
        <v>25</v>
      </c>
      <c r="G6057" s="31" t="s">
        <v>11462</v>
      </c>
      <c r="I6057" s="1"/>
    </row>
    <row r="6058" spans="1:9" s="30" customFormat="1" ht="40.5" x14ac:dyDescent="0.25">
      <c r="A6058" s="28">
        <v>102785</v>
      </c>
      <c r="B6058" s="29" t="s">
        <v>11463</v>
      </c>
      <c r="F6058" s="28" t="s">
        <v>25</v>
      </c>
      <c r="G6058" s="31" t="s">
        <v>11454</v>
      </c>
      <c r="I6058" s="1"/>
    </row>
    <row r="6059" spans="1:9" s="30" customFormat="1" ht="40.5" x14ac:dyDescent="0.25">
      <c r="A6059" s="28">
        <v>102786</v>
      </c>
      <c r="B6059" s="29" t="s">
        <v>11464</v>
      </c>
      <c r="F6059" s="28" t="s">
        <v>25</v>
      </c>
      <c r="G6059" s="31" t="s">
        <v>11465</v>
      </c>
      <c r="I6059" s="1"/>
    </row>
    <row r="6060" spans="1:9" s="30" customFormat="1" ht="40.5" x14ac:dyDescent="0.25">
      <c r="A6060" s="28">
        <v>102787</v>
      </c>
      <c r="B6060" s="29" t="s">
        <v>11466</v>
      </c>
      <c r="F6060" s="28" t="s">
        <v>25</v>
      </c>
      <c r="G6060" s="31" t="s">
        <v>11458</v>
      </c>
      <c r="I6060" s="1"/>
    </row>
    <row r="6061" spans="1:9" s="30" customFormat="1" ht="40.5" x14ac:dyDescent="0.25">
      <c r="A6061" s="28">
        <v>102788</v>
      </c>
      <c r="B6061" s="29" t="s">
        <v>11467</v>
      </c>
      <c r="F6061" s="28" t="s">
        <v>25</v>
      </c>
      <c r="G6061" s="31" t="s">
        <v>11468</v>
      </c>
      <c r="I6061" s="1"/>
    </row>
    <row r="6062" spans="1:9" s="30" customFormat="1" ht="40.5" x14ac:dyDescent="0.25">
      <c r="A6062" s="28">
        <v>102789</v>
      </c>
      <c r="B6062" s="29" t="s">
        <v>11469</v>
      </c>
      <c r="F6062" s="28" t="s">
        <v>25</v>
      </c>
      <c r="G6062" s="31" t="s">
        <v>11470</v>
      </c>
      <c r="I6062" s="1"/>
    </row>
    <row r="6063" spans="1:9" s="30" customFormat="1" ht="40.5" x14ac:dyDescent="0.25">
      <c r="A6063" s="28">
        <v>102790</v>
      </c>
      <c r="B6063" s="29" t="s">
        <v>11471</v>
      </c>
      <c r="F6063" s="28" t="s">
        <v>25</v>
      </c>
      <c r="G6063" s="31" t="s">
        <v>11472</v>
      </c>
      <c r="I6063" s="1"/>
    </row>
    <row r="6064" spans="1:9" s="30" customFormat="1" ht="40.5" x14ac:dyDescent="0.25">
      <c r="A6064" s="28">
        <v>102791</v>
      </c>
      <c r="B6064" s="29" t="s">
        <v>11473</v>
      </c>
      <c r="F6064" s="28" t="s">
        <v>25</v>
      </c>
      <c r="G6064" s="31" t="s">
        <v>11474</v>
      </c>
      <c r="I6064" s="1"/>
    </row>
    <row r="6065" spans="1:9" s="30" customFormat="1" ht="40.5" x14ac:dyDescent="0.25">
      <c r="A6065" s="28">
        <v>102792</v>
      </c>
      <c r="B6065" s="29" t="s">
        <v>11475</v>
      </c>
      <c r="F6065" s="28" t="s">
        <v>25</v>
      </c>
      <c r="G6065" s="31" t="s">
        <v>11476</v>
      </c>
      <c r="I6065" s="1"/>
    </row>
    <row r="6066" spans="1:9" s="30" customFormat="1" ht="40.5" x14ac:dyDescent="0.25">
      <c r="A6066" s="28">
        <v>102793</v>
      </c>
      <c r="B6066" s="29" t="s">
        <v>11477</v>
      </c>
      <c r="F6066" s="28" t="s">
        <v>25</v>
      </c>
      <c r="G6066" s="31" t="s">
        <v>11478</v>
      </c>
      <c r="I6066" s="1"/>
    </row>
    <row r="6067" spans="1:9" s="30" customFormat="1" ht="40.5" x14ac:dyDescent="0.25">
      <c r="A6067" s="28">
        <v>102794</v>
      </c>
      <c r="B6067" s="29" t="s">
        <v>11479</v>
      </c>
      <c r="F6067" s="28" t="s">
        <v>25</v>
      </c>
      <c r="G6067" s="31" t="s">
        <v>11480</v>
      </c>
      <c r="I6067" s="1"/>
    </row>
    <row r="6068" spans="1:9" s="30" customFormat="1" ht="40.5" x14ac:dyDescent="0.25">
      <c r="A6068" s="28">
        <v>102795</v>
      </c>
      <c r="B6068" s="29" t="s">
        <v>11481</v>
      </c>
      <c r="F6068" s="28" t="s">
        <v>25</v>
      </c>
      <c r="G6068" s="31" t="s">
        <v>11482</v>
      </c>
      <c r="I6068" s="1"/>
    </row>
    <row r="6069" spans="1:9" s="30" customFormat="1" ht="40.5" x14ac:dyDescent="0.25">
      <c r="A6069" s="28">
        <v>102796</v>
      </c>
      <c r="B6069" s="29" t="s">
        <v>11483</v>
      </c>
      <c r="F6069" s="28" t="s">
        <v>25</v>
      </c>
      <c r="G6069" s="31" t="s">
        <v>11484</v>
      </c>
      <c r="I6069" s="1"/>
    </row>
    <row r="6070" spans="1:9" s="30" customFormat="1" ht="40.5" x14ac:dyDescent="0.25">
      <c r="A6070" s="28">
        <v>102797</v>
      </c>
      <c r="B6070" s="29" t="s">
        <v>11485</v>
      </c>
      <c r="F6070" s="28" t="s">
        <v>25</v>
      </c>
      <c r="G6070" s="31" t="s">
        <v>11486</v>
      </c>
      <c r="I6070" s="1"/>
    </row>
    <row r="6071" spans="1:9" s="30" customFormat="1" ht="40.5" x14ac:dyDescent="0.25">
      <c r="A6071" s="28">
        <v>102798</v>
      </c>
      <c r="B6071" s="29" t="s">
        <v>11487</v>
      </c>
      <c r="F6071" s="28" t="s">
        <v>25</v>
      </c>
      <c r="G6071" s="31" t="s">
        <v>11488</v>
      </c>
      <c r="I6071" s="1"/>
    </row>
    <row r="6072" spans="1:9" s="30" customFormat="1" ht="40.5" x14ac:dyDescent="0.25">
      <c r="A6072" s="28">
        <v>102799</v>
      </c>
      <c r="B6072" s="29" t="s">
        <v>11489</v>
      </c>
      <c r="F6072" s="28" t="s">
        <v>25</v>
      </c>
      <c r="G6072" s="31" t="s">
        <v>11490</v>
      </c>
      <c r="I6072" s="1"/>
    </row>
    <row r="6073" spans="1:9" s="30" customFormat="1" ht="40.5" x14ac:dyDescent="0.25">
      <c r="A6073" s="28">
        <v>102800</v>
      </c>
      <c r="B6073" s="29" t="s">
        <v>11491</v>
      </c>
      <c r="F6073" s="28" t="s">
        <v>25</v>
      </c>
      <c r="G6073" s="31" t="s">
        <v>11492</v>
      </c>
      <c r="I6073" s="1"/>
    </row>
    <row r="6074" spans="1:9" s="30" customFormat="1" ht="40.5" x14ac:dyDescent="0.25">
      <c r="A6074" s="28">
        <v>102801</v>
      </c>
      <c r="B6074" s="29" t="s">
        <v>11493</v>
      </c>
      <c r="F6074" s="28" t="s">
        <v>25</v>
      </c>
      <c r="G6074" s="31" t="s">
        <v>11494</v>
      </c>
      <c r="I6074" s="1"/>
    </row>
    <row r="6075" spans="1:9" s="30" customFormat="1" ht="40.5" x14ac:dyDescent="0.25">
      <c r="A6075" s="28">
        <v>102802</v>
      </c>
      <c r="B6075" s="29" t="s">
        <v>11495</v>
      </c>
      <c r="F6075" s="28" t="s">
        <v>25</v>
      </c>
      <c r="G6075" s="31" t="s">
        <v>11496</v>
      </c>
      <c r="I6075" s="1"/>
    </row>
    <row r="6076" spans="1:9" s="30" customFormat="1" ht="40.5" x14ac:dyDescent="0.25">
      <c r="A6076" s="28">
        <v>101570</v>
      </c>
      <c r="B6076" s="29" t="s">
        <v>11497</v>
      </c>
      <c r="F6076" s="28" t="s">
        <v>8592</v>
      </c>
      <c r="G6076" s="31" t="s">
        <v>11498</v>
      </c>
      <c r="I6076" s="1"/>
    </row>
    <row r="6077" spans="1:9" s="30" customFormat="1" ht="40.5" x14ac:dyDescent="0.25">
      <c r="A6077" s="28">
        <v>101571</v>
      </c>
      <c r="B6077" s="29" t="s">
        <v>11499</v>
      </c>
      <c r="F6077" s="28" t="s">
        <v>8592</v>
      </c>
      <c r="G6077" s="31" t="s">
        <v>11500</v>
      </c>
      <c r="I6077" s="1"/>
    </row>
    <row r="6078" spans="1:9" s="30" customFormat="1" ht="40.5" x14ac:dyDescent="0.25">
      <c r="A6078" s="28">
        <v>101572</v>
      </c>
      <c r="B6078" s="29" t="s">
        <v>11501</v>
      </c>
      <c r="F6078" s="28" t="s">
        <v>8592</v>
      </c>
      <c r="G6078" s="31" t="s">
        <v>11502</v>
      </c>
      <c r="I6078" s="1"/>
    </row>
    <row r="6079" spans="1:9" s="30" customFormat="1" ht="40.5" x14ac:dyDescent="0.25">
      <c r="A6079" s="28">
        <v>101573</v>
      </c>
      <c r="B6079" s="29" t="s">
        <v>11503</v>
      </c>
      <c r="F6079" s="28" t="s">
        <v>8592</v>
      </c>
      <c r="G6079" s="31" t="s">
        <v>11504</v>
      </c>
      <c r="I6079" s="1"/>
    </row>
    <row r="6080" spans="1:9" s="30" customFormat="1" ht="40.5" x14ac:dyDescent="0.25">
      <c r="A6080" s="28">
        <v>101574</v>
      </c>
      <c r="B6080" s="29" t="s">
        <v>11505</v>
      </c>
      <c r="F6080" s="28" t="s">
        <v>8592</v>
      </c>
      <c r="G6080" s="31" t="s">
        <v>11506</v>
      </c>
      <c r="I6080" s="1"/>
    </row>
    <row r="6081" spans="1:9" s="30" customFormat="1" ht="40.5" x14ac:dyDescent="0.25">
      <c r="A6081" s="28">
        <v>101575</v>
      </c>
      <c r="B6081" s="29" t="s">
        <v>11507</v>
      </c>
      <c r="F6081" s="28" t="s">
        <v>8592</v>
      </c>
      <c r="G6081" s="31" t="s">
        <v>9182</v>
      </c>
      <c r="I6081" s="1"/>
    </row>
    <row r="6082" spans="1:9" s="30" customFormat="1" ht="40.5" x14ac:dyDescent="0.25">
      <c r="A6082" s="28">
        <v>101576</v>
      </c>
      <c r="B6082" s="29" t="s">
        <v>11508</v>
      </c>
      <c r="F6082" s="28" t="s">
        <v>8592</v>
      </c>
      <c r="G6082" s="31" t="s">
        <v>11509</v>
      </c>
      <c r="I6082" s="1"/>
    </row>
    <row r="6083" spans="1:9" s="30" customFormat="1" ht="40.5" x14ac:dyDescent="0.25">
      <c r="A6083" s="28">
        <v>101577</v>
      </c>
      <c r="B6083" s="29" t="s">
        <v>11510</v>
      </c>
      <c r="F6083" s="28" t="s">
        <v>8592</v>
      </c>
      <c r="G6083" s="31" t="s">
        <v>8985</v>
      </c>
      <c r="I6083" s="1"/>
    </row>
    <row r="6084" spans="1:9" s="30" customFormat="1" ht="40.5" x14ac:dyDescent="0.25">
      <c r="A6084" s="28">
        <v>101578</v>
      </c>
      <c r="B6084" s="29" t="s">
        <v>11511</v>
      </c>
      <c r="F6084" s="28" t="s">
        <v>8592</v>
      </c>
      <c r="G6084" s="31" t="s">
        <v>11512</v>
      </c>
      <c r="I6084" s="1"/>
    </row>
    <row r="6085" spans="1:9" s="30" customFormat="1" ht="40.5" x14ac:dyDescent="0.25">
      <c r="A6085" s="28">
        <v>101579</v>
      </c>
      <c r="B6085" s="29" t="s">
        <v>11513</v>
      </c>
      <c r="F6085" s="28" t="s">
        <v>8592</v>
      </c>
      <c r="G6085" s="31" t="s">
        <v>10113</v>
      </c>
      <c r="I6085" s="1"/>
    </row>
    <row r="6086" spans="1:9" s="30" customFormat="1" ht="40.5" x14ac:dyDescent="0.25">
      <c r="A6086" s="28">
        <v>101580</v>
      </c>
      <c r="B6086" s="29" t="s">
        <v>11514</v>
      </c>
      <c r="F6086" s="28" t="s">
        <v>8592</v>
      </c>
      <c r="G6086" s="31" t="s">
        <v>8000</v>
      </c>
      <c r="I6086" s="1"/>
    </row>
    <row r="6087" spans="1:9" s="30" customFormat="1" ht="40.5" x14ac:dyDescent="0.25">
      <c r="A6087" s="28">
        <v>101581</v>
      </c>
      <c r="B6087" s="29" t="s">
        <v>11515</v>
      </c>
      <c r="F6087" s="28" t="s">
        <v>8592</v>
      </c>
      <c r="G6087" s="31" t="s">
        <v>11516</v>
      </c>
      <c r="I6087" s="1"/>
    </row>
    <row r="6088" spans="1:9" s="30" customFormat="1" ht="27" x14ac:dyDescent="0.25">
      <c r="A6088" s="28">
        <v>101582</v>
      </c>
      <c r="B6088" s="29" t="s">
        <v>11517</v>
      </c>
      <c r="F6088" s="28" t="s">
        <v>8592</v>
      </c>
      <c r="G6088" s="31" t="s">
        <v>11518</v>
      </c>
      <c r="I6088" s="1"/>
    </row>
    <row r="6089" spans="1:9" s="30" customFormat="1" ht="40.5" x14ac:dyDescent="0.25">
      <c r="A6089" s="28">
        <v>101583</v>
      </c>
      <c r="B6089" s="29" t="s">
        <v>11519</v>
      </c>
      <c r="F6089" s="28" t="s">
        <v>8592</v>
      </c>
      <c r="G6089" s="31" t="s">
        <v>11520</v>
      </c>
      <c r="I6089" s="1"/>
    </row>
    <row r="6090" spans="1:9" s="30" customFormat="1" ht="27" x14ac:dyDescent="0.25">
      <c r="A6090" s="28">
        <v>101584</v>
      </c>
      <c r="B6090" s="29" t="s">
        <v>11521</v>
      </c>
      <c r="F6090" s="28" t="s">
        <v>8592</v>
      </c>
      <c r="G6090" s="31" t="s">
        <v>11522</v>
      </c>
      <c r="I6090" s="1"/>
    </row>
    <row r="6091" spans="1:9" s="30" customFormat="1" ht="40.5" x14ac:dyDescent="0.25">
      <c r="A6091" s="28">
        <v>101585</v>
      </c>
      <c r="B6091" s="29" t="s">
        <v>11523</v>
      </c>
      <c r="F6091" s="28" t="s">
        <v>8592</v>
      </c>
      <c r="G6091" s="31" t="s">
        <v>11524</v>
      </c>
      <c r="I6091" s="1"/>
    </row>
    <row r="6092" spans="1:9" s="30" customFormat="1" ht="27" x14ac:dyDescent="0.25">
      <c r="A6092" s="28">
        <v>101586</v>
      </c>
      <c r="B6092" s="29" t="s">
        <v>11525</v>
      </c>
      <c r="F6092" s="28" t="s">
        <v>8592</v>
      </c>
      <c r="G6092" s="31" t="s">
        <v>11526</v>
      </c>
      <c r="I6092" s="1"/>
    </row>
    <row r="6093" spans="1:9" s="30" customFormat="1" ht="40.5" x14ac:dyDescent="0.25">
      <c r="A6093" s="28">
        <v>101587</v>
      </c>
      <c r="B6093" s="29" t="s">
        <v>11527</v>
      </c>
      <c r="F6093" s="28" t="s">
        <v>8592</v>
      </c>
      <c r="G6093" s="31" t="s">
        <v>11528</v>
      </c>
      <c r="I6093" s="1"/>
    </row>
    <row r="6094" spans="1:9" s="30" customFormat="1" ht="40.5" x14ac:dyDescent="0.25">
      <c r="A6094" s="28">
        <v>101588</v>
      </c>
      <c r="B6094" s="29" t="s">
        <v>11529</v>
      </c>
      <c r="F6094" s="28" t="s">
        <v>8592</v>
      </c>
      <c r="G6094" s="31" t="s">
        <v>11530</v>
      </c>
      <c r="I6094" s="1"/>
    </row>
    <row r="6095" spans="1:9" s="30" customFormat="1" ht="40.5" x14ac:dyDescent="0.25">
      <c r="A6095" s="28">
        <v>101589</v>
      </c>
      <c r="B6095" s="29" t="s">
        <v>11531</v>
      </c>
      <c r="F6095" s="28" t="s">
        <v>8592</v>
      </c>
      <c r="G6095" s="31" t="s">
        <v>11532</v>
      </c>
      <c r="I6095" s="1"/>
    </row>
    <row r="6096" spans="1:9" s="30" customFormat="1" ht="40.5" x14ac:dyDescent="0.25">
      <c r="A6096" s="28">
        <v>101590</v>
      </c>
      <c r="B6096" s="29" t="s">
        <v>11533</v>
      </c>
      <c r="F6096" s="28" t="s">
        <v>8592</v>
      </c>
      <c r="G6096" s="31" t="s">
        <v>11534</v>
      </c>
      <c r="I6096" s="1"/>
    </row>
    <row r="6097" spans="1:9" s="30" customFormat="1" ht="54" x14ac:dyDescent="0.25">
      <c r="A6097" s="28">
        <v>101591</v>
      </c>
      <c r="B6097" s="29" t="s">
        <v>11535</v>
      </c>
      <c r="F6097" s="28" t="s">
        <v>8592</v>
      </c>
      <c r="G6097" s="31" t="s">
        <v>11536</v>
      </c>
      <c r="I6097" s="1"/>
    </row>
    <row r="6098" spans="1:9" s="30" customFormat="1" ht="40.5" x14ac:dyDescent="0.25">
      <c r="A6098" s="28">
        <v>101592</v>
      </c>
      <c r="B6098" s="29" t="s">
        <v>11537</v>
      </c>
      <c r="F6098" s="28" t="s">
        <v>8592</v>
      </c>
      <c r="G6098" s="31" t="s">
        <v>11538</v>
      </c>
      <c r="I6098" s="1"/>
    </row>
    <row r="6099" spans="1:9" s="30" customFormat="1" ht="54" x14ac:dyDescent="0.25">
      <c r="A6099" s="28">
        <v>101593</v>
      </c>
      <c r="B6099" s="29" t="s">
        <v>11539</v>
      </c>
      <c r="F6099" s="28" t="s">
        <v>8592</v>
      </c>
      <c r="G6099" s="31" t="s">
        <v>11540</v>
      </c>
      <c r="I6099" s="1"/>
    </row>
    <row r="6100" spans="1:9" s="30" customFormat="1" ht="40.5" x14ac:dyDescent="0.25">
      <c r="A6100" s="28">
        <v>101600</v>
      </c>
      <c r="B6100" s="29" t="s">
        <v>11541</v>
      </c>
      <c r="F6100" s="28" t="s">
        <v>8592</v>
      </c>
      <c r="G6100" s="31" t="s">
        <v>11542</v>
      </c>
      <c r="I6100" s="1"/>
    </row>
    <row r="6101" spans="1:9" s="30" customFormat="1" ht="40.5" x14ac:dyDescent="0.25">
      <c r="A6101" s="28">
        <v>101601</v>
      </c>
      <c r="B6101" s="29" t="s">
        <v>11543</v>
      </c>
      <c r="F6101" s="28" t="s">
        <v>8592</v>
      </c>
      <c r="G6101" s="31" t="s">
        <v>11544</v>
      </c>
      <c r="I6101" s="1"/>
    </row>
    <row r="6102" spans="1:9" s="30" customFormat="1" ht="40.5" x14ac:dyDescent="0.25">
      <c r="A6102" s="28">
        <v>101602</v>
      </c>
      <c r="B6102" s="29" t="s">
        <v>11545</v>
      </c>
      <c r="F6102" s="28" t="s">
        <v>8592</v>
      </c>
      <c r="G6102" s="31" t="s">
        <v>11546</v>
      </c>
      <c r="I6102" s="1"/>
    </row>
    <row r="6103" spans="1:9" s="30" customFormat="1" ht="54" x14ac:dyDescent="0.25">
      <c r="A6103" s="28">
        <v>101603</v>
      </c>
      <c r="B6103" s="29" t="s">
        <v>11547</v>
      </c>
      <c r="F6103" s="28" t="s">
        <v>8592</v>
      </c>
      <c r="G6103" s="31" t="s">
        <v>11548</v>
      </c>
      <c r="I6103" s="1"/>
    </row>
    <row r="6104" spans="1:9" s="30" customFormat="1" ht="40.5" x14ac:dyDescent="0.25">
      <c r="A6104" s="28">
        <v>101604</v>
      </c>
      <c r="B6104" s="29" t="s">
        <v>11549</v>
      </c>
      <c r="F6104" s="28" t="s">
        <v>8592</v>
      </c>
      <c r="G6104" s="31" t="s">
        <v>11550</v>
      </c>
      <c r="I6104" s="1"/>
    </row>
    <row r="6105" spans="1:9" s="30" customFormat="1" ht="54" x14ac:dyDescent="0.25">
      <c r="A6105" s="28">
        <v>101605</v>
      </c>
      <c r="B6105" s="29" t="s">
        <v>11551</v>
      </c>
      <c r="F6105" s="28" t="s">
        <v>8592</v>
      </c>
      <c r="G6105" s="31" t="s">
        <v>7984</v>
      </c>
      <c r="I6105" s="1"/>
    </row>
    <row r="6106" spans="1:9" s="30" customFormat="1" ht="67.5" x14ac:dyDescent="0.25">
      <c r="A6106" s="28">
        <v>90788</v>
      </c>
      <c r="B6106" s="29" t="s">
        <v>11552</v>
      </c>
      <c r="F6106" s="28" t="s">
        <v>25</v>
      </c>
      <c r="G6106" s="31" t="s">
        <v>11553</v>
      </c>
      <c r="I6106" s="1"/>
    </row>
    <row r="6107" spans="1:9" s="30" customFormat="1" ht="67.5" x14ac:dyDescent="0.25">
      <c r="A6107" s="28">
        <v>90789</v>
      </c>
      <c r="B6107" s="29" t="s">
        <v>11554</v>
      </c>
      <c r="F6107" s="28" t="s">
        <v>25</v>
      </c>
      <c r="G6107" s="31" t="s">
        <v>11555</v>
      </c>
      <c r="I6107" s="1"/>
    </row>
    <row r="6108" spans="1:9" s="30" customFormat="1" ht="67.5" x14ac:dyDescent="0.25">
      <c r="A6108" s="28">
        <v>90790</v>
      </c>
      <c r="B6108" s="29" t="s">
        <v>11556</v>
      </c>
      <c r="F6108" s="28" t="s">
        <v>25</v>
      </c>
      <c r="G6108" s="31" t="s">
        <v>11557</v>
      </c>
      <c r="I6108" s="1"/>
    </row>
    <row r="6109" spans="1:9" s="30" customFormat="1" ht="54" x14ac:dyDescent="0.25">
      <c r="A6109" s="28">
        <v>90791</v>
      </c>
      <c r="B6109" s="29" t="s">
        <v>11558</v>
      </c>
      <c r="F6109" s="28" t="s">
        <v>25</v>
      </c>
      <c r="G6109" s="31" t="s">
        <v>11559</v>
      </c>
      <c r="I6109" s="1"/>
    </row>
    <row r="6110" spans="1:9" s="30" customFormat="1" ht="54" x14ac:dyDescent="0.25">
      <c r="A6110" s="28">
        <v>90793</v>
      </c>
      <c r="B6110" s="29" t="s">
        <v>11560</v>
      </c>
      <c r="F6110" s="28" t="s">
        <v>25</v>
      </c>
      <c r="G6110" s="31" t="s">
        <v>11561</v>
      </c>
      <c r="I6110" s="1"/>
    </row>
    <row r="6111" spans="1:9" s="30" customFormat="1" ht="54" x14ac:dyDescent="0.25">
      <c r="A6111" s="28">
        <v>90794</v>
      </c>
      <c r="B6111" s="29" t="s">
        <v>11562</v>
      </c>
      <c r="F6111" s="28" t="s">
        <v>25</v>
      </c>
      <c r="G6111" s="31" t="s">
        <v>11563</v>
      </c>
      <c r="I6111" s="1"/>
    </row>
    <row r="6112" spans="1:9" s="30" customFormat="1" ht="54" x14ac:dyDescent="0.25">
      <c r="A6112" s="28">
        <v>90795</v>
      </c>
      <c r="B6112" s="29" t="s">
        <v>11564</v>
      </c>
      <c r="F6112" s="28" t="s">
        <v>25</v>
      </c>
      <c r="G6112" s="31" t="s">
        <v>11565</v>
      </c>
      <c r="I6112" s="1"/>
    </row>
    <row r="6113" spans="1:9" s="30" customFormat="1" ht="54" x14ac:dyDescent="0.25">
      <c r="A6113" s="28">
        <v>90796</v>
      </c>
      <c r="B6113" s="29" t="s">
        <v>11566</v>
      </c>
      <c r="F6113" s="28" t="s">
        <v>25</v>
      </c>
      <c r="G6113" s="31" t="s">
        <v>11567</v>
      </c>
      <c r="I6113" s="1"/>
    </row>
    <row r="6114" spans="1:9" s="30" customFormat="1" ht="54" x14ac:dyDescent="0.25">
      <c r="A6114" s="28">
        <v>90797</v>
      </c>
      <c r="B6114" s="29" t="s">
        <v>11568</v>
      </c>
      <c r="F6114" s="28" t="s">
        <v>25</v>
      </c>
      <c r="G6114" s="31" t="s">
        <v>11569</v>
      </c>
      <c r="I6114" s="1"/>
    </row>
    <row r="6115" spans="1:9" s="30" customFormat="1" ht="54" x14ac:dyDescent="0.25">
      <c r="A6115" s="28">
        <v>90798</v>
      </c>
      <c r="B6115" s="29" t="s">
        <v>11570</v>
      </c>
      <c r="F6115" s="28" t="s">
        <v>25</v>
      </c>
      <c r="G6115" s="31" t="s">
        <v>11571</v>
      </c>
      <c r="I6115" s="1"/>
    </row>
    <row r="6116" spans="1:9" s="30" customFormat="1" ht="54" x14ac:dyDescent="0.25">
      <c r="A6116" s="28">
        <v>90799</v>
      </c>
      <c r="B6116" s="29" t="s">
        <v>11572</v>
      </c>
      <c r="F6116" s="28" t="s">
        <v>25</v>
      </c>
      <c r="G6116" s="31" t="s">
        <v>11573</v>
      </c>
      <c r="I6116" s="1"/>
    </row>
    <row r="6117" spans="1:9" s="30" customFormat="1" ht="27" x14ac:dyDescent="0.25">
      <c r="A6117" s="28">
        <v>90801</v>
      </c>
      <c r="B6117" s="29" t="s">
        <v>11574</v>
      </c>
      <c r="F6117" s="28" t="s">
        <v>25</v>
      </c>
      <c r="G6117" s="31" t="s">
        <v>11575</v>
      </c>
      <c r="I6117" s="1"/>
    </row>
    <row r="6118" spans="1:9" s="30" customFormat="1" ht="27" x14ac:dyDescent="0.25">
      <c r="A6118" s="28">
        <v>90806</v>
      </c>
      <c r="B6118" s="29" t="s">
        <v>11576</v>
      </c>
      <c r="F6118" s="28" t="s">
        <v>25</v>
      </c>
      <c r="G6118" s="31" t="s">
        <v>11577</v>
      </c>
      <c r="I6118" s="1"/>
    </row>
    <row r="6119" spans="1:9" s="30" customFormat="1" ht="40.5" x14ac:dyDescent="0.25">
      <c r="A6119" s="28">
        <v>90820</v>
      </c>
      <c r="B6119" s="29" t="s">
        <v>11578</v>
      </c>
      <c r="F6119" s="28" t="s">
        <v>25</v>
      </c>
      <c r="G6119" s="31" t="s">
        <v>11579</v>
      </c>
      <c r="I6119" s="1"/>
    </row>
    <row r="6120" spans="1:9" s="30" customFormat="1" ht="40.5" x14ac:dyDescent="0.25">
      <c r="A6120" s="28">
        <v>90821</v>
      </c>
      <c r="B6120" s="29" t="s">
        <v>11580</v>
      </c>
      <c r="F6120" s="28" t="s">
        <v>25</v>
      </c>
      <c r="G6120" s="31" t="s">
        <v>11581</v>
      </c>
      <c r="I6120" s="1"/>
    </row>
    <row r="6121" spans="1:9" s="30" customFormat="1" ht="40.5" x14ac:dyDescent="0.25">
      <c r="A6121" s="28">
        <v>90822</v>
      </c>
      <c r="B6121" s="29" t="s">
        <v>11582</v>
      </c>
      <c r="F6121" s="28" t="s">
        <v>25</v>
      </c>
      <c r="G6121" s="31" t="s">
        <v>11583</v>
      </c>
      <c r="I6121" s="1"/>
    </row>
    <row r="6122" spans="1:9" s="30" customFormat="1" ht="40.5" x14ac:dyDescent="0.25">
      <c r="A6122" s="28">
        <v>90823</v>
      </c>
      <c r="B6122" s="29" t="s">
        <v>11584</v>
      </c>
      <c r="F6122" s="28" t="s">
        <v>25</v>
      </c>
      <c r="G6122" s="31" t="s">
        <v>11585</v>
      </c>
      <c r="I6122" s="1"/>
    </row>
    <row r="6123" spans="1:9" s="30" customFormat="1" ht="40.5" x14ac:dyDescent="0.25">
      <c r="A6123" s="28">
        <v>90824</v>
      </c>
      <c r="B6123" s="29" t="s">
        <v>11586</v>
      </c>
      <c r="F6123" s="28" t="s">
        <v>25</v>
      </c>
      <c r="G6123" s="31" t="s">
        <v>11587</v>
      </c>
      <c r="I6123" s="1"/>
    </row>
    <row r="6124" spans="1:9" s="30" customFormat="1" ht="40.5" x14ac:dyDescent="0.25">
      <c r="A6124" s="28">
        <v>90825</v>
      </c>
      <c r="B6124" s="29" t="s">
        <v>11588</v>
      </c>
      <c r="F6124" s="28" t="s">
        <v>25</v>
      </c>
      <c r="G6124" s="31" t="s">
        <v>11589</v>
      </c>
      <c r="I6124" s="1"/>
    </row>
    <row r="6125" spans="1:9" s="30" customFormat="1" ht="40.5" x14ac:dyDescent="0.25">
      <c r="A6125" s="28">
        <v>90830</v>
      </c>
      <c r="B6125" s="29" t="s">
        <v>11590</v>
      </c>
      <c r="F6125" s="28" t="s">
        <v>25</v>
      </c>
      <c r="G6125" s="31" t="s">
        <v>11591</v>
      </c>
      <c r="I6125" s="1"/>
    </row>
    <row r="6126" spans="1:9" s="30" customFormat="1" ht="40.5" x14ac:dyDescent="0.25">
      <c r="A6126" s="28">
        <v>90831</v>
      </c>
      <c r="B6126" s="29" t="s">
        <v>11592</v>
      </c>
      <c r="F6126" s="28" t="s">
        <v>25</v>
      </c>
      <c r="G6126" s="31" t="s">
        <v>11593</v>
      </c>
      <c r="I6126" s="1"/>
    </row>
    <row r="6127" spans="1:9" s="30" customFormat="1" ht="67.5" x14ac:dyDescent="0.25">
      <c r="A6127" s="28">
        <v>90841</v>
      </c>
      <c r="B6127" s="29" t="s">
        <v>11594</v>
      </c>
      <c r="F6127" s="28" t="s">
        <v>25</v>
      </c>
      <c r="G6127" s="31" t="s">
        <v>11595</v>
      </c>
      <c r="I6127" s="1"/>
    </row>
    <row r="6128" spans="1:9" s="30" customFormat="1" ht="67.5" x14ac:dyDescent="0.25">
      <c r="A6128" s="28">
        <v>90842</v>
      </c>
      <c r="B6128" s="29" t="s">
        <v>11596</v>
      </c>
      <c r="F6128" s="28" t="s">
        <v>25</v>
      </c>
      <c r="G6128" s="31" t="s">
        <v>11597</v>
      </c>
      <c r="I6128" s="1"/>
    </row>
    <row r="6129" spans="1:9" s="30" customFormat="1" ht="67.5" x14ac:dyDescent="0.25">
      <c r="A6129" s="28">
        <v>90843</v>
      </c>
      <c r="B6129" s="29" t="s">
        <v>11598</v>
      </c>
      <c r="F6129" s="28" t="s">
        <v>25</v>
      </c>
      <c r="G6129" s="31" t="s">
        <v>11599</v>
      </c>
      <c r="I6129" s="1"/>
    </row>
    <row r="6130" spans="1:9" s="30" customFormat="1" ht="67.5" x14ac:dyDescent="0.25">
      <c r="A6130" s="28">
        <v>90844</v>
      </c>
      <c r="B6130" s="29" t="s">
        <v>11600</v>
      </c>
      <c r="F6130" s="28" t="s">
        <v>25</v>
      </c>
      <c r="G6130" s="31" t="s">
        <v>11601</v>
      </c>
      <c r="I6130" s="1"/>
    </row>
    <row r="6131" spans="1:9" s="30" customFormat="1" ht="81" x14ac:dyDescent="0.25">
      <c r="A6131" s="28">
        <v>90845</v>
      </c>
      <c r="B6131" s="29" t="s">
        <v>11602</v>
      </c>
      <c r="F6131" s="28" t="s">
        <v>25</v>
      </c>
      <c r="G6131" s="31" t="s">
        <v>11603</v>
      </c>
      <c r="I6131" s="1"/>
    </row>
    <row r="6132" spans="1:9" s="30" customFormat="1" ht="81" x14ac:dyDescent="0.25">
      <c r="A6132" s="28">
        <v>90846</v>
      </c>
      <c r="B6132" s="29" t="s">
        <v>11604</v>
      </c>
      <c r="F6132" s="28" t="s">
        <v>25</v>
      </c>
      <c r="G6132" s="31" t="s">
        <v>11605</v>
      </c>
      <c r="I6132" s="1"/>
    </row>
    <row r="6133" spans="1:9" s="30" customFormat="1" ht="67.5" x14ac:dyDescent="0.25">
      <c r="A6133" s="28">
        <v>90847</v>
      </c>
      <c r="B6133" s="29" t="s">
        <v>11606</v>
      </c>
      <c r="F6133" s="28" t="s">
        <v>25</v>
      </c>
      <c r="G6133" s="31" t="s">
        <v>11607</v>
      </c>
      <c r="I6133" s="1"/>
    </row>
    <row r="6134" spans="1:9" s="30" customFormat="1" ht="67.5" x14ac:dyDescent="0.25">
      <c r="A6134" s="28">
        <v>90848</v>
      </c>
      <c r="B6134" s="29" t="s">
        <v>11608</v>
      </c>
      <c r="F6134" s="28" t="s">
        <v>25</v>
      </c>
      <c r="G6134" s="31" t="s">
        <v>11609</v>
      </c>
      <c r="I6134" s="1"/>
    </row>
    <row r="6135" spans="1:9" s="30" customFormat="1" ht="67.5" x14ac:dyDescent="0.25">
      <c r="A6135" s="28">
        <v>90849</v>
      </c>
      <c r="B6135" s="29" t="s">
        <v>11610</v>
      </c>
      <c r="F6135" s="28" t="s">
        <v>25</v>
      </c>
      <c r="G6135" s="31" t="s">
        <v>11611</v>
      </c>
      <c r="I6135" s="1"/>
    </row>
    <row r="6136" spans="1:9" s="30" customFormat="1" ht="67.5" x14ac:dyDescent="0.25">
      <c r="A6136" s="28">
        <v>90850</v>
      </c>
      <c r="B6136" s="29" t="s">
        <v>11612</v>
      </c>
      <c r="F6136" s="28" t="s">
        <v>25</v>
      </c>
      <c r="G6136" s="31" t="s">
        <v>11613</v>
      </c>
      <c r="I6136" s="1"/>
    </row>
    <row r="6137" spans="1:9" s="30" customFormat="1" ht="67.5" x14ac:dyDescent="0.25">
      <c r="A6137" s="28">
        <v>90851</v>
      </c>
      <c r="B6137" s="29" t="s">
        <v>11614</v>
      </c>
      <c r="F6137" s="28" t="s">
        <v>25</v>
      </c>
      <c r="G6137" s="31" t="s">
        <v>11615</v>
      </c>
      <c r="I6137" s="1"/>
    </row>
    <row r="6138" spans="1:9" s="30" customFormat="1" ht="67.5" x14ac:dyDescent="0.25">
      <c r="A6138" s="28">
        <v>90852</v>
      </c>
      <c r="B6138" s="29" t="s">
        <v>11616</v>
      </c>
      <c r="F6138" s="28" t="s">
        <v>25</v>
      </c>
      <c r="G6138" s="31" t="s">
        <v>11617</v>
      </c>
      <c r="I6138" s="1"/>
    </row>
    <row r="6139" spans="1:9" s="30" customFormat="1" ht="40.5" x14ac:dyDescent="0.25">
      <c r="A6139" s="28">
        <v>91009</v>
      </c>
      <c r="B6139" s="29" t="s">
        <v>11618</v>
      </c>
      <c r="F6139" s="28" t="s">
        <v>25</v>
      </c>
      <c r="G6139" s="31" t="s">
        <v>11619</v>
      </c>
      <c r="I6139" s="1"/>
    </row>
    <row r="6140" spans="1:9" s="30" customFormat="1" ht="40.5" x14ac:dyDescent="0.25">
      <c r="A6140" s="28">
        <v>91010</v>
      </c>
      <c r="B6140" s="29" t="s">
        <v>11620</v>
      </c>
      <c r="F6140" s="28" t="s">
        <v>25</v>
      </c>
      <c r="G6140" s="31" t="s">
        <v>11621</v>
      </c>
      <c r="I6140" s="1"/>
    </row>
    <row r="6141" spans="1:9" s="30" customFormat="1" ht="40.5" x14ac:dyDescent="0.25">
      <c r="A6141" s="28">
        <v>91011</v>
      </c>
      <c r="B6141" s="29" t="s">
        <v>11622</v>
      </c>
      <c r="F6141" s="28" t="s">
        <v>25</v>
      </c>
      <c r="G6141" s="31" t="s">
        <v>11623</v>
      </c>
      <c r="I6141" s="1"/>
    </row>
    <row r="6142" spans="1:9" s="30" customFormat="1" ht="40.5" x14ac:dyDescent="0.25">
      <c r="A6142" s="28">
        <v>91012</v>
      </c>
      <c r="B6142" s="29" t="s">
        <v>11624</v>
      </c>
      <c r="F6142" s="28" t="s">
        <v>25</v>
      </c>
      <c r="G6142" s="31" t="s">
        <v>11625</v>
      </c>
      <c r="I6142" s="1"/>
    </row>
    <row r="6143" spans="1:9" s="30" customFormat="1" ht="67.5" x14ac:dyDescent="0.25">
      <c r="A6143" s="28">
        <v>91013</v>
      </c>
      <c r="B6143" s="29" t="s">
        <v>11626</v>
      </c>
      <c r="F6143" s="28" t="s">
        <v>25</v>
      </c>
      <c r="G6143" s="31" t="s">
        <v>11627</v>
      </c>
      <c r="I6143" s="1"/>
    </row>
    <row r="6144" spans="1:9" s="30" customFormat="1" ht="67.5" x14ac:dyDescent="0.25">
      <c r="A6144" s="28">
        <v>91014</v>
      </c>
      <c r="B6144" s="29" t="s">
        <v>11628</v>
      </c>
      <c r="F6144" s="28" t="s">
        <v>25</v>
      </c>
      <c r="G6144" s="31" t="s">
        <v>11629</v>
      </c>
      <c r="I6144" s="1"/>
    </row>
    <row r="6145" spans="1:9" s="30" customFormat="1" ht="67.5" x14ac:dyDescent="0.25">
      <c r="A6145" s="28">
        <v>91015</v>
      </c>
      <c r="B6145" s="29" t="s">
        <v>11630</v>
      </c>
      <c r="F6145" s="28" t="s">
        <v>25</v>
      </c>
      <c r="G6145" s="31" t="s">
        <v>11631</v>
      </c>
      <c r="I6145" s="1"/>
    </row>
    <row r="6146" spans="1:9" s="30" customFormat="1" ht="67.5" x14ac:dyDescent="0.25">
      <c r="A6146" s="28">
        <v>91016</v>
      </c>
      <c r="B6146" s="29" t="s">
        <v>11632</v>
      </c>
      <c r="F6146" s="28" t="s">
        <v>25</v>
      </c>
      <c r="G6146" s="31" t="s">
        <v>11633</v>
      </c>
      <c r="I6146" s="1"/>
    </row>
    <row r="6147" spans="1:9" s="30" customFormat="1" ht="27" x14ac:dyDescent="0.25">
      <c r="A6147" s="28">
        <v>91287</v>
      </c>
      <c r="B6147" s="29" t="s">
        <v>11634</v>
      </c>
      <c r="F6147" s="28" t="s">
        <v>25</v>
      </c>
      <c r="G6147" s="31" t="s">
        <v>11635</v>
      </c>
      <c r="I6147" s="1"/>
    </row>
    <row r="6148" spans="1:9" s="30" customFormat="1" ht="27" x14ac:dyDescent="0.25">
      <c r="A6148" s="28">
        <v>91292</v>
      </c>
      <c r="B6148" s="29" t="s">
        <v>11636</v>
      </c>
      <c r="F6148" s="28" t="s">
        <v>25</v>
      </c>
      <c r="G6148" s="31" t="s">
        <v>11637</v>
      </c>
      <c r="I6148" s="1"/>
    </row>
    <row r="6149" spans="1:9" s="30" customFormat="1" ht="40.5" x14ac:dyDescent="0.25">
      <c r="A6149" s="28">
        <v>91295</v>
      </c>
      <c r="B6149" s="29" t="s">
        <v>11638</v>
      </c>
      <c r="F6149" s="28" t="s">
        <v>25</v>
      </c>
      <c r="G6149" s="31" t="s">
        <v>11639</v>
      </c>
      <c r="I6149" s="1"/>
    </row>
    <row r="6150" spans="1:9" s="30" customFormat="1" ht="40.5" x14ac:dyDescent="0.25">
      <c r="A6150" s="28">
        <v>91296</v>
      </c>
      <c r="B6150" s="29" t="s">
        <v>11640</v>
      </c>
      <c r="F6150" s="28" t="s">
        <v>25</v>
      </c>
      <c r="G6150" s="31" t="s">
        <v>11641</v>
      </c>
      <c r="I6150" s="1"/>
    </row>
    <row r="6151" spans="1:9" s="30" customFormat="1" ht="40.5" x14ac:dyDescent="0.25">
      <c r="A6151" s="28">
        <v>91297</v>
      </c>
      <c r="B6151" s="29" t="s">
        <v>11642</v>
      </c>
      <c r="F6151" s="28" t="s">
        <v>25</v>
      </c>
      <c r="G6151" s="31" t="s">
        <v>11643</v>
      </c>
      <c r="I6151" s="1"/>
    </row>
    <row r="6152" spans="1:9" s="30" customFormat="1" ht="40.5" x14ac:dyDescent="0.25">
      <c r="A6152" s="28">
        <v>91298</v>
      </c>
      <c r="B6152" s="29" t="s">
        <v>11644</v>
      </c>
      <c r="F6152" s="28" t="s">
        <v>25</v>
      </c>
      <c r="G6152" s="31" t="s">
        <v>11645</v>
      </c>
      <c r="I6152" s="1"/>
    </row>
    <row r="6153" spans="1:9" s="30" customFormat="1" ht="40.5" x14ac:dyDescent="0.25">
      <c r="A6153" s="28">
        <v>91299</v>
      </c>
      <c r="B6153" s="29" t="s">
        <v>11646</v>
      </c>
      <c r="F6153" s="28" t="s">
        <v>25</v>
      </c>
      <c r="G6153" s="31" t="s">
        <v>11647</v>
      </c>
      <c r="I6153" s="1"/>
    </row>
    <row r="6154" spans="1:9" s="30" customFormat="1" ht="40.5" x14ac:dyDescent="0.25">
      <c r="A6154" s="28">
        <v>91304</v>
      </c>
      <c r="B6154" s="29" t="s">
        <v>11648</v>
      </c>
      <c r="F6154" s="28" t="s">
        <v>25</v>
      </c>
      <c r="G6154" s="31" t="s">
        <v>11649</v>
      </c>
      <c r="I6154" s="1"/>
    </row>
    <row r="6155" spans="1:9" s="30" customFormat="1" ht="40.5" x14ac:dyDescent="0.25">
      <c r="A6155" s="28">
        <v>91305</v>
      </c>
      <c r="B6155" s="29" t="s">
        <v>11650</v>
      </c>
      <c r="F6155" s="28" t="s">
        <v>25</v>
      </c>
      <c r="G6155" s="31" t="s">
        <v>11651</v>
      </c>
      <c r="I6155" s="1"/>
    </row>
    <row r="6156" spans="1:9" s="30" customFormat="1" ht="40.5" x14ac:dyDescent="0.25">
      <c r="A6156" s="28">
        <v>91306</v>
      </c>
      <c r="B6156" s="29" t="s">
        <v>11652</v>
      </c>
      <c r="F6156" s="28" t="s">
        <v>25</v>
      </c>
      <c r="G6156" s="31" t="s">
        <v>11593</v>
      </c>
      <c r="I6156" s="1"/>
    </row>
    <row r="6157" spans="1:9" s="30" customFormat="1" ht="40.5" x14ac:dyDescent="0.25">
      <c r="A6157" s="28">
        <v>91307</v>
      </c>
      <c r="B6157" s="29" t="s">
        <v>11653</v>
      </c>
      <c r="F6157" s="28" t="s">
        <v>25</v>
      </c>
      <c r="G6157" s="31" t="s">
        <v>11654</v>
      </c>
      <c r="I6157" s="1"/>
    </row>
    <row r="6158" spans="1:9" s="30" customFormat="1" ht="67.5" x14ac:dyDescent="0.25">
      <c r="A6158" s="28">
        <v>91312</v>
      </c>
      <c r="B6158" s="29" t="s">
        <v>11655</v>
      </c>
      <c r="F6158" s="28" t="s">
        <v>25</v>
      </c>
      <c r="G6158" s="31" t="s">
        <v>11656</v>
      </c>
      <c r="I6158" s="1"/>
    </row>
    <row r="6159" spans="1:9" s="30" customFormat="1" ht="67.5" x14ac:dyDescent="0.25">
      <c r="A6159" s="28">
        <v>91313</v>
      </c>
      <c r="B6159" s="29" t="s">
        <v>11657</v>
      </c>
      <c r="F6159" s="28" t="s">
        <v>25</v>
      </c>
      <c r="G6159" s="31" t="s">
        <v>11658</v>
      </c>
      <c r="I6159" s="1"/>
    </row>
    <row r="6160" spans="1:9" s="30" customFormat="1" ht="67.5" x14ac:dyDescent="0.25">
      <c r="A6160" s="28">
        <v>91314</v>
      </c>
      <c r="B6160" s="29" t="s">
        <v>11659</v>
      </c>
      <c r="F6160" s="28" t="s">
        <v>25</v>
      </c>
      <c r="G6160" s="31" t="s">
        <v>11660</v>
      </c>
      <c r="I6160" s="1"/>
    </row>
    <row r="6161" spans="1:9" s="30" customFormat="1" ht="67.5" x14ac:dyDescent="0.25">
      <c r="A6161" s="28">
        <v>91315</v>
      </c>
      <c r="B6161" s="29" t="s">
        <v>11661</v>
      </c>
      <c r="F6161" s="28" t="s">
        <v>25</v>
      </c>
      <c r="G6161" s="31" t="s">
        <v>11662</v>
      </c>
      <c r="I6161" s="1"/>
    </row>
    <row r="6162" spans="1:9" s="30" customFormat="1" ht="81" x14ac:dyDescent="0.25">
      <c r="A6162" s="28">
        <v>91316</v>
      </c>
      <c r="B6162" s="29" t="s">
        <v>11663</v>
      </c>
      <c r="F6162" s="28" t="s">
        <v>25</v>
      </c>
      <c r="G6162" s="31" t="s">
        <v>11664</v>
      </c>
      <c r="I6162" s="1"/>
    </row>
    <row r="6163" spans="1:9" s="30" customFormat="1" ht="81" x14ac:dyDescent="0.25">
      <c r="A6163" s="28">
        <v>91317</v>
      </c>
      <c r="B6163" s="29" t="s">
        <v>11665</v>
      </c>
      <c r="F6163" s="28" t="s">
        <v>25</v>
      </c>
      <c r="G6163" s="31" t="s">
        <v>11666</v>
      </c>
      <c r="I6163" s="1"/>
    </row>
    <row r="6164" spans="1:9" s="30" customFormat="1" ht="67.5" x14ac:dyDescent="0.25">
      <c r="A6164" s="28">
        <v>91318</v>
      </c>
      <c r="B6164" s="29" t="s">
        <v>11667</v>
      </c>
      <c r="F6164" s="28" t="s">
        <v>25</v>
      </c>
      <c r="G6164" s="31" t="s">
        <v>11668</v>
      </c>
      <c r="I6164" s="1"/>
    </row>
    <row r="6165" spans="1:9" s="30" customFormat="1" ht="67.5" x14ac:dyDescent="0.25">
      <c r="A6165" s="28">
        <v>91319</v>
      </c>
      <c r="B6165" s="29" t="s">
        <v>11669</v>
      </c>
      <c r="F6165" s="28" t="s">
        <v>25</v>
      </c>
      <c r="G6165" s="31" t="s">
        <v>11670</v>
      </c>
      <c r="I6165" s="1"/>
    </row>
    <row r="6166" spans="1:9" s="30" customFormat="1" ht="67.5" x14ac:dyDescent="0.25">
      <c r="A6166" s="28">
        <v>91320</v>
      </c>
      <c r="B6166" s="29" t="s">
        <v>11671</v>
      </c>
      <c r="F6166" s="28" t="s">
        <v>25</v>
      </c>
      <c r="G6166" s="31" t="s">
        <v>11672</v>
      </c>
      <c r="I6166" s="1"/>
    </row>
    <row r="6167" spans="1:9" s="30" customFormat="1" ht="67.5" x14ac:dyDescent="0.25">
      <c r="A6167" s="28">
        <v>91321</v>
      </c>
      <c r="B6167" s="29" t="s">
        <v>11673</v>
      </c>
      <c r="F6167" s="28" t="s">
        <v>25</v>
      </c>
      <c r="G6167" s="31" t="s">
        <v>11674</v>
      </c>
      <c r="I6167" s="1"/>
    </row>
    <row r="6168" spans="1:9" s="30" customFormat="1" ht="67.5" x14ac:dyDescent="0.25">
      <c r="A6168" s="28">
        <v>91322</v>
      </c>
      <c r="B6168" s="29" t="s">
        <v>11675</v>
      </c>
      <c r="F6168" s="28" t="s">
        <v>25</v>
      </c>
      <c r="G6168" s="31" t="s">
        <v>11676</v>
      </c>
      <c r="I6168" s="1"/>
    </row>
    <row r="6169" spans="1:9" s="30" customFormat="1" ht="67.5" x14ac:dyDescent="0.25">
      <c r="A6169" s="28">
        <v>91323</v>
      </c>
      <c r="B6169" s="29" t="s">
        <v>11677</v>
      </c>
      <c r="F6169" s="28" t="s">
        <v>25</v>
      </c>
      <c r="G6169" s="31" t="s">
        <v>11678</v>
      </c>
      <c r="I6169" s="1"/>
    </row>
    <row r="6170" spans="1:9" s="30" customFormat="1" ht="67.5" x14ac:dyDescent="0.25">
      <c r="A6170" s="28">
        <v>91324</v>
      </c>
      <c r="B6170" s="29" t="s">
        <v>11679</v>
      </c>
      <c r="F6170" s="28" t="s">
        <v>25</v>
      </c>
      <c r="G6170" s="31" t="s">
        <v>11680</v>
      </c>
      <c r="I6170" s="1"/>
    </row>
    <row r="6171" spans="1:9" s="30" customFormat="1" ht="67.5" x14ac:dyDescent="0.25">
      <c r="A6171" s="28">
        <v>91325</v>
      </c>
      <c r="B6171" s="29" t="s">
        <v>11681</v>
      </c>
      <c r="F6171" s="28" t="s">
        <v>25</v>
      </c>
      <c r="G6171" s="31" t="s">
        <v>11682</v>
      </c>
      <c r="I6171" s="1"/>
    </row>
    <row r="6172" spans="1:9" s="30" customFormat="1" ht="67.5" x14ac:dyDescent="0.25">
      <c r="A6172" s="28">
        <v>91326</v>
      </c>
      <c r="B6172" s="29" t="s">
        <v>11683</v>
      </c>
      <c r="F6172" s="28" t="s">
        <v>25</v>
      </c>
      <c r="G6172" s="31" t="s">
        <v>11684</v>
      </c>
      <c r="I6172" s="1"/>
    </row>
    <row r="6173" spans="1:9" s="30" customFormat="1" ht="67.5" x14ac:dyDescent="0.25">
      <c r="A6173" s="28">
        <v>91327</v>
      </c>
      <c r="B6173" s="29" t="s">
        <v>11685</v>
      </c>
      <c r="F6173" s="28" t="s">
        <v>25</v>
      </c>
      <c r="G6173" s="31" t="s">
        <v>11686</v>
      </c>
      <c r="I6173" s="1"/>
    </row>
    <row r="6174" spans="1:9" s="30" customFormat="1" ht="67.5" x14ac:dyDescent="0.25">
      <c r="A6174" s="28">
        <v>91328</v>
      </c>
      <c r="B6174" s="29" t="s">
        <v>11687</v>
      </c>
      <c r="F6174" s="28" t="s">
        <v>25</v>
      </c>
      <c r="G6174" s="31" t="s">
        <v>11688</v>
      </c>
      <c r="I6174" s="1"/>
    </row>
    <row r="6175" spans="1:9" s="30" customFormat="1" ht="67.5" x14ac:dyDescent="0.25">
      <c r="A6175" s="28">
        <v>91329</v>
      </c>
      <c r="B6175" s="29" t="s">
        <v>11689</v>
      </c>
      <c r="F6175" s="28" t="s">
        <v>25</v>
      </c>
      <c r="G6175" s="31" t="s">
        <v>11690</v>
      </c>
      <c r="I6175" s="1"/>
    </row>
    <row r="6176" spans="1:9" s="30" customFormat="1" ht="67.5" x14ac:dyDescent="0.25">
      <c r="A6176" s="28">
        <v>91330</v>
      </c>
      <c r="B6176" s="29" t="s">
        <v>11691</v>
      </c>
      <c r="F6176" s="28" t="s">
        <v>25</v>
      </c>
      <c r="G6176" s="31" t="s">
        <v>11692</v>
      </c>
      <c r="I6176" s="1"/>
    </row>
    <row r="6177" spans="1:9" s="30" customFormat="1" ht="67.5" x14ac:dyDescent="0.25">
      <c r="A6177" s="28">
        <v>91331</v>
      </c>
      <c r="B6177" s="29" t="s">
        <v>11693</v>
      </c>
      <c r="F6177" s="28" t="s">
        <v>25</v>
      </c>
      <c r="G6177" s="31" t="s">
        <v>11694</v>
      </c>
      <c r="I6177" s="1"/>
    </row>
    <row r="6178" spans="1:9" s="30" customFormat="1" ht="67.5" x14ac:dyDescent="0.25">
      <c r="A6178" s="28">
        <v>91332</v>
      </c>
      <c r="B6178" s="29" t="s">
        <v>11695</v>
      </c>
      <c r="F6178" s="28" t="s">
        <v>25</v>
      </c>
      <c r="G6178" s="31" t="s">
        <v>11696</v>
      </c>
      <c r="I6178" s="1"/>
    </row>
    <row r="6179" spans="1:9" s="30" customFormat="1" ht="67.5" x14ac:dyDescent="0.25">
      <c r="A6179" s="28">
        <v>91333</v>
      </c>
      <c r="B6179" s="29" t="s">
        <v>11697</v>
      </c>
      <c r="F6179" s="28" t="s">
        <v>25</v>
      </c>
      <c r="G6179" s="31" t="s">
        <v>11698</v>
      </c>
      <c r="I6179" s="1"/>
    </row>
    <row r="6180" spans="1:9" s="30" customFormat="1" ht="54" x14ac:dyDescent="0.25">
      <c r="A6180" s="28">
        <v>91334</v>
      </c>
      <c r="B6180" s="29" t="s">
        <v>11699</v>
      </c>
      <c r="F6180" s="28" t="s">
        <v>25</v>
      </c>
      <c r="G6180" s="31" t="s">
        <v>11700</v>
      </c>
      <c r="I6180" s="1"/>
    </row>
    <row r="6181" spans="1:9" s="30" customFormat="1" ht="54" x14ac:dyDescent="0.25">
      <c r="A6181" s="28">
        <v>91335</v>
      </c>
      <c r="B6181" s="29" t="s">
        <v>11701</v>
      </c>
      <c r="F6181" s="28" t="s">
        <v>25</v>
      </c>
      <c r="G6181" s="31" t="s">
        <v>11702</v>
      </c>
      <c r="I6181" s="1"/>
    </row>
    <row r="6182" spans="1:9" s="30" customFormat="1" ht="67.5" x14ac:dyDescent="0.25">
      <c r="A6182" s="28">
        <v>91336</v>
      </c>
      <c r="B6182" s="29" t="s">
        <v>11703</v>
      </c>
      <c r="F6182" s="28" t="s">
        <v>25</v>
      </c>
      <c r="G6182" s="31" t="s">
        <v>11704</v>
      </c>
      <c r="I6182" s="1"/>
    </row>
    <row r="6183" spans="1:9" s="30" customFormat="1" ht="67.5" x14ac:dyDescent="0.25">
      <c r="A6183" s="28">
        <v>91337</v>
      </c>
      <c r="B6183" s="29" t="s">
        <v>11705</v>
      </c>
      <c r="F6183" s="28" t="s">
        <v>25</v>
      </c>
      <c r="G6183" s="31" t="s">
        <v>11706</v>
      </c>
      <c r="I6183" s="1"/>
    </row>
    <row r="6184" spans="1:9" s="30" customFormat="1" ht="27" x14ac:dyDescent="0.25">
      <c r="A6184" s="28">
        <v>100659</v>
      </c>
      <c r="B6184" s="29" t="s">
        <v>11707</v>
      </c>
      <c r="F6184" s="28" t="s">
        <v>27</v>
      </c>
      <c r="G6184" s="31" t="s">
        <v>11708</v>
      </c>
      <c r="I6184" s="1"/>
    </row>
    <row r="6185" spans="1:9" s="30" customFormat="1" ht="40.5" x14ac:dyDescent="0.25">
      <c r="A6185" s="28">
        <v>100660</v>
      </c>
      <c r="B6185" s="29" t="s">
        <v>11709</v>
      </c>
      <c r="F6185" s="28" t="s">
        <v>27</v>
      </c>
      <c r="G6185" s="31" t="s">
        <v>11710</v>
      </c>
      <c r="I6185" s="1"/>
    </row>
    <row r="6186" spans="1:9" s="30" customFormat="1" ht="67.5" x14ac:dyDescent="0.25">
      <c r="A6186" s="28">
        <v>100675</v>
      </c>
      <c r="B6186" s="29" t="s">
        <v>11711</v>
      </c>
      <c r="F6186" s="28" t="s">
        <v>25</v>
      </c>
      <c r="G6186" s="31" t="s">
        <v>11712</v>
      </c>
      <c r="I6186" s="1"/>
    </row>
    <row r="6187" spans="1:9" s="30" customFormat="1" ht="27" x14ac:dyDescent="0.25">
      <c r="A6187" s="28">
        <v>100676</v>
      </c>
      <c r="B6187" s="29" t="s">
        <v>11713</v>
      </c>
      <c r="F6187" s="28" t="s">
        <v>25</v>
      </c>
      <c r="G6187" s="31" t="s">
        <v>11714</v>
      </c>
      <c r="I6187" s="1"/>
    </row>
    <row r="6188" spans="1:9" s="30" customFormat="1" ht="67.5" x14ac:dyDescent="0.25">
      <c r="A6188" s="28">
        <v>100678</v>
      </c>
      <c r="B6188" s="29" t="s">
        <v>11715</v>
      </c>
      <c r="F6188" s="28" t="s">
        <v>25</v>
      </c>
      <c r="G6188" s="31" t="s">
        <v>11716</v>
      </c>
      <c r="I6188" s="1"/>
    </row>
    <row r="6189" spans="1:9" s="30" customFormat="1" ht="67.5" x14ac:dyDescent="0.25">
      <c r="A6189" s="28">
        <v>100679</v>
      </c>
      <c r="B6189" s="29" t="s">
        <v>11717</v>
      </c>
      <c r="F6189" s="28" t="s">
        <v>25</v>
      </c>
      <c r="G6189" s="31" t="s">
        <v>11718</v>
      </c>
      <c r="I6189" s="1"/>
    </row>
    <row r="6190" spans="1:9" s="30" customFormat="1" ht="67.5" x14ac:dyDescent="0.25">
      <c r="A6190" s="28">
        <v>100680</v>
      </c>
      <c r="B6190" s="29" t="s">
        <v>11719</v>
      </c>
      <c r="F6190" s="28" t="s">
        <v>25</v>
      </c>
      <c r="G6190" s="31" t="s">
        <v>11720</v>
      </c>
      <c r="I6190" s="1"/>
    </row>
    <row r="6191" spans="1:9" s="30" customFormat="1" ht="67.5" x14ac:dyDescent="0.25">
      <c r="A6191" s="28">
        <v>100681</v>
      </c>
      <c r="B6191" s="29" t="s">
        <v>11721</v>
      </c>
      <c r="F6191" s="28" t="s">
        <v>25</v>
      </c>
      <c r="G6191" s="31" t="s">
        <v>11722</v>
      </c>
      <c r="I6191" s="1"/>
    </row>
    <row r="6192" spans="1:9" s="30" customFormat="1" ht="67.5" x14ac:dyDescent="0.25">
      <c r="A6192" s="28">
        <v>100682</v>
      </c>
      <c r="B6192" s="29" t="s">
        <v>11723</v>
      </c>
      <c r="F6192" s="28" t="s">
        <v>25</v>
      </c>
      <c r="G6192" s="31" t="s">
        <v>11724</v>
      </c>
      <c r="I6192" s="1"/>
    </row>
    <row r="6193" spans="1:9" s="30" customFormat="1" ht="67.5" x14ac:dyDescent="0.25">
      <c r="A6193" s="28">
        <v>100683</v>
      </c>
      <c r="B6193" s="29" t="s">
        <v>11725</v>
      </c>
      <c r="F6193" s="28" t="s">
        <v>25</v>
      </c>
      <c r="G6193" s="31" t="s">
        <v>11726</v>
      </c>
      <c r="I6193" s="1"/>
    </row>
    <row r="6194" spans="1:9" s="30" customFormat="1" ht="67.5" x14ac:dyDescent="0.25">
      <c r="A6194" s="28">
        <v>100684</v>
      </c>
      <c r="B6194" s="29" t="s">
        <v>11727</v>
      </c>
      <c r="F6194" s="28" t="s">
        <v>25</v>
      </c>
      <c r="G6194" s="31" t="s">
        <v>11728</v>
      </c>
      <c r="I6194" s="1"/>
    </row>
    <row r="6195" spans="1:9" s="30" customFormat="1" ht="67.5" x14ac:dyDescent="0.25">
      <c r="A6195" s="28">
        <v>100685</v>
      </c>
      <c r="B6195" s="29" t="s">
        <v>11729</v>
      </c>
      <c r="F6195" s="28" t="s">
        <v>25</v>
      </c>
      <c r="G6195" s="31" t="s">
        <v>11730</v>
      </c>
      <c r="I6195" s="1"/>
    </row>
    <row r="6196" spans="1:9" s="30" customFormat="1" ht="67.5" x14ac:dyDescent="0.25">
      <c r="A6196" s="28">
        <v>100686</v>
      </c>
      <c r="B6196" s="29" t="s">
        <v>11731</v>
      </c>
      <c r="F6196" s="28" t="s">
        <v>25</v>
      </c>
      <c r="G6196" s="31" t="s">
        <v>11732</v>
      </c>
      <c r="I6196" s="1"/>
    </row>
    <row r="6197" spans="1:9" s="30" customFormat="1" ht="67.5" x14ac:dyDescent="0.25">
      <c r="A6197" s="28">
        <v>100687</v>
      </c>
      <c r="B6197" s="29" t="s">
        <v>11733</v>
      </c>
      <c r="F6197" s="28" t="s">
        <v>25</v>
      </c>
      <c r="G6197" s="31" t="s">
        <v>11734</v>
      </c>
      <c r="I6197" s="1"/>
    </row>
    <row r="6198" spans="1:9" s="30" customFormat="1" ht="67.5" x14ac:dyDescent="0.25">
      <c r="A6198" s="28">
        <v>100688</v>
      </c>
      <c r="B6198" s="29" t="s">
        <v>11735</v>
      </c>
      <c r="F6198" s="28" t="s">
        <v>25</v>
      </c>
      <c r="G6198" s="31" t="s">
        <v>11736</v>
      </c>
      <c r="I6198" s="1"/>
    </row>
    <row r="6199" spans="1:9" s="30" customFormat="1" ht="67.5" x14ac:dyDescent="0.25">
      <c r="A6199" s="28">
        <v>100689</v>
      </c>
      <c r="B6199" s="29" t="s">
        <v>11737</v>
      </c>
      <c r="F6199" s="28" t="s">
        <v>25</v>
      </c>
      <c r="G6199" s="31" t="s">
        <v>11738</v>
      </c>
      <c r="I6199" s="1"/>
    </row>
    <row r="6200" spans="1:9" s="30" customFormat="1" ht="67.5" x14ac:dyDescent="0.25">
      <c r="A6200" s="28">
        <v>100690</v>
      </c>
      <c r="B6200" s="29" t="s">
        <v>11739</v>
      </c>
      <c r="F6200" s="28" t="s">
        <v>25</v>
      </c>
      <c r="G6200" s="31" t="s">
        <v>11740</v>
      </c>
      <c r="I6200" s="1"/>
    </row>
    <row r="6201" spans="1:9" s="30" customFormat="1" ht="67.5" x14ac:dyDescent="0.25">
      <c r="A6201" s="28">
        <v>100691</v>
      </c>
      <c r="B6201" s="29" t="s">
        <v>11741</v>
      </c>
      <c r="F6201" s="28" t="s">
        <v>25</v>
      </c>
      <c r="G6201" s="31" t="s">
        <v>11742</v>
      </c>
      <c r="I6201" s="1"/>
    </row>
    <row r="6202" spans="1:9" s="30" customFormat="1" ht="67.5" x14ac:dyDescent="0.25">
      <c r="A6202" s="28">
        <v>100692</v>
      </c>
      <c r="B6202" s="29" t="s">
        <v>11743</v>
      </c>
      <c r="F6202" s="28" t="s">
        <v>25</v>
      </c>
      <c r="G6202" s="31" t="s">
        <v>11744</v>
      </c>
      <c r="I6202" s="1"/>
    </row>
    <row r="6203" spans="1:9" s="30" customFormat="1" ht="67.5" x14ac:dyDescent="0.25">
      <c r="A6203" s="28">
        <v>100693</v>
      </c>
      <c r="B6203" s="29" t="s">
        <v>11745</v>
      </c>
      <c r="F6203" s="28" t="s">
        <v>25</v>
      </c>
      <c r="G6203" s="31" t="s">
        <v>11746</v>
      </c>
      <c r="I6203" s="1"/>
    </row>
    <row r="6204" spans="1:9" s="30" customFormat="1" ht="67.5" x14ac:dyDescent="0.25">
      <c r="A6204" s="28">
        <v>100694</v>
      </c>
      <c r="B6204" s="29" t="s">
        <v>11747</v>
      </c>
      <c r="F6204" s="28" t="s">
        <v>25</v>
      </c>
      <c r="G6204" s="31" t="s">
        <v>11748</v>
      </c>
      <c r="I6204" s="1"/>
    </row>
    <row r="6205" spans="1:9" s="30" customFormat="1" ht="40.5" x14ac:dyDescent="0.25">
      <c r="A6205" s="28">
        <v>100695</v>
      </c>
      <c r="B6205" s="29" t="s">
        <v>11749</v>
      </c>
      <c r="F6205" s="28" t="s">
        <v>25</v>
      </c>
      <c r="G6205" s="31" t="s">
        <v>11750</v>
      </c>
      <c r="I6205" s="1"/>
    </row>
    <row r="6206" spans="1:9" s="30" customFormat="1" ht="40.5" x14ac:dyDescent="0.25">
      <c r="A6206" s="28">
        <v>100696</v>
      </c>
      <c r="B6206" s="29" t="s">
        <v>11751</v>
      </c>
      <c r="F6206" s="28" t="s">
        <v>25</v>
      </c>
      <c r="G6206" s="31" t="s">
        <v>11752</v>
      </c>
      <c r="I6206" s="1"/>
    </row>
    <row r="6207" spans="1:9" s="30" customFormat="1" ht="40.5" x14ac:dyDescent="0.25">
      <c r="A6207" s="28">
        <v>100697</v>
      </c>
      <c r="B6207" s="29" t="s">
        <v>11753</v>
      </c>
      <c r="F6207" s="28" t="s">
        <v>25</v>
      </c>
      <c r="G6207" s="31" t="s">
        <v>11754</v>
      </c>
      <c r="I6207" s="1"/>
    </row>
    <row r="6208" spans="1:9" s="30" customFormat="1" ht="40.5" x14ac:dyDescent="0.25">
      <c r="A6208" s="28">
        <v>100698</v>
      </c>
      <c r="B6208" s="29" t="s">
        <v>11755</v>
      </c>
      <c r="F6208" s="28" t="s">
        <v>25</v>
      </c>
      <c r="G6208" s="31" t="s">
        <v>11756</v>
      </c>
      <c r="I6208" s="1"/>
    </row>
    <row r="6209" spans="1:9" s="30" customFormat="1" ht="40.5" x14ac:dyDescent="0.25">
      <c r="A6209" s="28">
        <v>100699</v>
      </c>
      <c r="B6209" s="29" t="s">
        <v>11757</v>
      </c>
      <c r="F6209" s="28" t="s">
        <v>25</v>
      </c>
      <c r="G6209" s="31" t="s">
        <v>11758</v>
      </c>
      <c r="I6209" s="1"/>
    </row>
    <row r="6210" spans="1:9" s="30" customFormat="1" ht="40.5" x14ac:dyDescent="0.25">
      <c r="A6210" s="28">
        <v>100700</v>
      </c>
      <c r="B6210" s="29" t="s">
        <v>11759</v>
      </c>
      <c r="F6210" s="28" t="s">
        <v>25</v>
      </c>
      <c r="G6210" s="31" t="s">
        <v>11760</v>
      </c>
      <c r="I6210" s="1"/>
    </row>
    <row r="6211" spans="1:9" s="30" customFormat="1" ht="67.5" x14ac:dyDescent="0.25">
      <c r="A6211" s="28">
        <v>100712</v>
      </c>
      <c r="B6211" s="29" t="s">
        <v>11761</v>
      </c>
      <c r="F6211" s="28" t="s">
        <v>25</v>
      </c>
      <c r="G6211" s="31" t="s">
        <v>11762</v>
      </c>
      <c r="I6211" s="1"/>
    </row>
    <row r="6212" spans="1:9" s="30" customFormat="1" ht="67.5" x14ac:dyDescent="0.25">
      <c r="A6212" s="28">
        <v>100665</v>
      </c>
      <c r="B6212" s="29" t="s">
        <v>11763</v>
      </c>
      <c r="F6212" s="28" t="s">
        <v>8592</v>
      </c>
      <c r="G6212" s="31" t="s">
        <v>11764</v>
      </c>
      <c r="I6212" s="1"/>
    </row>
    <row r="6213" spans="1:9" s="30" customFormat="1" ht="67.5" x14ac:dyDescent="0.25">
      <c r="A6213" s="28">
        <v>100666</v>
      </c>
      <c r="B6213" s="29" t="s">
        <v>11765</v>
      </c>
      <c r="F6213" s="28" t="s">
        <v>8592</v>
      </c>
      <c r="G6213" s="31" t="s">
        <v>11766</v>
      </c>
      <c r="I6213" s="1"/>
    </row>
    <row r="6214" spans="1:9" s="30" customFormat="1" ht="67.5" x14ac:dyDescent="0.25">
      <c r="A6214" s="28">
        <v>100667</v>
      </c>
      <c r="B6214" s="29" t="s">
        <v>11767</v>
      </c>
      <c r="F6214" s="28" t="s">
        <v>8592</v>
      </c>
      <c r="G6214" s="31" t="s">
        <v>11768</v>
      </c>
      <c r="I6214" s="1"/>
    </row>
    <row r="6215" spans="1:9" s="30" customFormat="1" ht="54" x14ac:dyDescent="0.25">
      <c r="A6215" s="28">
        <v>100668</v>
      </c>
      <c r="B6215" s="29" t="s">
        <v>11769</v>
      </c>
      <c r="F6215" s="28" t="s">
        <v>8592</v>
      </c>
      <c r="G6215" s="31" t="s">
        <v>11770</v>
      </c>
      <c r="I6215" s="1"/>
    </row>
    <row r="6216" spans="1:9" s="30" customFormat="1" ht="54" x14ac:dyDescent="0.25">
      <c r="A6216" s="28">
        <v>100669</v>
      </c>
      <c r="B6216" s="29" t="s">
        <v>11771</v>
      </c>
      <c r="F6216" s="28" t="s">
        <v>8592</v>
      </c>
      <c r="G6216" s="31" t="s">
        <v>11772</v>
      </c>
      <c r="I6216" s="1"/>
    </row>
    <row r="6217" spans="1:9" s="30" customFormat="1" ht="67.5" x14ac:dyDescent="0.25">
      <c r="A6217" s="28">
        <v>100670</v>
      </c>
      <c r="B6217" s="29" t="s">
        <v>11773</v>
      </c>
      <c r="F6217" s="28" t="s">
        <v>8592</v>
      </c>
      <c r="G6217" s="31" t="s">
        <v>11774</v>
      </c>
      <c r="I6217" s="1"/>
    </row>
    <row r="6218" spans="1:9" s="30" customFormat="1" ht="67.5" x14ac:dyDescent="0.25">
      <c r="A6218" s="28">
        <v>100671</v>
      </c>
      <c r="B6218" s="29" t="s">
        <v>11775</v>
      </c>
      <c r="F6218" s="28" t="s">
        <v>8592</v>
      </c>
      <c r="G6218" s="31" t="s">
        <v>11776</v>
      </c>
      <c r="I6218" s="1"/>
    </row>
    <row r="6219" spans="1:9" s="30" customFormat="1" ht="67.5" x14ac:dyDescent="0.25">
      <c r="A6219" s="28">
        <v>100672</v>
      </c>
      <c r="B6219" s="29" t="s">
        <v>11777</v>
      </c>
      <c r="F6219" s="28" t="s">
        <v>8592</v>
      </c>
      <c r="G6219" s="31" t="s">
        <v>11778</v>
      </c>
      <c r="I6219" s="1"/>
    </row>
    <row r="6220" spans="1:9" s="30" customFormat="1" ht="27" x14ac:dyDescent="0.25">
      <c r="A6220" s="28">
        <v>100701</v>
      </c>
      <c r="B6220" s="29" t="s">
        <v>11779</v>
      </c>
      <c r="F6220" s="28" t="s">
        <v>8592</v>
      </c>
      <c r="G6220" s="31" t="s">
        <v>11780</v>
      </c>
      <c r="I6220" s="1"/>
    </row>
    <row r="6221" spans="1:9" s="30" customFormat="1" ht="54" x14ac:dyDescent="0.25">
      <c r="A6221" s="28">
        <v>94559</v>
      </c>
      <c r="B6221" s="29" t="s">
        <v>11781</v>
      </c>
      <c r="F6221" s="28" t="s">
        <v>8592</v>
      </c>
      <c r="G6221" s="31" t="s">
        <v>11782</v>
      </c>
      <c r="I6221" s="1"/>
    </row>
    <row r="6222" spans="1:9" s="30" customFormat="1" ht="54" x14ac:dyDescent="0.25">
      <c r="A6222" s="28">
        <v>94562</v>
      </c>
      <c r="B6222" s="29" t="s">
        <v>11783</v>
      </c>
      <c r="F6222" s="28" t="s">
        <v>8592</v>
      </c>
      <c r="G6222" s="31" t="s">
        <v>11784</v>
      </c>
      <c r="I6222" s="1"/>
    </row>
    <row r="6223" spans="1:9" s="30" customFormat="1" ht="27" x14ac:dyDescent="0.25">
      <c r="A6223" s="28">
        <v>94587</v>
      </c>
      <c r="B6223" s="29" t="s">
        <v>11785</v>
      </c>
      <c r="F6223" s="28" t="s">
        <v>27</v>
      </c>
      <c r="G6223" s="31" t="s">
        <v>11786</v>
      </c>
      <c r="I6223" s="1"/>
    </row>
    <row r="6224" spans="1:9" s="30" customFormat="1" ht="27" x14ac:dyDescent="0.25">
      <c r="A6224" s="28">
        <v>94588</v>
      </c>
      <c r="B6224" s="29" t="s">
        <v>11787</v>
      </c>
      <c r="F6224" s="28" t="s">
        <v>27</v>
      </c>
      <c r="G6224" s="31" t="s">
        <v>9345</v>
      </c>
      <c r="I6224" s="1"/>
    </row>
    <row r="6225" spans="1:9" s="30" customFormat="1" ht="67.5" x14ac:dyDescent="0.25">
      <c r="A6225" s="28">
        <v>99837</v>
      </c>
      <c r="B6225" s="29" t="s">
        <v>11788</v>
      </c>
      <c r="F6225" s="28" t="s">
        <v>27</v>
      </c>
      <c r="G6225" s="31" t="s">
        <v>11789</v>
      </c>
      <c r="I6225" s="1"/>
    </row>
    <row r="6226" spans="1:9" s="30" customFormat="1" ht="67.5" x14ac:dyDescent="0.25">
      <c r="A6226" s="28">
        <v>99839</v>
      </c>
      <c r="B6226" s="29" t="s">
        <v>11790</v>
      </c>
      <c r="F6226" s="28" t="s">
        <v>27</v>
      </c>
      <c r="G6226" s="31" t="s">
        <v>11791</v>
      </c>
      <c r="I6226" s="1"/>
    </row>
    <row r="6227" spans="1:9" s="30" customFormat="1" ht="40.5" x14ac:dyDescent="0.25">
      <c r="A6227" s="28">
        <v>99841</v>
      </c>
      <c r="B6227" s="29" t="s">
        <v>11792</v>
      </c>
      <c r="F6227" s="28" t="s">
        <v>27</v>
      </c>
      <c r="G6227" s="31" t="s">
        <v>11793</v>
      </c>
      <c r="I6227" s="1"/>
    </row>
    <row r="6228" spans="1:9" s="30" customFormat="1" ht="27" x14ac:dyDescent="0.25">
      <c r="A6228" s="28">
        <v>99855</v>
      </c>
      <c r="B6228" s="29" t="s">
        <v>11794</v>
      </c>
      <c r="F6228" s="28" t="s">
        <v>27</v>
      </c>
      <c r="G6228" s="31" t="s">
        <v>11795</v>
      </c>
      <c r="I6228" s="1"/>
    </row>
    <row r="6229" spans="1:9" s="30" customFormat="1" ht="27" x14ac:dyDescent="0.25">
      <c r="A6229" s="28">
        <v>99857</v>
      </c>
      <c r="B6229" s="29" t="s">
        <v>11796</v>
      </c>
      <c r="F6229" s="28" t="s">
        <v>27</v>
      </c>
      <c r="G6229" s="31" t="s">
        <v>11296</v>
      </c>
      <c r="I6229" s="1"/>
    </row>
    <row r="6230" spans="1:9" s="30" customFormat="1" ht="27" x14ac:dyDescent="0.25">
      <c r="A6230" s="28">
        <v>99861</v>
      </c>
      <c r="B6230" s="29" t="s">
        <v>11797</v>
      </c>
      <c r="F6230" s="28" t="s">
        <v>8592</v>
      </c>
      <c r="G6230" s="31" t="s">
        <v>11798</v>
      </c>
      <c r="I6230" s="1"/>
    </row>
    <row r="6231" spans="1:9" s="30" customFormat="1" ht="27" x14ac:dyDescent="0.25">
      <c r="A6231" s="28">
        <v>99862</v>
      </c>
      <c r="B6231" s="29" t="s">
        <v>11799</v>
      </c>
      <c r="F6231" s="28" t="s">
        <v>8592</v>
      </c>
      <c r="G6231" s="31" t="s">
        <v>11800</v>
      </c>
      <c r="I6231" s="1"/>
    </row>
    <row r="6232" spans="1:9" s="30" customFormat="1" ht="27" x14ac:dyDescent="0.25">
      <c r="A6232" s="28">
        <v>90838</v>
      </c>
      <c r="B6232" s="29" t="s">
        <v>11801</v>
      </c>
      <c r="F6232" s="28" t="s">
        <v>25</v>
      </c>
      <c r="G6232" s="31" t="s">
        <v>11802</v>
      </c>
      <c r="I6232" s="1"/>
    </row>
    <row r="6233" spans="1:9" s="30" customFormat="1" ht="40.5" x14ac:dyDescent="0.25">
      <c r="A6233" s="28">
        <v>91338</v>
      </c>
      <c r="B6233" s="29" t="s">
        <v>11803</v>
      </c>
      <c r="F6233" s="28" t="s">
        <v>8592</v>
      </c>
      <c r="G6233" s="31" t="s">
        <v>11804</v>
      </c>
      <c r="I6233" s="1"/>
    </row>
    <row r="6234" spans="1:9" s="30" customFormat="1" ht="40.5" x14ac:dyDescent="0.25">
      <c r="A6234" s="28">
        <v>91341</v>
      </c>
      <c r="B6234" s="29" t="s">
        <v>11805</v>
      </c>
      <c r="F6234" s="28" t="s">
        <v>8592</v>
      </c>
      <c r="G6234" s="31" t="s">
        <v>11806</v>
      </c>
      <c r="I6234" s="1"/>
    </row>
    <row r="6235" spans="1:9" s="30" customFormat="1" ht="40.5" x14ac:dyDescent="0.25">
      <c r="A6235" s="28">
        <v>94805</v>
      </c>
      <c r="B6235" s="29" t="s">
        <v>11807</v>
      </c>
      <c r="F6235" s="28" t="s">
        <v>25</v>
      </c>
      <c r="G6235" s="31" t="s">
        <v>11808</v>
      </c>
      <c r="I6235" s="1"/>
    </row>
    <row r="6236" spans="1:9" s="30" customFormat="1" ht="40.5" x14ac:dyDescent="0.25">
      <c r="A6236" s="28">
        <v>94806</v>
      </c>
      <c r="B6236" s="29" t="s">
        <v>11809</v>
      </c>
      <c r="F6236" s="28" t="s">
        <v>25</v>
      </c>
      <c r="G6236" s="31" t="s">
        <v>11810</v>
      </c>
      <c r="I6236" s="1"/>
    </row>
    <row r="6237" spans="1:9" s="30" customFormat="1" ht="40.5" x14ac:dyDescent="0.25">
      <c r="A6237" s="28">
        <v>94807</v>
      </c>
      <c r="B6237" s="29" t="s">
        <v>11811</v>
      </c>
      <c r="F6237" s="28" t="s">
        <v>25</v>
      </c>
      <c r="G6237" s="31" t="s">
        <v>11812</v>
      </c>
      <c r="I6237" s="1"/>
    </row>
    <row r="6238" spans="1:9" s="30" customFormat="1" ht="40.5" x14ac:dyDescent="0.25">
      <c r="A6238" s="28">
        <v>100702</v>
      </c>
      <c r="B6238" s="29" t="s">
        <v>11813</v>
      </c>
      <c r="F6238" s="28" t="s">
        <v>8592</v>
      </c>
      <c r="G6238" s="31" t="s">
        <v>11814</v>
      </c>
      <c r="I6238" s="1"/>
    </row>
    <row r="6239" spans="1:9" s="30" customFormat="1" ht="27" x14ac:dyDescent="0.25">
      <c r="A6239" s="28">
        <v>102188</v>
      </c>
      <c r="B6239" s="29" t="s">
        <v>11815</v>
      </c>
      <c r="F6239" s="28" t="s">
        <v>25</v>
      </c>
      <c r="G6239" s="31" t="s">
        <v>11816</v>
      </c>
      <c r="I6239" s="1"/>
    </row>
    <row r="6240" spans="1:9" s="30" customFormat="1" ht="54" x14ac:dyDescent="0.25">
      <c r="A6240" s="28">
        <v>102189</v>
      </c>
      <c r="B6240" s="29" t="s">
        <v>11817</v>
      </c>
      <c r="F6240" s="28" t="s">
        <v>25</v>
      </c>
      <c r="G6240" s="31" t="s">
        <v>11818</v>
      </c>
      <c r="I6240" s="1"/>
    </row>
    <row r="6241" spans="1:9" s="30" customFormat="1" x14ac:dyDescent="0.25">
      <c r="A6241" s="28">
        <v>100703</v>
      </c>
      <c r="B6241" s="29" t="s">
        <v>11819</v>
      </c>
      <c r="F6241" s="28" t="s">
        <v>25</v>
      </c>
      <c r="G6241" s="31" t="s">
        <v>11820</v>
      </c>
      <c r="I6241" s="1"/>
    </row>
    <row r="6242" spans="1:9" s="30" customFormat="1" ht="27" x14ac:dyDescent="0.25">
      <c r="A6242" s="28">
        <v>100704</v>
      </c>
      <c r="B6242" s="29" t="s">
        <v>11821</v>
      </c>
      <c r="F6242" s="28" t="s">
        <v>25</v>
      </c>
      <c r="G6242" s="31" t="s">
        <v>11822</v>
      </c>
      <c r="I6242" s="1"/>
    </row>
    <row r="6243" spans="1:9" s="30" customFormat="1" ht="27" x14ac:dyDescent="0.25">
      <c r="A6243" s="28">
        <v>100705</v>
      </c>
      <c r="B6243" s="29" t="s">
        <v>11823</v>
      </c>
      <c r="F6243" s="28" t="s">
        <v>25</v>
      </c>
      <c r="G6243" s="31" t="s">
        <v>11824</v>
      </c>
      <c r="I6243" s="1"/>
    </row>
    <row r="6244" spans="1:9" s="30" customFormat="1" ht="27" x14ac:dyDescent="0.25">
      <c r="A6244" s="28">
        <v>100706</v>
      </c>
      <c r="B6244" s="29" t="s">
        <v>11825</v>
      </c>
      <c r="F6244" s="28" t="s">
        <v>25</v>
      </c>
      <c r="G6244" s="31" t="s">
        <v>11826</v>
      </c>
      <c r="I6244" s="1"/>
    </row>
    <row r="6245" spans="1:9" s="30" customFormat="1" x14ac:dyDescent="0.25">
      <c r="A6245" s="28">
        <v>100707</v>
      </c>
      <c r="B6245" s="29" t="s">
        <v>11827</v>
      </c>
      <c r="F6245" s="28" t="s">
        <v>25</v>
      </c>
      <c r="G6245" s="31" t="s">
        <v>11828</v>
      </c>
      <c r="I6245" s="1"/>
    </row>
    <row r="6246" spans="1:9" s="30" customFormat="1" x14ac:dyDescent="0.25">
      <c r="A6246" s="28">
        <v>100708</v>
      </c>
      <c r="B6246" s="29" t="s">
        <v>11829</v>
      </c>
      <c r="F6246" s="28" t="s">
        <v>25</v>
      </c>
      <c r="G6246" s="31" t="s">
        <v>11830</v>
      </c>
      <c r="I6246" s="1"/>
    </row>
    <row r="6247" spans="1:9" s="30" customFormat="1" ht="40.5" x14ac:dyDescent="0.25">
      <c r="A6247" s="28">
        <v>100709</v>
      </c>
      <c r="B6247" s="29" t="s">
        <v>11831</v>
      </c>
      <c r="F6247" s="28" t="s">
        <v>25</v>
      </c>
      <c r="G6247" s="31" t="s">
        <v>11832</v>
      </c>
      <c r="I6247" s="1"/>
    </row>
    <row r="6248" spans="1:9" s="30" customFormat="1" ht="27" x14ac:dyDescent="0.25">
      <c r="A6248" s="28">
        <v>100710</v>
      </c>
      <c r="B6248" s="29" t="s">
        <v>11833</v>
      </c>
      <c r="F6248" s="28" t="s">
        <v>25</v>
      </c>
      <c r="G6248" s="31" t="s">
        <v>11834</v>
      </c>
      <c r="I6248" s="1"/>
    </row>
    <row r="6249" spans="1:9" s="30" customFormat="1" ht="27" x14ac:dyDescent="0.25">
      <c r="A6249" s="28">
        <v>102151</v>
      </c>
      <c r="B6249" s="29" t="s">
        <v>11835</v>
      </c>
      <c r="F6249" s="28" t="s">
        <v>8592</v>
      </c>
      <c r="G6249" s="31" t="s">
        <v>11836</v>
      </c>
      <c r="I6249" s="1"/>
    </row>
    <row r="6250" spans="1:9" s="30" customFormat="1" ht="27" x14ac:dyDescent="0.25">
      <c r="A6250" s="28">
        <v>102152</v>
      </c>
      <c r="B6250" s="29" t="s">
        <v>11837</v>
      </c>
      <c r="F6250" s="28" t="s">
        <v>8592</v>
      </c>
      <c r="G6250" s="31" t="s">
        <v>11838</v>
      </c>
      <c r="I6250" s="1"/>
    </row>
    <row r="6251" spans="1:9" s="30" customFormat="1" ht="27" x14ac:dyDescent="0.25">
      <c r="A6251" s="28">
        <v>102153</v>
      </c>
      <c r="B6251" s="29" t="s">
        <v>11839</v>
      </c>
      <c r="F6251" s="28" t="s">
        <v>8592</v>
      </c>
      <c r="G6251" s="31" t="s">
        <v>11840</v>
      </c>
      <c r="I6251" s="1"/>
    </row>
    <row r="6252" spans="1:9" s="30" customFormat="1" ht="27" x14ac:dyDescent="0.25">
      <c r="A6252" s="28">
        <v>102154</v>
      </c>
      <c r="B6252" s="29" t="s">
        <v>11841</v>
      </c>
      <c r="F6252" s="28" t="s">
        <v>8592</v>
      </c>
      <c r="G6252" s="31" t="s">
        <v>11842</v>
      </c>
      <c r="I6252" s="1"/>
    </row>
    <row r="6253" spans="1:9" s="30" customFormat="1" ht="27" x14ac:dyDescent="0.25">
      <c r="A6253" s="28">
        <v>102155</v>
      </c>
      <c r="B6253" s="29" t="s">
        <v>11843</v>
      </c>
      <c r="F6253" s="28" t="s">
        <v>8592</v>
      </c>
      <c r="G6253" s="31" t="s">
        <v>11844</v>
      </c>
      <c r="I6253" s="1"/>
    </row>
    <row r="6254" spans="1:9" s="30" customFormat="1" ht="27" x14ac:dyDescent="0.25">
      <c r="A6254" s="28">
        <v>102156</v>
      </c>
      <c r="B6254" s="29" t="s">
        <v>11845</v>
      </c>
      <c r="F6254" s="28" t="s">
        <v>8592</v>
      </c>
      <c r="G6254" s="31" t="s">
        <v>11846</v>
      </c>
      <c r="I6254" s="1"/>
    </row>
    <row r="6255" spans="1:9" s="30" customFormat="1" ht="27" x14ac:dyDescent="0.25">
      <c r="A6255" s="28">
        <v>102157</v>
      </c>
      <c r="B6255" s="29" t="s">
        <v>11847</v>
      </c>
      <c r="F6255" s="28" t="s">
        <v>8592</v>
      </c>
      <c r="G6255" s="31" t="s">
        <v>11848</v>
      </c>
      <c r="I6255" s="1"/>
    </row>
    <row r="6256" spans="1:9" s="30" customFormat="1" ht="27" x14ac:dyDescent="0.25">
      <c r="A6256" s="28">
        <v>102158</v>
      </c>
      <c r="B6256" s="29" t="s">
        <v>11849</v>
      </c>
      <c r="F6256" s="28" t="s">
        <v>8592</v>
      </c>
      <c r="G6256" s="31" t="s">
        <v>11850</v>
      </c>
      <c r="I6256" s="1"/>
    </row>
    <row r="6257" spans="1:9" s="30" customFormat="1" ht="27" x14ac:dyDescent="0.25">
      <c r="A6257" s="28">
        <v>102159</v>
      </c>
      <c r="B6257" s="29" t="s">
        <v>11851</v>
      </c>
      <c r="F6257" s="28" t="s">
        <v>8592</v>
      </c>
      <c r="G6257" s="31" t="s">
        <v>11852</v>
      </c>
      <c r="I6257" s="1"/>
    </row>
    <row r="6258" spans="1:9" s="30" customFormat="1" ht="27" x14ac:dyDescent="0.25">
      <c r="A6258" s="28">
        <v>102160</v>
      </c>
      <c r="B6258" s="29" t="s">
        <v>11853</v>
      </c>
      <c r="F6258" s="28" t="s">
        <v>8592</v>
      </c>
      <c r="G6258" s="31" t="s">
        <v>11854</v>
      </c>
      <c r="I6258" s="1"/>
    </row>
    <row r="6259" spans="1:9" s="30" customFormat="1" ht="40.5" x14ac:dyDescent="0.25">
      <c r="A6259" s="28">
        <v>102161</v>
      </c>
      <c r="B6259" s="29" t="s">
        <v>11855</v>
      </c>
      <c r="F6259" s="28" t="s">
        <v>8592</v>
      </c>
      <c r="G6259" s="31" t="s">
        <v>11856</v>
      </c>
      <c r="I6259" s="1"/>
    </row>
    <row r="6260" spans="1:9" s="30" customFormat="1" ht="40.5" x14ac:dyDescent="0.25">
      <c r="A6260" s="28">
        <v>102162</v>
      </c>
      <c r="B6260" s="29" t="s">
        <v>11857</v>
      </c>
      <c r="F6260" s="28" t="s">
        <v>8592</v>
      </c>
      <c r="G6260" s="31" t="s">
        <v>11858</v>
      </c>
      <c r="I6260" s="1"/>
    </row>
    <row r="6261" spans="1:9" s="30" customFormat="1" ht="27" x14ac:dyDescent="0.25">
      <c r="A6261" s="28">
        <v>102163</v>
      </c>
      <c r="B6261" s="29" t="s">
        <v>11859</v>
      </c>
      <c r="F6261" s="28" t="s">
        <v>8592</v>
      </c>
      <c r="G6261" s="31" t="s">
        <v>11860</v>
      </c>
      <c r="I6261" s="1"/>
    </row>
    <row r="6262" spans="1:9" s="30" customFormat="1" ht="40.5" x14ac:dyDescent="0.25">
      <c r="A6262" s="28">
        <v>102164</v>
      </c>
      <c r="B6262" s="29" t="s">
        <v>11861</v>
      </c>
      <c r="F6262" s="28" t="s">
        <v>8592</v>
      </c>
      <c r="G6262" s="31" t="s">
        <v>11862</v>
      </c>
      <c r="I6262" s="1"/>
    </row>
    <row r="6263" spans="1:9" s="30" customFormat="1" ht="27" x14ac:dyDescent="0.25">
      <c r="A6263" s="28">
        <v>102165</v>
      </c>
      <c r="B6263" s="29" t="s">
        <v>11863</v>
      </c>
      <c r="F6263" s="28" t="s">
        <v>8592</v>
      </c>
      <c r="G6263" s="31" t="s">
        <v>11864</v>
      </c>
      <c r="I6263" s="1"/>
    </row>
    <row r="6264" spans="1:9" s="30" customFormat="1" ht="40.5" x14ac:dyDescent="0.25">
      <c r="A6264" s="28">
        <v>102166</v>
      </c>
      <c r="B6264" s="29" t="s">
        <v>11865</v>
      </c>
      <c r="F6264" s="28" t="s">
        <v>8592</v>
      </c>
      <c r="G6264" s="31" t="s">
        <v>11866</v>
      </c>
      <c r="I6264" s="1"/>
    </row>
    <row r="6265" spans="1:9" s="30" customFormat="1" ht="27" x14ac:dyDescent="0.25">
      <c r="A6265" s="28">
        <v>102167</v>
      </c>
      <c r="B6265" s="29" t="s">
        <v>11867</v>
      </c>
      <c r="F6265" s="28" t="s">
        <v>8592</v>
      </c>
      <c r="G6265" s="31" t="s">
        <v>11868</v>
      </c>
      <c r="I6265" s="1"/>
    </row>
    <row r="6266" spans="1:9" s="30" customFormat="1" ht="40.5" x14ac:dyDescent="0.25">
      <c r="A6266" s="28">
        <v>102168</v>
      </c>
      <c r="B6266" s="29" t="s">
        <v>11869</v>
      </c>
      <c r="F6266" s="28" t="s">
        <v>8592</v>
      </c>
      <c r="G6266" s="31" t="s">
        <v>11870</v>
      </c>
      <c r="I6266" s="1"/>
    </row>
    <row r="6267" spans="1:9" s="30" customFormat="1" ht="40.5" x14ac:dyDescent="0.25">
      <c r="A6267" s="28">
        <v>102169</v>
      </c>
      <c r="B6267" s="29" t="s">
        <v>11871</v>
      </c>
      <c r="F6267" s="28" t="s">
        <v>8592</v>
      </c>
      <c r="G6267" s="31" t="s">
        <v>11872</v>
      </c>
      <c r="I6267" s="1"/>
    </row>
    <row r="6268" spans="1:9" s="30" customFormat="1" ht="27" x14ac:dyDescent="0.25">
      <c r="A6268" s="28">
        <v>102170</v>
      </c>
      <c r="B6268" s="29" t="s">
        <v>11873</v>
      </c>
      <c r="F6268" s="28" t="s">
        <v>8592</v>
      </c>
      <c r="G6268" s="31" t="s">
        <v>11874</v>
      </c>
      <c r="I6268" s="1"/>
    </row>
    <row r="6269" spans="1:9" s="30" customFormat="1" ht="27" x14ac:dyDescent="0.25">
      <c r="A6269" s="28">
        <v>102171</v>
      </c>
      <c r="B6269" s="29" t="s">
        <v>11875</v>
      </c>
      <c r="F6269" s="28" t="s">
        <v>8592</v>
      </c>
      <c r="G6269" s="31" t="s">
        <v>11876</v>
      </c>
      <c r="I6269" s="1"/>
    </row>
    <row r="6270" spans="1:9" s="30" customFormat="1" ht="27" x14ac:dyDescent="0.25">
      <c r="A6270" s="28">
        <v>102172</v>
      </c>
      <c r="B6270" s="29" t="s">
        <v>11877</v>
      </c>
      <c r="F6270" s="28" t="s">
        <v>8592</v>
      </c>
      <c r="G6270" s="31" t="s">
        <v>11878</v>
      </c>
      <c r="I6270" s="1"/>
    </row>
    <row r="6271" spans="1:9" s="30" customFormat="1" ht="27" x14ac:dyDescent="0.25">
      <c r="A6271" s="28">
        <v>102176</v>
      </c>
      <c r="B6271" s="29" t="s">
        <v>11879</v>
      </c>
      <c r="F6271" s="28" t="s">
        <v>8592</v>
      </c>
      <c r="G6271" s="31" t="s">
        <v>11880</v>
      </c>
      <c r="I6271" s="1"/>
    </row>
    <row r="6272" spans="1:9" s="30" customFormat="1" ht="27" x14ac:dyDescent="0.25">
      <c r="A6272" s="28">
        <v>102177</v>
      </c>
      <c r="B6272" s="29" t="s">
        <v>11881</v>
      </c>
      <c r="F6272" s="28" t="s">
        <v>8592</v>
      </c>
      <c r="G6272" s="31" t="s">
        <v>11882</v>
      </c>
      <c r="I6272" s="1"/>
    </row>
    <row r="6273" spans="1:9" s="30" customFormat="1" ht="27" x14ac:dyDescent="0.25">
      <c r="A6273" s="28">
        <v>102178</v>
      </c>
      <c r="B6273" s="29" t="s">
        <v>11883</v>
      </c>
      <c r="F6273" s="28" t="s">
        <v>8592</v>
      </c>
      <c r="G6273" s="31" t="s">
        <v>11884</v>
      </c>
      <c r="I6273" s="1"/>
    </row>
    <row r="6274" spans="1:9" s="30" customFormat="1" ht="27" x14ac:dyDescent="0.25">
      <c r="A6274" s="28">
        <v>102179</v>
      </c>
      <c r="B6274" s="29" t="s">
        <v>11885</v>
      </c>
      <c r="F6274" s="28" t="s">
        <v>8592</v>
      </c>
      <c r="G6274" s="31" t="s">
        <v>11886</v>
      </c>
      <c r="I6274" s="1"/>
    </row>
    <row r="6275" spans="1:9" s="30" customFormat="1" ht="27" x14ac:dyDescent="0.25">
      <c r="A6275" s="28">
        <v>102180</v>
      </c>
      <c r="B6275" s="29" t="s">
        <v>11887</v>
      </c>
      <c r="F6275" s="28" t="s">
        <v>8592</v>
      </c>
      <c r="G6275" s="31" t="s">
        <v>11888</v>
      </c>
      <c r="I6275" s="1"/>
    </row>
    <row r="6276" spans="1:9" s="30" customFormat="1" ht="27" x14ac:dyDescent="0.25">
      <c r="A6276" s="28">
        <v>102181</v>
      </c>
      <c r="B6276" s="29" t="s">
        <v>11889</v>
      </c>
      <c r="F6276" s="28" t="s">
        <v>8592</v>
      </c>
      <c r="G6276" s="31" t="s">
        <v>11890</v>
      </c>
      <c r="I6276" s="1"/>
    </row>
    <row r="6277" spans="1:9" s="30" customFormat="1" ht="27" x14ac:dyDescent="0.25">
      <c r="A6277" s="28">
        <v>102182</v>
      </c>
      <c r="B6277" s="29" t="s">
        <v>11891</v>
      </c>
      <c r="F6277" s="28" t="s">
        <v>25</v>
      </c>
      <c r="G6277" s="31" t="s">
        <v>11892</v>
      </c>
      <c r="I6277" s="1"/>
    </row>
    <row r="6278" spans="1:9" s="30" customFormat="1" ht="40.5" x14ac:dyDescent="0.25">
      <c r="A6278" s="28">
        <v>102183</v>
      </c>
      <c r="B6278" s="29" t="s">
        <v>11893</v>
      </c>
      <c r="F6278" s="28" t="s">
        <v>25</v>
      </c>
      <c r="G6278" s="31" t="s">
        <v>11894</v>
      </c>
      <c r="I6278" s="1"/>
    </row>
    <row r="6279" spans="1:9" s="30" customFormat="1" ht="40.5" x14ac:dyDescent="0.25">
      <c r="A6279" s="28">
        <v>102184</v>
      </c>
      <c r="B6279" s="29" t="s">
        <v>11895</v>
      </c>
      <c r="F6279" s="28" t="s">
        <v>25</v>
      </c>
      <c r="G6279" s="31" t="s">
        <v>11896</v>
      </c>
      <c r="I6279" s="1"/>
    </row>
    <row r="6280" spans="1:9" s="30" customFormat="1" ht="40.5" x14ac:dyDescent="0.25">
      <c r="A6280" s="28">
        <v>102185</v>
      </c>
      <c r="B6280" s="29" t="s">
        <v>11897</v>
      </c>
      <c r="F6280" s="28" t="s">
        <v>25</v>
      </c>
      <c r="G6280" s="31" t="s">
        <v>11898</v>
      </c>
      <c r="I6280" s="1"/>
    </row>
    <row r="6281" spans="1:9" s="30" customFormat="1" ht="27" x14ac:dyDescent="0.25">
      <c r="A6281" s="28">
        <v>102190</v>
      </c>
      <c r="B6281" s="29" t="s">
        <v>11899</v>
      </c>
      <c r="F6281" s="28" t="s">
        <v>8592</v>
      </c>
      <c r="G6281" s="31" t="s">
        <v>11900</v>
      </c>
      <c r="I6281" s="1"/>
    </row>
    <row r="6282" spans="1:9" s="30" customFormat="1" ht="27" x14ac:dyDescent="0.25">
      <c r="A6282" s="28">
        <v>102191</v>
      </c>
      <c r="B6282" s="29" t="s">
        <v>11901</v>
      </c>
      <c r="F6282" s="28" t="s">
        <v>8592</v>
      </c>
      <c r="G6282" s="31" t="s">
        <v>11902</v>
      </c>
      <c r="I6282" s="1"/>
    </row>
    <row r="6283" spans="1:9" s="30" customFormat="1" ht="27" x14ac:dyDescent="0.25">
      <c r="A6283" s="28">
        <v>102192</v>
      </c>
      <c r="B6283" s="29" t="s">
        <v>11903</v>
      </c>
      <c r="F6283" s="28" t="s">
        <v>8592</v>
      </c>
      <c r="G6283" s="31" t="s">
        <v>11904</v>
      </c>
      <c r="I6283" s="1"/>
    </row>
    <row r="6284" spans="1:9" s="30" customFormat="1" ht="40.5" x14ac:dyDescent="0.25">
      <c r="A6284" s="28">
        <v>94569</v>
      </c>
      <c r="B6284" s="29" t="s">
        <v>11905</v>
      </c>
      <c r="F6284" s="28" t="s">
        <v>8592</v>
      </c>
      <c r="G6284" s="31" t="s">
        <v>11906</v>
      </c>
      <c r="I6284" s="1"/>
    </row>
    <row r="6285" spans="1:9" s="30" customFormat="1" ht="54" x14ac:dyDescent="0.25">
      <c r="A6285" s="28">
        <v>94570</v>
      </c>
      <c r="B6285" s="29" t="s">
        <v>11907</v>
      </c>
      <c r="F6285" s="28" t="s">
        <v>8592</v>
      </c>
      <c r="G6285" s="31" t="s">
        <v>11908</v>
      </c>
      <c r="I6285" s="1"/>
    </row>
    <row r="6286" spans="1:9" s="30" customFormat="1" ht="54" x14ac:dyDescent="0.25">
      <c r="A6286" s="28">
        <v>94572</v>
      </c>
      <c r="B6286" s="29" t="s">
        <v>11909</v>
      </c>
      <c r="F6286" s="28" t="s">
        <v>8592</v>
      </c>
      <c r="G6286" s="31" t="s">
        <v>11910</v>
      </c>
      <c r="I6286" s="1"/>
    </row>
    <row r="6287" spans="1:9" s="30" customFormat="1" ht="54" x14ac:dyDescent="0.25">
      <c r="A6287" s="28">
        <v>94573</v>
      </c>
      <c r="B6287" s="29" t="s">
        <v>11911</v>
      </c>
      <c r="F6287" s="28" t="s">
        <v>8592</v>
      </c>
      <c r="G6287" s="31" t="s">
        <v>11912</v>
      </c>
      <c r="I6287" s="1"/>
    </row>
    <row r="6288" spans="1:9" s="30" customFormat="1" ht="67.5" x14ac:dyDescent="0.25">
      <c r="A6288" s="28">
        <v>94580</v>
      </c>
      <c r="B6288" s="29" t="s">
        <v>11913</v>
      </c>
      <c r="F6288" s="28" t="s">
        <v>8592</v>
      </c>
      <c r="G6288" s="31" t="s">
        <v>11914</v>
      </c>
      <c r="I6288" s="1"/>
    </row>
    <row r="6289" spans="1:9" s="30" customFormat="1" ht="27" x14ac:dyDescent="0.25">
      <c r="A6289" s="28">
        <v>94589</v>
      </c>
      <c r="B6289" s="29" t="s">
        <v>11915</v>
      </c>
      <c r="F6289" s="28" t="s">
        <v>27</v>
      </c>
      <c r="G6289" s="31" t="s">
        <v>11916</v>
      </c>
      <c r="I6289" s="1"/>
    </row>
    <row r="6290" spans="1:9" s="30" customFormat="1" ht="27" x14ac:dyDescent="0.25">
      <c r="A6290" s="28">
        <v>94590</v>
      </c>
      <c r="B6290" s="29" t="s">
        <v>11917</v>
      </c>
      <c r="F6290" s="28" t="s">
        <v>27</v>
      </c>
      <c r="G6290" s="31" t="s">
        <v>11918</v>
      </c>
      <c r="I6290" s="1"/>
    </row>
    <row r="6291" spans="1:9" s="30" customFormat="1" ht="40.5" x14ac:dyDescent="0.25">
      <c r="A6291" s="28">
        <v>100674</v>
      </c>
      <c r="B6291" s="29" t="s">
        <v>11919</v>
      </c>
      <c r="F6291" s="28" t="s">
        <v>8592</v>
      </c>
      <c r="G6291" s="31" t="s">
        <v>11920</v>
      </c>
      <c r="I6291" s="1"/>
    </row>
    <row r="6292" spans="1:9" s="30" customFormat="1" ht="40.5" x14ac:dyDescent="0.25">
      <c r="A6292" s="28">
        <v>101096</v>
      </c>
      <c r="B6292" s="29" t="s">
        <v>11921</v>
      </c>
      <c r="F6292" s="28" t="s">
        <v>10642</v>
      </c>
      <c r="G6292" s="31" t="s">
        <v>11922</v>
      </c>
      <c r="I6292" s="1"/>
    </row>
    <row r="6293" spans="1:9" s="30" customFormat="1" ht="40.5" x14ac:dyDescent="0.25">
      <c r="A6293" s="28">
        <v>101097</v>
      </c>
      <c r="B6293" s="29" t="s">
        <v>11923</v>
      </c>
      <c r="F6293" s="28" t="s">
        <v>10642</v>
      </c>
      <c r="G6293" s="31" t="s">
        <v>11924</v>
      </c>
      <c r="I6293" s="1"/>
    </row>
    <row r="6294" spans="1:9" s="30" customFormat="1" ht="40.5" x14ac:dyDescent="0.25">
      <c r="A6294" s="28">
        <v>101098</v>
      </c>
      <c r="B6294" s="29" t="s">
        <v>11925</v>
      </c>
      <c r="F6294" s="28" t="s">
        <v>10642</v>
      </c>
      <c r="G6294" s="31" t="s">
        <v>11926</v>
      </c>
      <c r="I6294" s="1"/>
    </row>
    <row r="6295" spans="1:9" s="30" customFormat="1" ht="40.5" x14ac:dyDescent="0.25">
      <c r="A6295" s="28">
        <v>101099</v>
      </c>
      <c r="B6295" s="29" t="s">
        <v>11927</v>
      </c>
      <c r="F6295" s="28" t="s">
        <v>10642</v>
      </c>
      <c r="G6295" s="31" t="s">
        <v>11928</v>
      </c>
      <c r="I6295" s="1"/>
    </row>
    <row r="6296" spans="1:9" s="30" customFormat="1" ht="40.5" x14ac:dyDescent="0.25">
      <c r="A6296" s="28">
        <v>101100</v>
      </c>
      <c r="B6296" s="29" t="s">
        <v>11929</v>
      </c>
      <c r="F6296" s="28" t="s">
        <v>10642</v>
      </c>
      <c r="G6296" s="31" t="s">
        <v>11930</v>
      </c>
      <c r="I6296" s="1"/>
    </row>
    <row r="6297" spans="1:9" s="30" customFormat="1" ht="54" x14ac:dyDescent="0.25">
      <c r="A6297" s="28">
        <v>101101</v>
      </c>
      <c r="B6297" s="29" t="s">
        <v>11931</v>
      </c>
      <c r="F6297" s="28" t="s">
        <v>10642</v>
      </c>
      <c r="G6297" s="31" t="s">
        <v>11932</v>
      </c>
      <c r="I6297" s="1"/>
    </row>
    <row r="6298" spans="1:9" s="30" customFormat="1" ht="54" x14ac:dyDescent="0.25">
      <c r="A6298" s="28">
        <v>101102</v>
      </c>
      <c r="B6298" s="29" t="s">
        <v>11933</v>
      </c>
      <c r="F6298" s="28" t="s">
        <v>10642</v>
      </c>
      <c r="G6298" s="31" t="s">
        <v>11934</v>
      </c>
      <c r="I6298" s="1"/>
    </row>
    <row r="6299" spans="1:9" s="30" customFormat="1" ht="54" x14ac:dyDescent="0.25">
      <c r="A6299" s="28">
        <v>101103</v>
      </c>
      <c r="B6299" s="29" t="s">
        <v>11935</v>
      </c>
      <c r="F6299" s="28" t="s">
        <v>10642</v>
      </c>
      <c r="G6299" s="31" t="s">
        <v>11936</v>
      </c>
      <c r="I6299" s="1"/>
    </row>
    <row r="6300" spans="1:9" s="30" customFormat="1" ht="54" x14ac:dyDescent="0.25">
      <c r="A6300" s="28">
        <v>101104</v>
      </c>
      <c r="B6300" s="29" t="s">
        <v>11937</v>
      </c>
      <c r="F6300" s="28" t="s">
        <v>10642</v>
      </c>
      <c r="G6300" s="31" t="s">
        <v>11938</v>
      </c>
      <c r="I6300" s="1"/>
    </row>
    <row r="6301" spans="1:9" s="30" customFormat="1" ht="54" x14ac:dyDescent="0.25">
      <c r="A6301" s="28">
        <v>101105</v>
      </c>
      <c r="B6301" s="29" t="s">
        <v>11939</v>
      </c>
      <c r="F6301" s="28" t="s">
        <v>10642</v>
      </c>
      <c r="G6301" s="31" t="s">
        <v>11940</v>
      </c>
      <c r="I6301" s="1"/>
    </row>
    <row r="6302" spans="1:9" s="30" customFormat="1" ht="54" x14ac:dyDescent="0.25">
      <c r="A6302" s="28">
        <v>101106</v>
      </c>
      <c r="B6302" s="29" t="s">
        <v>11941</v>
      </c>
      <c r="F6302" s="28" t="s">
        <v>10642</v>
      </c>
      <c r="G6302" s="31" t="s">
        <v>11942</v>
      </c>
      <c r="I6302" s="1"/>
    </row>
    <row r="6303" spans="1:9" s="30" customFormat="1" ht="54" x14ac:dyDescent="0.25">
      <c r="A6303" s="28">
        <v>101107</v>
      </c>
      <c r="B6303" s="29" t="s">
        <v>11943</v>
      </c>
      <c r="F6303" s="28" t="s">
        <v>10642</v>
      </c>
      <c r="G6303" s="31" t="s">
        <v>11944</v>
      </c>
      <c r="I6303" s="1"/>
    </row>
    <row r="6304" spans="1:9" s="30" customFormat="1" ht="67.5" x14ac:dyDescent="0.25">
      <c r="A6304" s="28">
        <v>101108</v>
      </c>
      <c r="B6304" s="29" t="s">
        <v>11945</v>
      </c>
      <c r="F6304" s="28" t="s">
        <v>10642</v>
      </c>
      <c r="G6304" s="31" t="s">
        <v>11946</v>
      </c>
      <c r="I6304" s="1"/>
    </row>
    <row r="6305" spans="1:9" s="30" customFormat="1" ht="67.5" x14ac:dyDescent="0.25">
      <c r="A6305" s="28">
        <v>101109</v>
      </c>
      <c r="B6305" s="29" t="s">
        <v>11947</v>
      </c>
      <c r="F6305" s="28" t="s">
        <v>10642</v>
      </c>
      <c r="G6305" s="31" t="s">
        <v>11948</v>
      </c>
      <c r="I6305" s="1"/>
    </row>
    <row r="6306" spans="1:9" s="30" customFormat="1" ht="67.5" x14ac:dyDescent="0.25">
      <c r="A6306" s="28">
        <v>101110</v>
      </c>
      <c r="B6306" s="29" t="s">
        <v>11949</v>
      </c>
      <c r="F6306" s="28" t="s">
        <v>10642</v>
      </c>
      <c r="G6306" s="31" t="s">
        <v>11950</v>
      </c>
      <c r="I6306" s="1"/>
    </row>
    <row r="6307" spans="1:9" s="30" customFormat="1" ht="67.5" x14ac:dyDescent="0.25">
      <c r="A6307" s="28">
        <v>101111</v>
      </c>
      <c r="B6307" s="29" t="s">
        <v>11951</v>
      </c>
      <c r="F6307" s="28" t="s">
        <v>10642</v>
      </c>
      <c r="G6307" s="31" t="s">
        <v>11952</v>
      </c>
      <c r="I6307" s="1"/>
    </row>
    <row r="6308" spans="1:9" s="30" customFormat="1" ht="40.5" x14ac:dyDescent="0.25">
      <c r="A6308" s="28">
        <v>101112</v>
      </c>
      <c r="B6308" s="29" t="s">
        <v>11953</v>
      </c>
      <c r="F6308" s="28" t="s">
        <v>10642</v>
      </c>
      <c r="G6308" s="31" t="s">
        <v>11954</v>
      </c>
      <c r="I6308" s="1"/>
    </row>
    <row r="6309" spans="1:9" s="30" customFormat="1" ht="54" x14ac:dyDescent="0.25">
      <c r="A6309" s="28">
        <v>101113</v>
      </c>
      <c r="B6309" s="29" t="s">
        <v>11955</v>
      </c>
      <c r="F6309" s="28" t="s">
        <v>10642</v>
      </c>
      <c r="G6309" s="31" t="s">
        <v>11956</v>
      </c>
      <c r="I6309" s="1"/>
    </row>
    <row r="6310" spans="1:9" s="30" customFormat="1" ht="27" x14ac:dyDescent="0.25">
      <c r="A6310" s="28">
        <v>95601</v>
      </c>
      <c r="B6310" s="29" t="s">
        <v>11957</v>
      </c>
      <c r="F6310" s="28" t="s">
        <v>25</v>
      </c>
      <c r="G6310" s="31" t="s">
        <v>11958</v>
      </c>
      <c r="I6310" s="1"/>
    </row>
    <row r="6311" spans="1:9" s="30" customFormat="1" ht="27" x14ac:dyDescent="0.25">
      <c r="A6311" s="28">
        <v>95602</v>
      </c>
      <c r="B6311" s="29" t="s">
        <v>11959</v>
      </c>
      <c r="F6311" s="28" t="s">
        <v>25</v>
      </c>
      <c r="G6311" s="31" t="s">
        <v>11960</v>
      </c>
      <c r="I6311" s="1"/>
    </row>
    <row r="6312" spans="1:9" s="30" customFormat="1" ht="27" x14ac:dyDescent="0.25">
      <c r="A6312" s="28">
        <v>95603</v>
      </c>
      <c r="B6312" s="29" t="s">
        <v>11961</v>
      </c>
      <c r="F6312" s="28" t="s">
        <v>25</v>
      </c>
      <c r="G6312" s="31" t="s">
        <v>11962</v>
      </c>
      <c r="I6312" s="1"/>
    </row>
    <row r="6313" spans="1:9" s="30" customFormat="1" ht="27" x14ac:dyDescent="0.25">
      <c r="A6313" s="28">
        <v>95604</v>
      </c>
      <c r="B6313" s="29" t="s">
        <v>11963</v>
      </c>
      <c r="F6313" s="28" t="s">
        <v>25</v>
      </c>
      <c r="G6313" s="31" t="s">
        <v>11964</v>
      </c>
      <c r="I6313" s="1"/>
    </row>
    <row r="6314" spans="1:9" s="30" customFormat="1" ht="27" x14ac:dyDescent="0.25">
      <c r="A6314" s="28">
        <v>95605</v>
      </c>
      <c r="B6314" s="29" t="s">
        <v>11965</v>
      </c>
      <c r="F6314" s="28" t="s">
        <v>25</v>
      </c>
      <c r="G6314" s="31" t="s">
        <v>11966</v>
      </c>
      <c r="I6314" s="1"/>
    </row>
    <row r="6315" spans="1:9" s="30" customFormat="1" ht="27" x14ac:dyDescent="0.25">
      <c r="A6315" s="28">
        <v>95607</v>
      </c>
      <c r="B6315" s="29" t="s">
        <v>11967</v>
      </c>
      <c r="F6315" s="28" t="s">
        <v>25</v>
      </c>
      <c r="G6315" s="31" t="s">
        <v>11968</v>
      </c>
      <c r="I6315" s="1"/>
    </row>
    <row r="6316" spans="1:9" s="30" customFormat="1" ht="27" x14ac:dyDescent="0.25">
      <c r="A6316" s="28">
        <v>95608</v>
      </c>
      <c r="B6316" s="29" t="s">
        <v>11969</v>
      </c>
      <c r="F6316" s="28" t="s">
        <v>25</v>
      </c>
      <c r="G6316" s="31" t="s">
        <v>11970</v>
      </c>
      <c r="I6316" s="1"/>
    </row>
    <row r="6317" spans="1:9" s="30" customFormat="1" ht="27" x14ac:dyDescent="0.25">
      <c r="A6317" s="28">
        <v>95609</v>
      </c>
      <c r="B6317" s="29" t="s">
        <v>11971</v>
      </c>
      <c r="F6317" s="28" t="s">
        <v>25</v>
      </c>
      <c r="G6317" s="31" t="s">
        <v>11972</v>
      </c>
      <c r="I6317" s="1"/>
    </row>
    <row r="6318" spans="1:9" s="30" customFormat="1" ht="54" x14ac:dyDescent="0.25">
      <c r="A6318" s="28">
        <v>100651</v>
      </c>
      <c r="B6318" s="29" t="s">
        <v>11973</v>
      </c>
      <c r="F6318" s="28" t="s">
        <v>27</v>
      </c>
      <c r="G6318" s="31" t="s">
        <v>11974</v>
      </c>
      <c r="I6318" s="1"/>
    </row>
    <row r="6319" spans="1:9" s="30" customFormat="1" ht="54" x14ac:dyDescent="0.25">
      <c r="A6319" s="28">
        <v>100652</v>
      </c>
      <c r="B6319" s="29" t="s">
        <v>11975</v>
      </c>
      <c r="F6319" s="28" t="s">
        <v>27</v>
      </c>
      <c r="G6319" s="31" t="s">
        <v>11976</v>
      </c>
      <c r="I6319" s="1"/>
    </row>
    <row r="6320" spans="1:9" s="30" customFormat="1" ht="54" x14ac:dyDescent="0.25">
      <c r="A6320" s="28">
        <v>100653</v>
      </c>
      <c r="B6320" s="29" t="s">
        <v>11977</v>
      </c>
      <c r="F6320" s="28" t="s">
        <v>27</v>
      </c>
      <c r="G6320" s="31" t="s">
        <v>11978</v>
      </c>
      <c r="I6320" s="1"/>
    </row>
    <row r="6321" spans="1:9" s="30" customFormat="1" ht="54" x14ac:dyDescent="0.25">
      <c r="A6321" s="28">
        <v>100654</v>
      </c>
      <c r="B6321" s="29" t="s">
        <v>11979</v>
      </c>
      <c r="F6321" s="28" t="s">
        <v>27</v>
      </c>
      <c r="G6321" s="31" t="s">
        <v>11980</v>
      </c>
      <c r="I6321" s="1"/>
    </row>
    <row r="6322" spans="1:9" s="30" customFormat="1" ht="54" x14ac:dyDescent="0.25">
      <c r="A6322" s="28">
        <v>100655</v>
      </c>
      <c r="B6322" s="29" t="s">
        <v>11981</v>
      </c>
      <c r="F6322" s="28" t="s">
        <v>27</v>
      </c>
      <c r="G6322" s="31" t="s">
        <v>11982</v>
      </c>
      <c r="I6322" s="1"/>
    </row>
    <row r="6323" spans="1:9" s="30" customFormat="1" ht="40.5" x14ac:dyDescent="0.25">
      <c r="A6323" s="28">
        <v>100656</v>
      </c>
      <c r="B6323" s="29" t="s">
        <v>11983</v>
      </c>
      <c r="F6323" s="28" t="s">
        <v>27</v>
      </c>
      <c r="G6323" s="31" t="s">
        <v>11984</v>
      </c>
      <c r="I6323" s="1"/>
    </row>
    <row r="6324" spans="1:9" s="30" customFormat="1" ht="40.5" x14ac:dyDescent="0.25">
      <c r="A6324" s="28">
        <v>100657</v>
      </c>
      <c r="B6324" s="29" t="s">
        <v>11985</v>
      </c>
      <c r="F6324" s="28" t="s">
        <v>27</v>
      </c>
      <c r="G6324" s="31" t="s">
        <v>11986</v>
      </c>
      <c r="I6324" s="1"/>
    </row>
    <row r="6325" spans="1:9" s="30" customFormat="1" ht="40.5" x14ac:dyDescent="0.25">
      <c r="A6325" s="28">
        <v>100658</v>
      </c>
      <c r="B6325" s="29" t="s">
        <v>11987</v>
      </c>
      <c r="F6325" s="28" t="s">
        <v>27</v>
      </c>
      <c r="G6325" s="31" t="s">
        <v>11988</v>
      </c>
      <c r="I6325" s="1"/>
    </row>
    <row r="6326" spans="1:9" s="30" customFormat="1" ht="40.5" x14ac:dyDescent="0.25">
      <c r="A6326" s="28">
        <v>100889</v>
      </c>
      <c r="B6326" s="29" t="s">
        <v>11989</v>
      </c>
      <c r="F6326" s="28" t="s">
        <v>10625</v>
      </c>
      <c r="G6326" s="31" t="s">
        <v>11990</v>
      </c>
      <c r="I6326" s="1"/>
    </row>
    <row r="6327" spans="1:9" s="30" customFormat="1" ht="40.5" x14ac:dyDescent="0.25">
      <c r="A6327" s="28">
        <v>100890</v>
      </c>
      <c r="B6327" s="29" t="s">
        <v>11991</v>
      </c>
      <c r="F6327" s="28" t="s">
        <v>10625</v>
      </c>
      <c r="G6327" s="31" t="s">
        <v>11992</v>
      </c>
      <c r="I6327" s="1"/>
    </row>
    <row r="6328" spans="1:9" s="30" customFormat="1" ht="40.5" x14ac:dyDescent="0.25">
      <c r="A6328" s="28">
        <v>100892</v>
      </c>
      <c r="B6328" s="29" t="s">
        <v>11993</v>
      </c>
      <c r="F6328" s="28" t="s">
        <v>10625</v>
      </c>
      <c r="G6328" s="31" t="s">
        <v>11994</v>
      </c>
      <c r="I6328" s="1"/>
    </row>
    <row r="6329" spans="1:9" s="30" customFormat="1" ht="40.5" x14ac:dyDescent="0.25">
      <c r="A6329" s="28">
        <v>100893</v>
      </c>
      <c r="B6329" s="29" t="s">
        <v>11995</v>
      </c>
      <c r="F6329" s="28" t="s">
        <v>10625</v>
      </c>
      <c r="G6329" s="31" t="s">
        <v>11996</v>
      </c>
      <c r="I6329" s="1"/>
    </row>
    <row r="6330" spans="1:9" s="30" customFormat="1" ht="40.5" x14ac:dyDescent="0.25">
      <c r="A6330" s="28">
        <v>100894</v>
      </c>
      <c r="B6330" s="29" t="s">
        <v>11997</v>
      </c>
      <c r="F6330" s="28" t="s">
        <v>10625</v>
      </c>
      <c r="G6330" s="31" t="s">
        <v>11998</v>
      </c>
      <c r="I6330" s="1"/>
    </row>
    <row r="6331" spans="1:9" s="30" customFormat="1" ht="54" x14ac:dyDescent="0.25">
      <c r="A6331" s="28">
        <v>100896</v>
      </c>
      <c r="B6331" s="29" t="s">
        <v>11999</v>
      </c>
      <c r="F6331" s="28" t="s">
        <v>27</v>
      </c>
      <c r="G6331" s="31" t="s">
        <v>12000</v>
      </c>
      <c r="I6331" s="1"/>
    </row>
    <row r="6332" spans="1:9" s="30" customFormat="1" ht="54" x14ac:dyDescent="0.25">
      <c r="A6332" s="28">
        <v>100897</v>
      </c>
      <c r="B6332" s="29" t="s">
        <v>12001</v>
      </c>
      <c r="F6332" s="28" t="s">
        <v>27</v>
      </c>
      <c r="G6332" s="31" t="s">
        <v>12002</v>
      </c>
      <c r="I6332" s="1"/>
    </row>
    <row r="6333" spans="1:9" s="30" customFormat="1" ht="54" x14ac:dyDescent="0.25">
      <c r="A6333" s="28">
        <v>100898</v>
      </c>
      <c r="B6333" s="29" t="s">
        <v>12003</v>
      </c>
      <c r="F6333" s="28" t="s">
        <v>27</v>
      </c>
      <c r="G6333" s="31" t="s">
        <v>12004</v>
      </c>
      <c r="I6333" s="1"/>
    </row>
    <row r="6334" spans="1:9" s="30" customFormat="1" ht="54" x14ac:dyDescent="0.25">
      <c r="A6334" s="28">
        <v>100899</v>
      </c>
      <c r="B6334" s="29" t="s">
        <v>12005</v>
      </c>
      <c r="F6334" s="28" t="s">
        <v>27</v>
      </c>
      <c r="G6334" s="31" t="s">
        <v>12006</v>
      </c>
      <c r="I6334" s="1"/>
    </row>
    <row r="6335" spans="1:9" s="30" customFormat="1" ht="54" x14ac:dyDescent="0.25">
      <c r="A6335" s="28">
        <v>100900</v>
      </c>
      <c r="B6335" s="29" t="s">
        <v>12007</v>
      </c>
      <c r="F6335" s="28" t="s">
        <v>27</v>
      </c>
      <c r="G6335" s="31" t="s">
        <v>12008</v>
      </c>
      <c r="I6335" s="1"/>
    </row>
    <row r="6336" spans="1:9" s="30" customFormat="1" ht="40.5" x14ac:dyDescent="0.25">
      <c r="A6336" s="28">
        <v>101173</v>
      </c>
      <c r="B6336" s="29" t="s">
        <v>12009</v>
      </c>
      <c r="F6336" s="28" t="s">
        <v>27</v>
      </c>
      <c r="G6336" s="31" t="s">
        <v>12010</v>
      </c>
      <c r="I6336" s="1"/>
    </row>
    <row r="6337" spans="1:9" s="30" customFormat="1" ht="40.5" x14ac:dyDescent="0.25">
      <c r="A6337" s="28">
        <v>101174</v>
      </c>
      <c r="B6337" s="29" t="s">
        <v>12011</v>
      </c>
      <c r="F6337" s="28" t="s">
        <v>27</v>
      </c>
      <c r="G6337" s="31" t="s">
        <v>12012</v>
      </c>
      <c r="I6337" s="1"/>
    </row>
    <row r="6338" spans="1:9" s="30" customFormat="1" ht="40.5" x14ac:dyDescent="0.25">
      <c r="A6338" s="28">
        <v>101175</v>
      </c>
      <c r="B6338" s="29" t="s">
        <v>12013</v>
      </c>
      <c r="F6338" s="28" t="s">
        <v>27</v>
      </c>
      <c r="G6338" s="31" t="s">
        <v>12014</v>
      </c>
      <c r="I6338" s="1"/>
    </row>
    <row r="6339" spans="1:9" s="30" customFormat="1" ht="40.5" x14ac:dyDescent="0.25">
      <c r="A6339" s="28">
        <v>101176</v>
      </c>
      <c r="B6339" s="29" t="s">
        <v>12015</v>
      </c>
      <c r="F6339" s="28" t="s">
        <v>27</v>
      </c>
      <c r="G6339" s="31" t="s">
        <v>12016</v>
      </c>
      <c r="I6339" s="1"/>
    </row>
    <row r="6340" spans="1:9" s="30" customFormat="1" ht="27" x14ac:dyDescent="0.25">
      <c r="A6340" s="28">
        <v>102521</v>
      </c>
      <c r="B6340" s="29" t="s">
        <v>12017</v>
      </c>
      <c r="F6340" s="28" t="s">
        <v>25</v>
      </c>
      <c r="G6340" s="31" t="s">
        <v>12018</v>
      </c>
      <c r="I6340" s="1"/>
    </row>
    <row r="6341" spans="1:9" s="30" customFormat="1" ht="27" x14ac:dyDescent="0.25">
      <c r="A6341" s="28">
        <v>102522</v>
      </c>
      <c r="B6341" s="29" t="s">
        <v>12019</v>
      </c>
      <c r="F6341" s="28" t="s">
        <v>25</v>
      </c>
      <c r="G6341" s="31" t="s">
        <v>12020</v>
      </c>
      <c r="I6341" s="1"/>
    </row>
    <row r="6342" spans="1:9" s="30" customFormat="1" ht="27" x14ac:dyDescent="0.25">
      <c r="A6342" s="28">
        <v>102523</v>
      </c>
      <c r="B6342" s="29" t="s">
        <v>12021</v>
      </c>
      <c r="F6342" s="28" t="s">
        <v>25</v>
      </c>
      <c r="G6342" s="31" t="s">
        <v>12022</v>
      </c>
      <c r="I6342" s="1"/>
    </row>
    <row r="6343" spans="1:9" s="30" customFormat="1" ht="27" x14ac:dyDescent="0.25">
      <c r="A6343" s="28">
        <v>95240</v>
      </c>
      <c r="B6343" s="29" t="s">
        <v>12023</v>
      </c>
      <c r="F6343" s="28" t="s">
        <v>8592</v>
      </c>
      <c r="G6343" s="31" t="s">
        <v>12024</v>
      </c>
      <c r="I6343" s="1"/>
    </row>
    <row r="6344" spans="1:9" s="30" customFormat="1" ht="27" x14ac:dyDescent="0.25">
      <c r="A6344" s="28">
        <v>95241</v>
      </c>
      <c r="B6344" s="29" t="s">
        <v>12025</v>
      </c>
      <c r="F6344" s="28" t="s">
        <v>8592</v>
      </c>
      <c r="G6344" s="31" t="s">
        <v>12026</v>
      </c>
      <c r="I6344" s="1"/>
    </row>
    <row r="6345" spans="1:9" s="30" customFormat="1" ht="27" x14ac:dyDescent="0.25">
      <c r="A6345" s="28">
        <v>96616</v>
      </c>
      <c r="B6345" s="29" t="s">
        <v>12027</v>
      </c>
      <c r="F6345" s="28" t="s">
        <v>10642</v>
      </c>
      <c r="G6345" s="31" t="s">
        <v>12028</v>
      </c>
      <c r="I6345" s="1"/>
    </row>
    <row r="6346" spans="1:9" s="30" customFormat="1" ht="27" x14ac:dyDescent="0.25">
      <c r="A6346" s="28">
        <v>96617</v>
      </c>
      <c r="B6346" s="29" t="s">
        <v>12029</v>
      </c>
      <c r="F6346" s="28" t="s">
        <v>8592</v>
      </c>
      <c r="G6346" s="31" t="s">
        <v>12030</v>
      </c>
      <c r="I6346" s="1"/>
    </row>
    <row r="6347" spans="1:9" s="30" customFormat="1" ht="27" x14ac:dyDescent="0.25">
      <c r="A6347" s="28">
        <v>96619</v>
      </c>
      <c r="B6347" s="29" t="s">
        <v>12031</v>
      </c>
      <c r="F6347" s="28" t="s">
        <v>8592</v>
      </c>
      <c r="G6347" s="31" t="s">
        <v>12032</v>
      </c>
      <c r="I6347" s="1"/>
    </row>
    <row r="6348" spans="1:9" s="30" customFormat="1" ht="27" x14ac:dyDescent="0.25">
      <c r="A6348" s="28">
        <v>96620</v>
      </c>
      <c r="B6348" s="29" t="s">
        <v>12033</v>
      </c>
      <c r="F6348" s="28" t="s">
        <v>10642</v>
      </c>
      <c r="G6348" s="31" t="s">
        <v>12034</v>
      </c>
      <c r="I6348" s="1"/>
    </row>
    <row r="6349" spans="1:9" s="30" customFormat="1" ht="27" x14ac:dyDescent="0.25">
      <c r="A6349" s="28">
        <v>96621</v>
      </c>
      <c r="B6349" s="29" t="s">
        <v>12035</v>
      </c>
      <c r="F6349" s="28" t="s">
        <v>10642</v>
      </c>
      <c r="G6349" s="31" t="s">
        <v>12036</v>
      </c>
      <c r="I6349" s="1"/>
    </row>
    <row r="6350" spans="1:9" s="30" customFormat="1" ht="27" x14ac:dyDescent="0.25">
      <c r="A6350" s="28">
        <v>96622</v>
      </c>
      <c r="B6350" s="29" t="s">
        <v>12037</v>
      </c>
      <c r="F6350" s="28" t="s">
        <v>10642</v>
      </c>
      <c r="G6350" s="31" t="s">
        <v>12038</v>
      </c>
      <c r="I6350" s="1"/>
    </row>
    <row r="6351" spans="1:9" s="30" customFormat="1" ht="27" x14ac:dyDescent="0.25">
      <c r="A6351" s="28">
        <v>96623</v>
      </c>
      <c r="B6351" s="29" t="s">
        <v>12039</v>
      </c>
      <c r="F6351" s="28" t="s">
        <v>10642</v>
      </c>
      <c r="G6351" s="31" t="s">
        <v>12040</v>
      </c>
      <c r="I6351" s="1"/>
    </row>
    <row r="6352" spans="1:9" s="30" customFormat="1" ht="40.5" x14ac:dyDescent="0.25">
      <c r="A6352" s="28">
        <v>96624</v>
      </c>
      <c r="B6352" s="29" t="s">
        <v>12041</v>
      </c>
      <c r="F6352" s="28" t="s">
        <v>10642</v>
      </c>
      <c r="G6352" s="31" t="s">
        <v>12042</v>
      </c>
      <c r="I6352" s="1"/>
    </row>
    <row r="6353" spans="1:9" s="30" customFormat="1" ht="27" x14ac:dyDescent="0.25">
      <c r="A6353" s="28">
        <v>97082</v>
      </c>
      <c r="B6353" s="29" t="s">
        <v>12043</v>
      </c>
      <c r="F6353" s="28" t="s">
        <v>10642</v>
      </c>
      <c r="G6353" s="31" t="s">
        <v>12044</v>
      </c>
      <c r="I6353" s="1"/>
    </row>
    <row r="6354" spans="1:9" s="30" customFormat="1" ht="40.5" x14ac:dyDescent="0.25">
      <c r="A6354" s="28">
        <v>97083</v>
      </c>
      <c r="B6354" s="29" t="s">
        <v>12045</v>
      </c>
      <c r="F6354" s="28" t="s">
        <v>8592</v>
      </c>
      <c r="G6354" s="31" t="s">
        <v>10223</v>
      </c>
      <c r="I6354" s="1"/>
    </row>
    <row r="6355" spans="1:9" s="30" customFormat="1" ht="40.5" x14ac:dyDescent="0.25">
      <c r="A6355" s="28">
        <v>97084</v>
      </c>
      <c r="B6355" s="29" t="s">
        <v>12046</v>
      </c>
      <c r="F6355" s="28" t="s">
        <v>8592</v>
      </c>
      <c r="G6355" s="31" t="s">
        <v>9549</v>
      </c>
      <c r="I6355" s="1"/>
    </row>
    <row r="6356" spans="1:9" s="30" customFormat="1" ht="40.5" x14ac:dyDescent="0.25">
      <c r="A6356" s="28">
        <v>97086</v>
      </c>
      <c r="B6356" s="29" t="s">
        <v>12047</v>
      </c>
      <c r="F6356" s="28" t="s">
        <v>8592</v>
      </c>
      <c r="G6356" s="31" t="s">
        <v>12048</v>
      </c>
      <c r="I6356" s="1"/>
    </row>
    <row r="6357" spans="1:9" s="30" customFormat="1" ht="40.5" x14ac:dyDescent="0.25">
      <c r="A6357" s="28">
        <v>97087</v>
      </c>
      <c r="B6357" s="29" t="s">
        <v>12049</v>
      </c>
      <c r="F6357" s="28" t="s">
        <v>8592</v>
      </c>
      <c r="G6357" s="31" t="s">
        <v>8765</v>
      </c>
      <c r="I6357" s="1"/>
    </row>
    <row r="6358" spans="1:9" s="30" customFormat="1" ht="27" x14ac:dyDescent="0.25">
      <c r="A6358" s="28">
        <v>97088</v>
      </c>
      <c r="B6358" s="29" t="s">
        <v>12050</v>
      </c>
      <c r="F6358" s="28" t="s">
        <v>10625</v>
      </c>
      <c r="G6358" s="31" t="s">
        <v>12051</v>
      </c>
      <c r="I6358" s="1"/>
    </row>
    <row r="6359" spans="1:9" s="30" customFormat="1" ht="27" x14ac:dyDescent="0.25">
      <c r="A6359" s="28">
        <v>97089</v>
      </c>
      <c r="B6359" s="29" t="s">
        <v>12052</v>
      </c>
      <c r="F6359" s="28" t="s">
        <v>10625</v>
      </c>
      <c r="G6359" s="31" t="s">
        <v>12053</v>
      </c>
      <c r="I6359" s="1"/>
    </row>
    <row r="6360" spans="1:9" s="30" customFormat="1" ht="27" x14ac:dyDescent="0.25">
      <c r="A6360" s="28">
        <v>97090</v>
      </c>
      <c r="B6360" s="29" t="s">
        <v>12054</v>
      </c>
      <c r="F6360" s="28" t="s">
        <v>10625</v>
      </c>
      <c r="G6360" s="31" t="s">
        <v>12055</v>
      </c>
      <c r="I6360" s="1"/>
    </row>
    <row r="6361" spans="1:9" s="30" customFormat="1" ht="27" x14ac:dyDescent="0.25">
      <c r="A6361" s="28">
        <v>97091</v>
      </c>
      <c r="B6361" s="29" t="s">
        <v>12056</v>
      </c>
      <c r="F6361" s="28" t="s">
        <v>10625</v>
      </c>
      <c r="G6361" s="31" t="s">
        <v>12057</v>
      </c>
      <c r="I6361" s="1"/>
    </row>
    <row r="6362" spans="1:9" s="30" customFormat="1" ht="27" x14ac:dyDescent="0.25">
      <c r="A6362" s="28">
        <v>97092</v>
      </c>
      <c r="B6362" s="29" t="s">
        <v>12058</v>
      </c>
      <c r="F6362" s="28" t="s">
        <v>10625</v>
      </c>
      <c r="G6362" s="31" t="s">
        <v>12059</v>
      </c>
      <c r="I6362" s="1"/>
    </row>
    <row r="6363" spans="1:9" s="30" customFormat="1" ht="27" x14ac:dyDescent="0.25">
      <c r="A6363" s="28">
        <v>97093</v>
      </c>
      <c r="B6363" s="29" t="s">
        <v>12060</v>
      </c>
      <c r="F6363" s="28" t="s">
        <v>10625</v>
      </c>
      <c r="G6363" s="31" t="s">
        <v>12061</v>
      </c>
      <c r="I6363" s="1"/>
    </row>
    <row r="6364" spans="1:9" s="30" customFormat="1" ht="40.5" x14ac:dyDescent="0.25">
      <c r="A6364" s="28">
        <v>97096</v>
      </c>
      <c r="B6364" s="29" t="s">
        <v>12062</v>
      </c>
      <c r="F6364" s="28" t="s">
        <v>10642</v>
      </c>
      <c r="G6364" s="31" t="s">
        <v>12063</v>
      </c>
      <c r="I6364" s="1"/>
    </row>
    <row r="6365" spans="1:9" s="30" customFormat="1" ht="27" x14ac:dyDescent="0.25">
      <c r="A6365" s="28">
        <v>97097</v>
      </c>
      <c r="B6365" s="29" t="s">
        <v>12064</v>
      </c>
      <c r="F6365" s="28" t="s">
        <v>8592</v>
      </c>
      <c r="G6365" s="31" t="s">
        <v>12065</v>
      </c>
      <c r="I6365" s="1"/>
    </row>
    <row r="6366" spans="1:9" s="30" customFormat="1" ht="27" x14ac:dyDescent="0.25">
      <c r="A6366" s="28">
        <v>97101</v>
      </c>
      <c r="B6366" s="29" t="s">
        <v>12066</v>
      </c>
      <c r="F6366" s="28" t="s">
        <v>8592</v>
      </c>
      <c r="G6366" s="31" t="s">
        <v>12067</v>
      </c>
      <c r="I6366" s="1"/>
    </row>
    <row r="6367" spans="1:9" s="30" customFormat="1" ht="27" x14ac:dyDescent="0.25">
      <c r="A6367" s="28">
        <v>97102</v>
      </c>
      <c r="B6367" s="29" t="s">
        <v>12068</v>
      </c>
      <c r="F6367" s="28" t="s">
        <v>8592</v>
      </c>
      <c r="G6367" s="31" t="s">
        <v>12069</v>
      </c>
      <c r="I6367" s="1"/>
    </row>
    <row r="6368" spans="1:9" s="30" customFormat="1" ht="27" x14ac:dyDescent="0.25">
      <c r="A6368" s="28">
        <v>97103</v>
      </c>
      <c r="B6368" s="29" t="s">
        <v>12070</v>
      </c>
      <c r="F6368" s="28" t="s">
        <v>8592</v>
      </c>
      <c r="G6368" s="31" t="s">
        <v>12071</v>
      </c>
      <c r="I6368" s="1"/>
    </row>
    <row r="6369" spans="1:9" s="30" customFormat="1" ht="40.5" x14ac:dyDescent="0.25">
      <c r="A6369" s="28">
        <v>100322</v>
      </c>
      <c r="B6369" s="29" t="s">
        <v>12072</v>
      </c>
      <c r="F6369" s="28" t="s">
        <v>10642</v>
      </c>
      <c r="G6369" s="31" t="s">
        <v>12073</v>
      </c>
      <c r="I6369" s="1"/>
    </row>
    <row r="6370" spans="1:9" s="30" customFormat="1" ht="40.5" x14ac:dyDescent="0.25">
      <c r="A6370" s="28">
        <v>100323</v>
      </c>
      <c r="B6370" s="29" t="s">
        <v>12074</v>
      </c>
      <c r="F6370" s="28" t="s">
        <v>10642</v>
      </c>
      <c r="G6370" s="31" t="s">
        <v>12075</v>
      </c>
      <c r="I6370" s="1"/>
    </row>
    <row r="6371" spans="1:9" s="30" customFormat="1" ht="40.5" x14ac:dyDescent="0.25">
      <c r="A6371" s="28">
        <v>100324</v>
      </c>
      <c r="B6371" s="29" t="s">
        <v>12076</v>
      </c>
      <c r="F6371" s="28" t="s">
        <v>10642</v>
      </c>
      <c r="G6371" s="31" t="s">
        <v>12077</v>
      </c>
      <c r="I6371" s="1"/>
    </row>
    <row r="6372" spans="1:9" s="30" customFormat="1" ht="27" x14ac:dyDescent="0.25">
      <c r="A6372" s="28">
        <v>103072</v>
      </c>
      <c r="B6372" s="29" t="s">
        <v>12078</v>
      </c>
      <c r="F6372" s="28" t="s">
        <v>8592</v>
      </c>
      <c r="G6372" s="31" t="s">
        <v>12079</v>
      </c>
      <c r="I6372" s="1"/>
    </row>
    <row r="6373" spans="1:9" s="30" customFormat="1" ht="27" x14ac:dyDescent="0.25">
      <c r="A6373" s="28">
        <v>103073</v>
      </c>
      <c r="B6373" s="29" t="s">
        <v>12080</v>
      </c>
      <c r="F6373" s="28" t="s">
        <v>8592</v>
      </c>
      <c r="G6373" s="31" t="s">
        <v>12081</v>
      </c>
      <c r="I6373" s="1"/>
    </row>
    <row r="6374" spans="1:9" s="30" customFormat="1" ht="40.5" x14ac:dyDescent="0.25">
      <c r="A6374" s="28">
        <v>103074</v>
      </c>
      <c r="B6374" s="29" t="s">
        <v>12082</v>
      </c>
      <c r="F6374" s="28" t="s">
        <v>8592</v>
      </c>
      <c r="G6374" s="31" t="s">
        <v>12083</v>
      </c>
      <c r="I6374" s="1"/>
    </row>
    <row r="6375" spans="1:9" s="30" customFormat="1" ht="40.5" x14ac:dyDescent="0.25">
      <c r="A6375" s="28">
        <v>103075</v>
      </c>
      <c r="B6375" s="29" t="s">
        <v>12084</v>
      </c>
      <c r="F6375" s="28" t="s">
        <v>8592</v>
      </c>
      <c r="G6375" s="31" t="s">
        <v>12085</v>
      </c>
      <c r="I6375" s="1"/>
    </row>
    <row r="6376" spans="1:9" s="30" customFormat="1" ht="40.5" x14ac:dyDescent="0.25">
      <c r="A6376" s="28">
        <v>103076</v>
      </c>
      <c r="B6376" s="29" t="s">
        <v>12086</v>
      </c>
      <c r="F6376" s="28" t="s">
        <v>8592</v>
      </c>
      <c r="G6376" s="31" t="s">
        <v>12087</v>
      </c>
      <c r="I6376" s="1"/>
    </row>
    <row r="6377" spans="1:9" s="30" customFormat="1" ht="40.5" x14ac:dyDescent="0.25">
      <c r="A6377" s="28">
        <v>103077</v>
      </c>
      <c r="B6377" s="29" t="s">
        <v>12088</v>
      </c>
      <c r="F6377" s="28" t="s">
        <v>8592</v>
      </c>
      <c r="G6377" s="31" t="s">
        <v>12089</v>
      </c>
      <c r="I6377" s="1"/>
    </row>
    <row r="6378" spans="1:9" s="30" customFormat="1" ht="40.5" x14ac:dyDescent="0.25">
      <c r="A6378" s="28">
        <v>103078</v>
      </c>
      <c r="B6378" s="29" t="s">
        <v>12090</v>
      </c>
      <c r="F6378" s="28" t="s">
        <v>8592</v>
      </c>
      <c r="G6378" s="31" t="s">
        <v>12091</v>
      </c>
      <c r="I6378" s="1"/>
    </row>
    <row r="6379" spans="1:9" s="30" customFormat="1" ht="40.5" x14ac:dyDescent="0.25">
      <c r="A6379" s="28">
        <v>103079</v>
      </c>
      <c r="B6379" s="29" t="s">
        <v>12092</v>
      </c>
      <c r="F6379" s="28" t="s">
        <v>8592</v>
      </c>
      <c r="G6379" s="31" t="s">
        <v>12093</v>
      </c>
      <c r="I6379" s="1"/>
    </row>
    <row r="6380" spans="1:9" s="30" customFormat="1" ht="40.5" x14ac:dyDescent="0.25">
      <c r="A6380" s="28">
        <v>103080</v>
      </c>
      <c r="B6380" s="29" t="s">
        <v>12094</v>
      </c>
      <c r="F6380" s="28" t="s">
        <v>8592</v>
      </c>
      <c r="G6380" s="31" t="s">
        <v>12095</v>
      </c>
      <c r="I6380" s="1"/>
    </row>
    <row r="6381" spans="1:9" s="30" customFormat="1" ht="40.5" x14ac:dyDescent="0.25">
      <c r="A6381" s="28">
        <v>92263</v>
      </c>
      <c r="B6381" s="29" t="s">
        <v>12096</v>
      </c>
      <c r="F6381" s="28" t="s">
        <v>8592</v>
      </c>
      <c r="G6381" s="31" t="s">
        <v>12097</v>
      </c>
      <c r="I6381" s="1"/>
    </row>
    <row r="6382" spans="1:9" s="30" customFormat="1" ht="40.5" x14ac:dyDescent="0.25">
      <c r="A6382" s="28">
        <v>92264</v>
      </c>
      <c r="B6382" s="29" t="s">
        <v>12098</v>
      </c>
      <c r="F6382" s="28" t="s">
        <v>8592</v>
      </c>
      <c r="G6382" s="31" t="s">
        <v>12099</v>
      </c>
      <c r="I6382" s="1"/>
    </row>
    <row r="6383" spans="1:9" s="30" customFormat="1" ht="27" x14ac:dyDescent="0.25">
      <c r="A6383" s="28">
        <v>92265</v>
      </c>
      <c r="B6383" s="29" t="s">
        <v>12100</v>
      </c>
      <c r="F6383" s="28" t="s">
        <v>8592</v>
      </c>
      <c r="G6383" s="31" t="s">
        <v>12101</v>
      </c>
      <c r="I6383" s="1"/>
    </row>
    <row r="6384" spans="1:9" s="30" customFormat="1" ht="27" x14ac:dyDescent="0.25">
      <c r="A6384" s="28">
        <v>92266</v>
      </c>
      <c r="B6384" s="29" t="s">
        <v>12102</v>
      </c>
      <c r="F6384" s="28" t="s">
        <v>8592</v>
      </c>
      <c r="G6384" s="31" t="s">
        <v>12103</v>
      </c>
      <c r="I6384" s="1"/>
    </row>
    <row r="6385" spans="1:9" s="30" customFormat="1" ht="27" x14ac:dyDescent="0.25">
      <c r="A6385" s="28">
        <v>92267</v>
      </c>
      <c r="B6385" s="29" t="s">
        <v>12104</v>
      </c>
      <c r="F6385" s="28" t="s">
        <v>8592</v>
      </c>
      <c r="G6385" s="31" t="s">
        <v>12105</v>
      </c>
      <c r="I6385" s="1"/>
    </row>
    <row r="6386" spans="1:9" s="30" customFormat="1" ht="27" x14ac:dyDescent="0.25">
      <c r="A6386" s="28">
        <v>92268</v>
      </c>
      <c r="B6386" s="29" t="s">
        <v>12106</v>
      </c>
      <c r="F6386" s="28" t="s">
        <v>8592</v>
      </c>
      <c r="G6386" s="31" t="s">
        <v>12107</v>
      </c>
      <c r="I6386" s="1"/>
    </row>
    <row r="6387" spans="1:9" s="30" customFormat="1" ht="27" x14ac:dyDescent="0.25">
      <c r="A6387" s="28">
        <v>92269</v>
      </c>
      <c r="B6387" s="29" t="s">
        <v>12108</v>
      </c>
      <c r="F6387" s="28" t="s">
        <v>8592</v>
      </c>
      <c r="G6387" s="31" t="s">
        <v>12109</v>
      </c>
      <c r="I6387" s="1"/>
    </row>
    <row r="6388" spans="1:9" s="30" customFormat="1" ht="27" x14ac:dyDescent="0.25">
      <c r="A6388" s="28">
        <v>92270</v>
      </c>
      <c r="B6388" s="29" t="s">
        <v>12110</v>
      </c>
      <c r="F6388" s="28" t="s">
        <v>8592</v>
      </c>
      <c r="G6388" s="31" t="s">
        <v>12111</v>
      </c>
      <c r="I6388" s="1"/>
    </row>
    <row r="6389" spans="1:9" s="30" customFormat="1" ht="27" x14ac:dyDescent="0.25">
      <c r="A6389" s="28">
        <v>92271</v>
      </c>
      <c r="B6389" s="29" t="s">
        <v>12112</v>
      </c>
      <c r="F6389" s="28" t="s">
        <v>8592</v>
      </c>
      <c r="G6389" s="31" t="s">
        <v>12113</v>
      </c>
      <c r="I6389" s="1"/>
    </row>
    <row r="6390" spans="1:9" s="30" customFormat="1" ht="27" x14ac:dyDescent="0.25">
      <c r="A6390" s="28">
        <v>92272</v>
      </c>
      <c r="B6390" s="29" t="s">
        <v>12114</v>
      </c>
      <c r="F6390" s="28" t="s">
        <v>27</v>
      </c>
      <c r="G6390" s="31" t="s">
        <v>12115</v>
      </c>
      <c r="I6390" s="1"/>
    </row>
    <row r="6391" spans="1:9" s="30" customFormat="1" ht="27" x14ac:dyDescent="0.25">
      <c r="A6391" s="28">
        <v>92273</v>
      </c>
      <c r="B6391" s="29" t="s">
        <v>12116</v>
      </c>
      <c r="F6391" s="28" t="s">
        <v>27</v>
      </c>
      <c r="G6391" s="31" t="s">
        <v>12117</v>
      </c>
      <c r="I6391" s="1"/>
    </row>
    <row r="6392" spans="1:9" s="30" customFormat="1" ht="40.5" x14ac:dyDescent="0.25">
      <c r="A6392" s="28">
        <v>92409</v>
      </c>
      <c r="B6392" s="29" t="s">
        <v>12118</v>
      </c>
      <c r="F6392" s="28" t="s">
        <v>8592</v>
      </c>
      <c r="G6392" s="31" t="s">
        <v>12119</v>
      </c>
      <c r="I6392" s="1"/>
    </row>
    <row r="6393" spans="1:9" s="30" customFormat="1" ht="54" x14ac:dyDescent="0.25">
      <c r="A6393" s="28">
        <v>92411</v>
      </c>
      <c r="B6393" s="29" t="s">
        <v>12120</v>
      </c>
      <c r="F6393" s="28" t="s">
        <v>8592</v>
      </c>
      <c r="G6393" s="31" t="s">
        <v>12121</v>
      </c>
      <c r="I6393" s="1"/>
    </row>
    <row r="6394" spans="1:9" s="30" customFormat="1" ht="54" x14ac:dyDescent="0.25">
      <c r="A6394" s="28">
        <v>92413</v>
      </c>
      <c r="B6394" s="29" t="s">
        <v>12122</v>
      </c>
      <c r="F6394" s="28" t="s">
        <v>8592</v>
      </c>
      <c r="G6394" s="31" t="s">
        <v>12123</v>
      </c>
      <c r="I6394" s="1"/>
    </row>
    <row r="6395" spans="1:9" s="30" customFormat="1" ht="54" x14ac:dyDescent="0.25">
      <c r="A6395" s="28">
        <v>92415</v>
      </c>
      <c r="B6395" s="29" t="s">
        <v>12124</v>
      </c>
      <c r="F6395" s="28" t="s">
        <v>8592</v>
      </c>
      <c r="G6395" s="31" t="s">
        <v>12125</v>
      </c>
      <c r="I6395" s="1"/>
    </row>
    <row r="6396" spans="1:9" s="30" customFormat="1" ht="54" x14ac:dyDescent="0.25">
      <c r="A6396" s="28">
        <v>92417</v>
      </c>
      <c r="B6396" s="29" t="s">
        <v>12126</v>
      </c>
      <c r="F6396" s="28" t="s">
        <v>8592</v>
      </c>
      <c r="G6396" s="31" t="s">
        <v>12127</v>
      </c>
      <c r="I6396" s="1"/>
    </row>
    <row r="6397" spans="1:9" s="30" customFormat="1" ht="54" x14ac:dyDescent="0.25">
      <c r="A6397" s="28">
        <v>92419</v>
      </c>
      <c r="B6397" s="29" t="s">
        <v>12128</v>
      </c>
      <c r="F6397" s="28" t="s">
        <v>8592</v>
      </c>
      <c r="G6397" s="31" t="s">
        <v>12129</v>
      </c>
      <c r="I6397" s="1"/>
    </row>
    <row r="6398" spans="1:9" s="30" customFormat="1" ht="54" x14ac:dyDescent="0.25">
      <c r="A6398" s="28">
        <v>92421</v>
      </c>
      <c r="B6398" s="29" t="s">
        <v>12130</v>
      </c>
      <c r="F6398" s="28" t="s">
        <v>8592</v>
      </c>
      <c r="G6398" s="31" t="s">
        <v>12131</v>
      </c>
      <c r="I6398" s="1"/>
    </row>
    <row r="6399" spans="1:9" s="30" customFormat="1" ht="54" x14ac:dyDescent="0.25">
      <c r="A6399" s="28">
        <v>92423</v>
      </c>
      <c r="B6399" s="29" t="s">
        <v>12132</v>
      </c>
      <c r="F6399" s="28" t="s">
        <v>8592</v>
      </c>
      <c r="G6399" s="31" t="s">
        <v>12133</v>
      </c>
      <c r="I6399" s="1"/>
    </row>
    <row r="6400" spans="1:9" s="30" customFormat="1" ht="54" x14ac:dyDescent="0.25">
      <c r="A6400" s="28">
        <v>92425</v>
      </c>
      <c r="B6400" s="29" t="s">
        <v>12134</v>
      </c>
      <c r="F6400" s="28" t="s">
        <v>8592</v>
      </c>
      <c r="G6400" s="31" t="s">
        <v>12135</v>
      </c>
      <c r="I6400" s="1"/>
    </row>
    <row r="6401" spans="1:9" s="30" customFormat="1" ht="54" x14ac:dyDescent="0.25">
      <c r="A6401" s="28">
        <v>92427</v>
      </c>
      <c r="B6401" s="29" t="s">
        <v>12136</v>
      </c>
      <c r="F6401" s="28" t="s">
        <v>8592</v>
      </c>
      <c r="G6401" s="31" t="s">
        <v>12137</v>
      </c>
      <c r="I6401" s="1"/>
    </row>
    <row r="6402" spans="1:9" s="30" customFormat="1" ht="54" x14ac:dyDescent="0.25">
      <c r="A6402" s="28">
        <v>92429</v>
      </c>
      <c r="B6402" s="29" t="s">
        <v>12138</v>
      </c>
      <c r="F6402" s="28" t="s">
        <v>8592</v>
      </c>
      <c r="G6402" s="31" t="s">
        <v>12139</v>
      </c>
      <c r="I6402" s="1"/>
    </row>
    <row r="6403" spans="1:9" s="30" customFormat="1" ht="54" x14ac:dyDescent="0.25">
      <c r="A6403" s="28">
        <v>92431</v>
      </c>
      <c r="B6403" s="29" t="s">
        <v>12140</v>
      </c>
      <c r="F6403" s="28" t="s">
        <v>8592</v>
      </c>
      <c r="G6403" s="31" t="s">
        <v>12141</v>
      </c>
      <c r="I6403" s="1"/>
    </row>
    <row r="6404" spans="1:9" s="30" customFormat="1" ht="54" x14ac:dyDescent="0.25">
      <c r="A6404" s="28">
        <v>92433</v>
      </c>
      <c r="B6404" s="29" t="s">
        <v>12142</v>
      </c>
      <c r="F6404" s="28" t="s">
        <v>8592</v>
      </c>
      <c r="G6404" s="31" t="s">
        <v>10450</v>
      </c>
      <c r="I6404" s="1"/>
    </row>
    <row r="6405" spans="1:9" s="30" customFormat="1" ht="54" x14ac:dyDescent="0.25">
      <c r="A6405" s="28">
        <v>92435</v>
      </c>
      <c r="B6405" s="29" t="s">
        <v>12143</v>
      </c>
      <c r="F6405" s="28" t="s">
        <v>8592</v>
      </c>
      <c r="G6405" s="31" t="s">
        <v>12144</v>
      </c>
      <c r="I6405" s="1"/>
    </row>
    <row r="6406" spans="1:9" s="30" customFormat="1" ht="54" x14ac:dyDescent="0.25">
      <c r="A6406" s="28">
        <v>92437</v>
      </c>
      <c r="B6406" s="29" t="s">
        <v>12145</v>
      </c>
      <c r="F6406" s="28" t="s">
        <v>8592</v>
      </c>
      <c r="G6406" s="31" t="s">
        <v>9706</v>
      </c>
      <c r="I6406" s="1"/>
    </row>
    <row r="6407" spans="1:9" s="30" customFormat="1" ht="54" x14ac:dyDescent="0.25">
      <c r="A6407" s="28">
        <v>92439</v>
      </c>
      <c r="B6407" s="29" t="s">
        <v>12146</v>
      </c>
      <c r="F6407" s="28" t="s">
        <v>8592</v>
      </c>
      <c r="G6407" s="31" t="s">
        <v>12147</v>
      </c>
      <c r="I6407" s="1"/>
    </row>
    <row r="6408" spans="1:9" s="30" customFormat="1" ht="54" x14ac:dyDescent="0.25">
      <c r="A6408" s="28">
        <v>92441</v>
      </c>
      <c r="B6408" s="29" t="s">
        <v>12148</v>
      </c>
      <c r="F6408" s="28" t="s">
        <v>8592</v>
      </c>
      <c r="G6408" s="31" t="s">
        <v>12149</v>
      </c>
      <c r="I6408" s="1"/>
    </row>
    <row r="6409" spans="1:9" s="30" customFormat="1" ht="54" x14ac:dyDescent="0.25">
      <c r="A6409" s="28">
        <v>92443</v>
      </c>
      <c r="B6409" s="29" t="s">
        <v>12150</v>
      </c>
      <c r="F6409" s="28" t="s">
        <v>8592</v>
      </c>
      <c r="G6409" s="31" t="s">
        <v>10467</v>
      </c>
      <c r="I6409" s="1"/>
    </row>
    <row r="6410" spans="1:9" s="30" customFormat="1" ht="54" x14ac:dyDescent="0.25">
      <c r="A6410" s="28">
        <v>92445</v>
      </c>
      <c r="B6410" s="29" t="s">
        <v>12151</v>
      </c>
      <c r="F6410" s="28" t="s">
        <v>8592</v>
      </c>
      <c r="G6410" s="31" t="s">
        <v>12152</v>
      </c>
      <c r="I6410" s="1"/>
    </row>
    <row r="6411" spans="1:9" s="30" customFormat="1" ht="40.5" x14ac:dyDescent="0.25">
      <c r="A6411" s="28">
        <v>92446</v>
      </c>
      <c r="B6411" s="29" t="s">
        <v>12153</v>
      </c>
      <c r="F6411" s="28" t="s">
        <v>8592</v>
      </c>
      <c r="G6411" s="31" t="s">
        <v>12154</v>
      </c>
      <c r="I6411" s="1"/>
    </row>
    <row r="6412" spans="1:9" s="30" customFormat="1" ht="40.5" x14ac:dyDescent="0.25">
      <c r="A6412" s="28">
        <v>92447</v>
      </c>
      <c r="B6412" s="29" t="s">
        <v>12155</v>
      </c>
      <c r="F6412" s="28" t="s">
        <v>8592</v>
      </c>
      <c r="G6412" s="31" t="s">
        <v>12156</v>
      </c>
      <c r="I6412" s="1"/>
    </row>
    <row r="6413" spans="1:9" s="30" customFormat="1" ht="40.5" x14ac:dyDescent="0.25">
      <c r="A6413" s="28">
        <v>92448</v>
      </c>
      <c r="B6413" s="29" t="s">
        <v>12157</v>
      </c>
      <c r="F6413" s="28" t="s">
        <v>8592</v>
      </c>
      <c r="G6413" s="31" t="s">
        <v>12158</v>
      </c>
      <c r="I6413" s="1"/>
    </row>
    <row r="6414" spans="1:9" s="30" customFormat="1" ht="40.5" x14ac:dyDescent="0.25">
      <c r="A6414" s="28">
        <v>92449</v>
      </c>
      <c r="B6414" s="29" t="s">
        <v>12159</v>
      </c>
      <c r="F6414" s="28" t="s">
        <v>8592</v>
      </c>
      <c r="G6414" s="31" t="s">
        <v>12160</v>
      </c>
      <c r="I6414" s="1"/>
    </row>
    <row r="6415" spans="1:9" s="30" customFormat="1" ht="40.5" x14ac:dyDescent="0.25">
      <c r="A6415" s="28">
        <v>92450</v>
      </c>
      <c r="B6415" s="29" t="s">
        <v>12161</v>
      </c>
      <c r="F6415" s="28" t="s">
        <v>8592</v>
      </c>
      <c r="G6415" s="31" t="s">
        <v>12162</v>
      </c>
      <c r="I6415" s="1"/>
    </row>
    <row r="6416" spans="1:9" s="30" customFormat="1" ht="40.5" x14ac:dyDescent="0.25">
      <c r="A6416" s="28">
        <v>92451</v>
      </c>
      <c r="B6416" s="29" t="s">
        <v>12163</v>
      </c>
      <c r="F6416" s="28" t="s">
        <v>8592</v>
      </c>
      <c r="G6416" s="31" t="s">
        <v>12164</v>
      </c>
      <c r="I6416" s="1"/>
    </row>
    <row r="6417" spans="1:9" s="30" customFormat="1" ht="40.5" x14ac:dyDescent="0.25">
      <c r="A6417" s="28">
        <v>92452</v>
      </c>
      <c r="B6417" s="29" t="s">
        <v>12165</v>
      </c>
      <c r="F6417" s="28" t="s">
        <v>8592</v>
      </c>
      <c r="G6417" s="31" t="s">
        <v>12166</v>
      </c>
      <c r="I6417" s="1"/>
    </row>
    <row r="6418" spans="1:9" s="30" customFormat="1" ht="40.5" x14ac:dyDescent="0.25">
      <c r="A6418" s="28">
        <v>92453</v>
      </c>
      <c r="B6418" s="29" t="s">
        <v>12167</v>
      </c>
      <c r="F6418" s="28" t="s">
        <v>8592</v>
      </c>
      <c r="G6418" s="31" t="s">
        <v>12168</v>
      </c>
      <c r="I6418" s="1"/>
    </row>
    <row r="6419" spans="1:9" s="30" customFormat="1" ht="40.5" x14ac:dyDescent="0.25">
      <c r="A6419" s="28">
        <v>92454</v>
      </c>
      <c r="B6419" s="29" t="s">
        <v>12169</v>
      </c>
      <c r="F6419" s="28" t="s">
        <v>8592</v>
      </c>
      <c r="G6419" s="31" t="s">
        <v>12170</v>
      </c>
      <c r="I6419" s="1"/>
    </row>
    <row r="6420" spans="1:9" s="30" customFormat="1" ht="40.5" x14ac:dyDescent="0.25">
      <c r="A6420" s="28">
        <v>92455</v>
      </c>
      <c r="B6420" s="29" t="s">
        <v>12171</v>
      </c>
      <c r="F6420" s="28" t="s">
        <v>8592</v>
      </c>
      <c r="G6420" s="31" t="s">
        <v>12172</v>
      </c>
      <c r="I6420" s="1"/>
    </row>
    <row r="6421" spans="1:9" s="30" customFormat="1" ht="40.5" x14ac:dyDescent="0.25">
      <c r="A6421" s="28">
        <v>92456</v>
      </c>
      <c r="B6421" s="29" t="s">
        <v>12173</v>
      </c>
      <c r="F6421" s="28" t="s">
        <v>8592</v>
      </c>
      <c r="G6421" s="31" t="s">
        <v>12174</v>
      </c>
      <c r="I6421" s="1"/>
    </row>
    <row r="6422" spans="1:9" s="30" customFormat="1" ht="40.5" x14ac:dyDescent="0.25">
      <c r="A6422" s="28">
        <v>92457</v>
      </c>
      <c r="B6422" s="29" t="s">
        <v>12175</v>
      </c>
      <c r="F6422" s="28" t="s">
        <v>8592</v>
      </c>
      <c r="G6422" s="31" t="s">
        <v>12176</v>
      </c>
      <c r="I6422" s="1"/>
    </row>
    <row r="6423" spans="1:9" s="30" customFormat="1" ht="40.5" x14ac:dyDescent="0.25">
      <c r="A6423" s="28">
        <v>92458</v>
      </c>
      <c r="B6423" s="29" t="s">
        <v>12177</v>
      </c>
      <c r="F6423" s="28" t="s">
        <v>8592</v>
      </c>
      <c r="G6423" s="31" t="s">
        <v>12178</v>
      </c>
      <c r="I6423" s="1"/>
    </row>
    <row r="6424" spans="1:9" s="30" customFormat="1" ht="40.5" x14ac:dyDescent="0.25">
      <c r="A6424" s="28">
        <v>92459</v>
      </c>
      <c r="B6424" s="29" t="s">
        <v>12179</v>
      </c>
      <c r="F6424" s="28" t="s">
        <v>8592</v>
      </c>
      <c r="G6424" s="31" t="s">
        <v>12180</v>
      </c>
      <c r="I6424" s="1"/>
    </row>
    <row r="6425" spans="1:9" s="30" customFormat="1" ht="40.5" x14ac:dyDescent="0.25">
      <c r="A6425" s="28">
        <v>92460</v>
      </c>
      <c r="B6425" s="29" t="s">
        <v>12181</v>
      </c>
      <c r="F6425" s="28" t="s">
        <v>8592</v>
      </c>
      <c r="G6425" s="31" t="s">
        <v>12182</v>
      </c>
      <c r="I6425" s="1"/>
    </row>
    <row r="6426" spans="1:9" s="30" customFormat="1" ht="40.5" x14ac:dyDescent="0.25">
      <c r="A6426" s="28">
        <v>92461</v>
      </c>
      <c r="B6426" s="29" t="s">
        <v>12183</v>
      </c>
      <c r="F6426" s="28" t="s">
        <v>8592</v>
      </c>
      <c r="G6426" s="31" t="s">
        <v>10848</v>
      </c>
      <c r="I6426" s="1"/>
    </row>
    <row r="6427" spans="1:9" s="30" customFormat="1" ht="40.5" x14ac:dyDescent="0.25">
      <c r="A6427" s="28">
        <v>92462</v>
      </c>
      <c r="B6427" s="29" t="s">
        <v>12184</v>
      </c>
      <c r="F6427" s="28" t="s">
        <v>8592</v>
      </c>
      <c r="G6427" s="31" t="s">
        <v>12185</v>
      </c>
      <c r="I6427" s="1"/>
    </row>
    <row r="6428" spans="1:9" s="30" customFormat="1" ht="40.5" x14ac:dyDescent="0.25">
      <c r="A6428" s="28">
        <v>92463</v>
      </c>
      <c r="B6428" s="29" t="s">
        <v>12186</v>
      </c>
      <c r="F6428" s="28" t="s">
        <v>8592</v>
      </c>
      <c r="G6428" s="31" t="s">
        <v>12187</v>
      </c>
      <c r="I6428" s="1"/>
    </row>
    <row r="6429" spans="1:9" s="30" customFormat="1" ht="40.5" x14ac:dyDescent="0.25">
      <c r="A6429" s="28">
        <v>92464</v>
      </c>
      <c r="B6429" s="29" t="s">
        <v>12188</v>
      </c>
      <c r="F6429" s="28" t="s">
        <v>8592</v>
      </c>
      <c r="G6429" s="31" t="s">
        <v>12189</v>
      </c>
      <c r="I6429" s="1"/>
    </row>
    <row r="6430" spans="1:9" s="30" customFormat="1" ht="40.5" x14ac:dyDescent="0.25">
      <c r="A6430" s="28">
        <v>92465</v>
      </c>
      <c r="B6430" s="29" t="s">
        <v>12190</v>
      </c>
      <c r="F6430" s="28" t="s">
        <v>8592</v>
      </c>
      <c r="G6430" s="31" t="s">
        <v>12191</v>
      </c>
      <c r="I6430" s="1"/>
    </row>
    <row r="6431" spans="1:9" s="30" customFormat="1" ht="40.5" x14ac:dyDescent="0.25">
      <c r="A6431" s="28">
        <v>92466</v>
      </c>
      <c r="B6431" s="29" t="s">
        <v>12192</v>
      </c>
      <c r="F6431" s="28" t="s">
        <v>8592</v>
      </c>
      <c r="G6431" s="31" t="s">
        <v>12193</v>
      </c>
      <c r="I6431" s="1"/>
    </row>
    <row r="6432" spans="1:9" s="30" customFormat="1" ht="40.5" x14ac:dyDescent="0.25">
      <c r="A6432" s="28">
        <v>92467</v>
      </c>
      <c r="B6432" s="29" t="s">
        <v>12194</v>
      </c>
      <c r="F6432" s="28" t="s">
        <v>8592</v>
      </c>
      <c r="G6432" s="31" t="s">
        <v>12195</v>
      </c>
      <c r="I6432" s="1"/>
    </row>
    <row r="6433" spans="1:9" s="30" customFormat="1" ht="40.5" x14ac:dyDescent="0.25">
      <c r="A6433" s="28">
        <v>92468</v>
      </c>
      <c r="B6433" s="29" t="s">
        <v>12196</v>
      </c>
      <c r="F6433" s="28" t="s">
        <v>8592</v>
      </c>
      <c r="G6433" s="31" t="s">
        <v>12197</v>
      </c>
      <c r="I6433" s="1"/>
    </row>
    <row r="6434" spans="1:9" s="30" customFormat="1" ht="40.5" x14ac:dyDescent="0.25">
      <c r="A6434" s="28">
        <v>92469</v>
      </c>
      <c r="B6434" s="29" t="s">
        <v>12198</v>
      </c>
      <c r="F6434" s="28" t="s">
        <v>8592</v>
      </c>
      <c r="G6434" s="31" t="s">
        <v>12199</v>
      </c>
      <c r="I6434" s="1"/>
    </row>
    <row r="6435" spans="1:9" s="30" customFormat="1" ht="40.5" x14ac:dyDescent="0.25">
      <c r="A6435" s="28">
        <v>92470</v>
      </c>
      <c r="B6435" s="29" t="s">
        <v>12200</v>
      </c>
      <c r="F6435" s="28" t="s">
        <v>8592</v>
      </c>
      <c r="G6435" s="31" t="s">
        <v>12201</v>
      </c>
      <c r="I6435" s="1"/>
    </row>
    <row r="6436" spans="1:9" s="30" customFormat="1" ht="40.5" x14ac:dyDescent="0.25">
      <c r="A6436" s="28">
        <v>92471</v>
      </c>
      <c r="B6436" s="29" t="s">
        <v>12202</v>
      </c>
      <c r="F6436" s="28" t="s">
        <v>8592</v>
      </c>
      <c r="G6436" s="31" t="s">
        <v>12203</v>
      </c>
      <c r="I6436" s="1"/>
    </row>
    <row r="6437" spans="1:9" s="30" customFormat="1" ht="40.5" x14ac:dyDescent="0.25">
      <c r="A6437" s="28">
        <v>92472</v>
      </c>
      <c r="B6437" s="29" t="s">
        <v>12204</v>
      </c>
      <c r="F6437" s="28" t="s">
        <v>8592</v>
      </c>
      <c r="G6437" s="31" t="s">
        <v>9766</v>
      </c>
      <c r="I6437" s="1"/>
    </row>
    <row r="6438" spans="1:9" s="30" customFormat="1" ht="40.5" x14ac:dyDescent="0.25">
      <c r="A6438" s="28">
        <v>92473</v>
      </c>
      <c r="B6438" s="29" t="s">
        <v>12205</v>
      </c>
      <c r="F6438" s="28" t="s">
        <v>8592</v>
      </c>
      <c r="G6438" s="31" t="s">
        <v>12206</v>
      </c>
      <c r="I6438" s="1"/>
    </row>
    <row r="6439" spans="1:9" s="30" customFormat="1" ht="40.5" x14ac:dyDescent="0.25">
      <c r="A6439" s="28">
        <v>92474</v>
      </c>
      <c r="B6439" s="29" t="s">
        <v>12207</v>
      </c>
      <c r="F6439" s="28" t="s">
        <v>8592</v>
      </c>
      <c r="G6439" s="31" t="s">
        <v>12208</v>
      </c>
      <c r="I6439" s="1"/>
    </row>
    <row r="6440" spans="1:9" s="30" customFormat="1" ht="40.5" x14ac:dyDescent="0.25">
      <c r="A6440" s="28">
        <v>92475</v>
      </c>
      <c r="B6440" s="29" t="s">
        <v>12209</v>
      </c>
      <c r="F6440" s="28" t="s">
        <v>8592</v>
      </c>
      <c r="G6440" s="31" t="s">
        <v>9347</v>
      </c>
      <c r="I6440" s="1"/>
    </row>
    <row r="6441" spans="1:9" s="30" customFormat="1" ht="40.5" x14ac:dyDescent="0.25">
      <c r="A6441" s="28">
        <v>92476</v>
      </c>
      <c r="B6441" s="29" t="s">
        <v>12210</v>
      </c>
      <c r="F6441" s="28" t="s">
        <v>8592</v>
      </c>
      <c r="G6441" s="31" t="s">
        <v>12211</v>
      </c>
      <c r="I6441" s="1"/>
    </row>
    <row r="6442" spans="1:9" s="30" customFormat="1" ht="40.5" x14ac:dyDescent="0.25">
      <c r="A6442" s="28">
        <v>92477</v>
      </c>
      <c r="B6442" s="29" t="s">
        <v>12212</v>
      </c>
      <c r="F6442" s="28" t="s">
        <v>8592</v>
      </c>
      <c r="G6442" s="31" t="s">
        <v>12213</v>
      </c>
      <c r="I6442" s="1"/>
    </row>
    <row r="6443" spans="1:9" s="30" customFormat="1" ht="40.5" x14ac:dyDescent="0.25">
      <c r="A6443" s="28">
        <v>92478</v>
      </c>
      <c r="B6443" s="29" t="s">
        <v>12214</v>
      </c>
      <c r="F6443" s="28" t="s">
        <v>8592</v>
      </c>
      <c r="G6443" s="31" t="s">
        <v>12215</v>
      </c>
      <c r="I6443" s="1"/>
    </row>
    <row r="6444" spans="1:9" s="30" customFormat="1" ht="40.5" x14ac:dyDescent="0.25">
      <c r="A6444" s="28">
        <v>92479</v>
      </c>
      <c r="B6444" s="29" t="s">
        <v>12216</v>
      </c>
      <c r="F6444" s="28" t="s">
        <v>8592</v>
      </c>
      <c r="G6444" s="31" t="s">
        <v>12217</v>
      </c>
      <c r="I6444" s="1"/>
    </row>
    <row r="6445" spans="1:9" s="30" customFormat="1" ht="40.5" x14ac:dyDescent="0.25">
      <c r="A6445" s="28">
        <v>92480</v>
      </c>
      <c r="B6445" s="29" t="s">
        <v>12218</v>
      </c>
      <c r="F6445" s="28" t="s">
        <v>8592</v>
      </c>
      <c r="G6445" s="31" t="s">
        <v>12219</v>
      </c>
      <c r="I6445" s="1"/>
    </row>
    <row r="6446" spans="1:9" s="30" customFormat="1" ht="40.5" x14ac:dyDescent="0.25">
      <c r="A6446" s="28">
        <v>92482</v>
      </c>
      <c r="B6446" s="29" t="s">
        <v>12220</v>
      </c>
      <c r="F6446" s="28" t="s">
        <v>8592</v>
      </c>
      <c r="G6446" s="31" t="s">
        <v>12221</v>
      </c>
      <c r="I6446" s="1"/>
    </row>
    <row r="6447" spans="1:9" s="30" customFormat="1" ht="40.5" x14ac:dyDescent="0.25">
      <c r="A6447" s="28">
        <v>92484</v>
      </c>
      <c r="B6447" s="29" t="s">
        <v>12222</v>
      </c>
      <c r="F6447" s="28" t="s">
        <v>8592</v>
      </c>
      <c r="G6447" s="31" t="s">
        <v>12223</v>
      </c>
      <c r="I6447" s="1"/>
    </row>
    <row r="6448" spans="1:9" s="30" customFormat="1" ht="40.5" x14ac:dyDescent="0.25">
      <c r="A6448" s="28">
        <v>92486</v>
      </c>
      <c r="B6448" s="29" t="s">
        <v>12224</v>
      </c>
      <c r="F6448" s="28" t="s">
        <v>8592</v>
      </c>
      <c r="G6448" s="31" t="s">
        <v>12225</v>
      </c>
      <c r="I6448" s="1"/>
    </row>
    <row r="6449" spans="1:9" s="30" customFormat="1" ht="54" x14ac:dyDescent="0.25">
      <c r="A6449" s="28">
        <v>92488</v>
      </c>
      <c r="B6449" s="29" t="s">
        <v>12226</v>
      </c>
      <c r="F6449" s="28" t="s">
        <v>8592</v>
      </c>
      <c r="G6449" s="31" t="s">
        <v>12227</v>
      </c>
      <c r="I6449" s="1"/>
    </row>
    <row r="6450" spans="1:9" s="30" customFormat="1" ht="54" x14ac:dyDescent="0.25">
      <c r="A6450" s="28">
        <v>92490</v>
      </c>
      <c r="B6450" s="29" t="s">
        <v>12228</v>
      </c>
      <c r="F6450" s="28" t="s">
        <v>8592</v>
      </c>
      <c r="G6450" s="31" t="s">
        <v>12229</v>
      </c>
      <c r="I6450" s="1"/>
    </row>
    <row r="6451" spans="1:9" s="30" customFormat="1" ht="54" x14ac:dyDescent="0.25">
      <c r="A6451" s="28">
        <v>92492</v>
      </c>
      <c r="B6451" s="29" t="s">
        <v>12230</v>
      </c>
      <c r="F6451" s="28" t="s">
        <v>8592</v>
      </c>
      <c r="G6451" s="31" t="s">
        <v>12231</v>
      </c>
      <c r="I6451" s="1"/>
    </row>
    <row r="6452" spans="1:9" s="30" customFormat="1" ht="54" x14ac:dyDescent="0.25">
      <c r="A6452" s="28">
        <v>92494</v>
      </c>
      <c r="B6452" s="29" t="s">
        <v>12232</v>
      </c>
      <c r="F6452" s="28" t="s">
        <v>8592</v>
      </c>
      <c r="G6452" s="31" t="s">
        <v>12233</v>
      </c>
      <c r="I6452" s="1"/>
    </row>
    <row r="6453" spans="1:9" s="30" customFormat="1" ht="54" x14ac:dyDescent="0.25">
      <c r="A6453" s="28">
        <v>92496</v>
      </c>
      <c r="B6453" s="29" t="s">
        <v>12234</v>
      </c>
      <c r="F6453" s="28" t="s">
        <v>8592</v>
      </c>
      <c r="G6453" s="31" t="s">
        <v>12235</v>
      </c>
      <c r="I6453" s="1"/>
    </row>
    <row r="6454" spans="1:9" s="30" customFormat="1" ht="54" x14ac:dyDescent="0.25">
      <c r="A6454" s="28">
        <v>92498</v>
      </c>
      <c r="B6454" s="29" t="s">
        <v>12236</v>
      </c>
      <c r="F6454" s="28" t="s">
        <v>8592</v>
      </c>
      <c r="G6454" s="31" t="s">
        <v>12237</v>
      </c>
      <c r="I6454" s="1"/>
    </row>
    <row r="6455" spans="1:9" s="30" customFormat="1" ht="54" x14ac:dyDescent="0.25">
      <c r="A6455" s="28">
        <v>92500</v>
      </c>
      <c r="B6455" s="29" t="s">
        <v>12238</v>
      </c>
      <c r="F6455" s="28" t="s">
        <v>8592</v>
      </c>
      <c r="G6455" s="31" t="s">
        <v>12239</v>
      </c>
      <c r="I6455" s="1"/>
    </row>
    <row r="6456" spans="1:9" s="30" customFormat="1" ht="54" x14ac:dyDescent="0.25">
      <c r="A6456" s="28">
        <v>92502</v>
      </c>
      <c r="B6456" s="29" t="s">
        <v>12240</v>
      </c>
      <c r="F6456" s="28" t="s">
        <v>8592</v>
      </c>
      <c r="G6456" s="31" t="s">
        <v>12241</v>
      </c>
      <c r="I6456" s="1"/>
    </row>
    <row r="6457" spans="1:9" s="30" customFormat="1" ht="54" x14ac:dyDescent="0.25">
      <c r="A6457" s="28">
        <v>92504</v>
      </c>
      <c r="B6457" s="29" t="s">
        <v>12242</v>
      </c>
      <c r="F6457" s="28" t="s">
        <v>8592</v>
      </c>
      <c r="G6457" s="31" t="s">
        <v>12243</v>
      </c>
      <c r="I6457" s="1"/>
    </row>
    <row r="6458" spans="1:9" s="30" customFormat="1" ht="54" x14ac:dyDescent="0.25">
      <c r="A6458" s="28">
        <v>92506</v>
      </c>
      <c r="B6458" s="29" t="s">
        <v>12244</v>
      </c>
      <c r="F6458" s="28" t="s">
        <v>8592</v>
      </c>
      <c r="G6458" s="31" t="s">
        <v>12245</v>
      </c>
      <c r="I6458" s="1"/>
    </row>
    <row r="6459" spans="1:9" s="30" customFormat="1" ht="40.5" x14ac:dyDescent="0.25">
      <c r="A6459" s="28">
        <v>92508</v>
      </c>
      <c r="B6459" s="29" t="s">
        <v>12246</v>
      </c>
      <c r="F6459" s="28" t="s">
        <v>8592</v>
      </c>
      <c r="G6459" s="31" t="s">
        <v>12247</v>
      </c>
      <c r="I6459" s="1"/>
    </row>
    <row r="6460" spans="1:9" s="30" customFormat="1" ht="40.5" x14ac:dyDescent="0.25">
      <c r="A6460" s="28">
        <v>92510</v>
      </c>
      <c r="B6460" s="29" t="s">
        <v>12248</v>
      </c>
      <c r="F6460" s="28" t="s">
        <v>8592</v>
      </c>
      <c r="G6460" s="31" t="s">
        <v>12249</v>
      </c>
      <c r="I6460" s="1"/>
    </row>
    <row r="6461" spans="1:9" s="30" customFormat="1" ht="40.5" x14ac:dyDescent="0.25">
      <c r="A6461" s="28">
        <v>92512</v>
      </c>
      <c r="B6461" s="29" t="s">
        <v>12250</v>
      </c>
      <c r="F6461" s="28" t="s">
        <v>8592</v>
      </c>
      <c r="G6461" s="31" t="s">
        <v>12251</v>
      </c>
      <c r="I6461" s="1"/>
    </row>
    <row r="6462" spans="1:9" s="30" customFormat="1" ht="40.5" x14ac:dyDescent="0.25">
      <c r="A6462" s="28">
        <v>92514</v>
      </c>
      <c r="B6462" s="29" t="s">
        <v>12252</v>
      </c>
      <c r="F6462" s="28" t="s">
        <v>8592</v>
      </c>
      <c r="G6462" s="31" t="s">
        <v>12253</v>
      </c>
      <c r="I6462" s="1"/>
    </row>
    <row r="6463" spans="1:9" s="30" customFormat="1" ht="40.5" x14ac:dyDescent="0.25">
      <c r="A6463" s="28">
        <v>92515</v>
      </c>
      <c r="B6463" s="29" t="s">
        <v>12254</v>
      </c>
      <c r="F6463" s="28" t="s">
        <v>8592</v>
      </c>
      <c r="G6463" s="31" t="s">
        <v>12255</v>
      </c>
      <c r="I6463" s="1"/>
    </row>
    <row r="6464" spans="1:9" s="30" customFormat="1" ht="40.5" x14ac:dyDescent="0.25">
      <c r="A6464" s="28">
        <v>92518</v>
      </c>
      <c r="B6464" s="29" t="s">
        <v>12256</v>
      </c>
      <c r="F6464" s="28" t="s">
        <v>8592</v>
      </c>
      <c r="G6464" s="31" t="s">
        <v>12257</v>
      </c>
      <c r="I6464" s="1"/>
    </row>
    <row r="6465" spans="1:9" s="30" customFormat="1" ht="40.5" x14ac:dyDescent="0.25">
      <c r="A6465" s="28">
        <v>92520</v>
      </c>
      <c r="B6465" s="29" t="s">
        <v>12258</v>
      </c>
      <c r="F6465" s="28" t="s">
        <v>8592</v>
      </c>
      <c r="G6465" s="31" t="s">
        <v>12259</v>
      </c>
      <c r="I6465" s="1"/>
    </row>
    <row r="6466" spans="1:9" s="30" customFormat="1" ht="40.5" x14ac:dyDescent="0.25">
      <c r="A6466" s="28">
        <v>92522</v>
      </c>
      <c r="B6466" s="29" t="s">
        <v>12260</v>
      </c>
      <c r="F6466" s="28" t="s">
        <v>8592</v>
      </c>
      <c r="G6466" s="31" t="s">
        <v>12261</v>
      </c>
      <c r="I6466" s="1"/>
    </row>
    <row r="6467" spans="1:9" s="30" customFormat="1" ht="40.5" x14ac:dyDescent="0.25">
      <c r="A6467" s="28">
        <v>92524</v>
      </c>
      <c r="B6467" s="29" t="s">
        <v>12262</v>
      </c>
      <c r="F6467" s="28" t="s">
        <v>8592</v>
      </c>
      <c r="G6467" s="31" t="s">
        <v>12263</v>
      </c>
      <c r="I6467" s="1"/>
    </row>
    <row r="6468" spans="1:9" s="30" customFormat="1" ht="40.5" x14ac:dyDescent="0.25">
      <c r="A6468" s="28">
        <v>92526</v>
      </c>
      <c r="B6468" s="29" t="s">
        <v>12264</v>
      </c>
      <c r="F6468" s="28" t="s">
        <v>8592</v>
      </c>
      <c r="G6468" s="31" t="s">
        <v>9925</v>
      </c>
      <c r="I6468" s="1"/>
    </row>
    <row r="6469" spans="1:9" s="30" customFormat="1" ht="40.5" x14ac:dyDescent="0.25">
      <c r="A6469" s="28">
        <v>92528</v>
      </c>
      <c r="B6469" s="29" t="s">
        <v>12265</v>
      </c>
      <c r="F6469" s="28" t="s">
        <v>8592</v>
      </c>
      <c r="G6469" s="31" t="s">
        <v>12266</v>
      </c>
      <c r="I6469" s="1"/>
    </row>
    <row r="6470" spans="1:9" s="30" customFormat="1" ht="40.5" x14ac:dyDescent="0.25">
      <c r="A6470" s="28">
        <v>92530</v>
      </c>
      <c r="B6470" s="29" t="s">
        <v>12267</v>
      </c>
      <c r="F6470" s="28" t="s">
        <v>8592</v>
      </c>
      <c r="G6470" s="31" t="s">
        <v>12268</v>
      </c>
      <c r="I6470" s="1"/>
    </row>
    <row r="6471" spans="1:9" s="30" customFormat="1" ht="40.5" x14ac:dyDescent="0.25">
      <c r="A6471" s="28">
        <v>92532</v>
      </c>
      <c r="B6471" s="29" t="s">
        <v>12269</v>
      </c>
      <c r="F6471" s="28" t="s">
        <v>8592</v>
      </c>
      <c r="G6471" s="31" t="s">
        <v>12270</v>
      </c>
      <c r="I6471" s="1"/>
    </row>
    <row r="6472" spans="1:9" s="30" customFormat="1" ht="40.5" x14ac:dyDescent="0.25">
      <c r="A6472" s="28">
        <v>92534</v>
      </c>
      <c r="B6472" s="29" t="s">
        <v>12271</v>
      </c>
      <c r="F6472" s="28" t="s">
        <v>8592</v>
      </c>
      <c r="G6472" s="31" t="s">
        <v>12272</v>
      </c>
      <c r="I6472" s="1"/>
    </row>
    <row r="6473" spans="1:9" s="30" customFormat="1" ht="40.5" x14ac:dyDescent="0.25">
      <c r="A6473" s="28">
        <v>92536</v>
      </c>
      <c r="B6473" s="29" t="s">
        <v>12273</v>
      </c>
      <c r="F6473" s="28" t="s">
        <v>8592</v>
      </c>
      <c r="G6473" s="31" t="s">
        <v>12274</v>
      </c>
      <c r="I6473" s="1"/>
    </row>
    <row r="6474" spans="1:9" s="30" customFormat="1" ht="40.5" x14ac:dyDescent="0.25">
      <c r="A6474" s="28">
        <v>92538</v>
      </c>
      <c r="B6474" s="29" t="s">
        <v>12275</v>
      </c>
      <c r="F6474" s="28" t="s">
        <v>8592</v>
      </c>
      <c r="G6474" s="31" t="s">
        <v>12276</v>
      </c>
      <c r="I6474" s="1"/>
    </row>
    <row r="6475" spans="1:9" s="30" customFormat="1" ht="27" x14ac:dyDescent="0.25">
      <c r="A6475" s="28">
        <v>96252</v>
      </c>
      <c r="B6475" s="29" t="s">
        <v>12277</v>
      </c>
      <c r="F6475" s="28" t="s">
        <v>8592</v>
      </c>
      <c r="G6475" s="31" t="s">
        <v>12278</v>
      </c>
      <c r="I6475" s="1"/>
    </row>
    <row r="6476" spans="1:9" s="30" customFormat="1" ht="54" x14ac:dyDescent="0.25">
      <c r="A6476" s="28">
        <v>96257</v>
      </c>
      <c r="B6476" s="29" t="s">
        <v>12279</v>
      </c>
      <c r="F6476" s="28" t="s">
        <v>8592</v>
      </c>
      <c r="G6476" s="31" t="s">
        <v>12280</v>
      </c>
      <c r="I6476" s="1"/>
    </row>
    <row r="6477" spans="1:9" s="30" customFormat="1" ht="54" x14ac:dyDescent="0.25">
      <c r="A6477" s="28">
        <v>96258</v>
      </c>
      <c r="B6477" s="29" t="s">
        <v>12281</v>
      </c>
      <c r="F6477" s="28" t="s">
        <v>8592</v>
      </c>
      <c r="G6477" s="31" t="s">
        <v>12282</v>
      </c>
      <c r="I6477" s="1"/>
    </row>
    <row r="6478" spans="1:9" s="30" customFormat="1" ht="54" x14ac:dyDescent="0.25">
      <c r="A6478" s="28">
        <v>96259</v>
      </c>
      <c r="B6478" s="29" t="s">
        <v>12283</v>
      </c>
      <c r="F6478" s="28" t="s">
        <v>8592</v>
      </c>
      <c r="G6478" s="31" t="s">
        <v>12284</v>
      </c>
      <c r="I6478" s="1"/>
    </row>
    <row r="6479" spans="1:9" s="30" customFormat="1" ht="40.5" x14ac:dyDescent="0.25">
      <c r="A6479" s="28">
        <v>96529</v>
      </c>
      <c r="B6479" s="29" t="s">
        <v>12285</v>
      </c>
      <c r="F6479" s="28" t="s">
        <v>8592</v>
      </c>
      <c r="G6479" s="31" t="s">
        <v>12286</v>
      </c>
      <c r="I6479" s="1"/>
    </row>
    <row r="6480" spans="1:9" s="30" customFormat="1" ht="40.5" x14ac:dyDescent="0.25">
      <c r="A6480" s="28">
        <v>96530</v>
      </c>
      <c r="B6480" s="29" t="s">
        <v>12287</v>
      </c>
      <c r="F6480" s="28" t="s">
        <v>8592</v>
      </c>
      <c r="G6480" s="31" t="s">
        <v>12288</v>
      </c>
      <c r="I6480" s="1"/>
    </row>
    <row r="6481" spans="1:9" s="30" customFormat="1" ht="40.5" x14ac:dyDescent="0.25">
      <c r="A6481" s="28">
        <v>96531</v>
      </c>
      <c r="B6481" s="29" t="s">
        <v>12289</v>
      </c>
      <c r="F6481" s="28" t="s">
        <v>8592</v>
      </c>
      <c r="G6481" s="31" t="s">
        <v>12290</v>
      </c>
      <c r="I6481" s="1"/>
    </row>
    <row r="6482" spans="1:9" s="30" customFormat="1" ht="40.5" x14ac:dyDescent="0.25">
      <c r="A6482" s="28">
        <v>96532</v>
      </c>
      <c r="B6482" s="29" t="s">
        <v>12291</v>
      </c>
      <c r="F6482" s="28" t="s">
        <v>8592</v>
      </c>
      <c r="G6482" s="31" t="s">
        <v>12292</v>
      </c>
      <c r="I6482" s="1"/>
    </row>
    <row r="6483" spans="1:9" s="30" customFormat="1" ht="40.5" x14ac:dyDescent="0.25">
      <c r="A6483" s="28">
        <v>96533</v>
      </c>
      <c r="B6483" s="29" t="s">
        <v>12293</v>
      </c>
      <c r="F6483" s="28" t="s">
        <v>8592</v>
      </c>
      <c r="G6483" s="31" t="s">
        <v>12294</v>
      </c>
      <c r="I6483" s="1"/>
    </row>
    <row r="6484" spans="1:9" s="30" customFormat="1" ht="40.5" x14ac:dyDescent="0.25">
      <c r="A6484" s="28">
        <v>96534</v>
      </c>
      <c r="B6484" s="29" t="s">
        <v>12295</v>
      </c>
      <c r="F6484" s="28" t="s">
        <v>8592</v>
      </c>
      <c r="G6484" s="31" t="s">
        <v>12296</v>
      </c>
      <c r="I6484" s="1"/>
    </row>
    <row r="6485" spans="1:9" s="30" customFormat="1" ht="40.5" x14ac:dyDescent="0.25">
      <c r="A6485" s="28">
        <v>96535</v>
      </c>
      <c r="B6485" s="29" t="s">
        <v>12297</v>
      </c>
      <c r="F6485" s="28" t="s">
        <v>8592</v>
      </c>
      <c r="G6485" s="31" t="s">
        <v>12298</v>
      </c>
      <c r="I6485" s="1"/>
    </row>
    <row r="6486" spans="1:9" s="30" customFormat="1" ht="40.5" x14ac:dyDescent="0.25">
      <c r="A6486" s="28">
        <v>96536</v>
      </c>
      <c r="B6486" s="29" t="s">
        <v>12299</v>
      </c>
      <c r="F6486" s="28" t="s">
        <v>8592</v>
      </c>
      <c r="G6486" s="31" t="s">
        <v>12300</v>
      </c>
      <c r="I6486" s="1"/>
    </row>
    <row r="6487" spans="1:9" s="30" customFormat="1" ht="40.5" x14ac:dyDescent="0.25">
      <c r="A6487" s="28">
        <v>96537</v>
      </c>
      <c r="B6487" s="29" t="s">
        <v>12301</v>
      </c>
      <c r="F6487" s="28" t="s">
        <v>8592</v>
      </c>
      <c r="G6487" s="31" t="s">
        <v>12302</v>
      </c>
      <c r="I6487" s="1"/>
    </row>
    <row r="6488" spans="1:9" s="30" customFormat="1" ht="40.5" x14ac:dyDescent="0.25">
      <c r="A6488" s="28">
        <v>96538</v>
      </c>
      <c r="B6488" s="29" t="s">
        <v>12303</v>
      </c>
      <c r="F6488" s="28" t="s">
        <v>8592</v>
      </c>
      <c r="G6488" s="31" t="s">
        <v>12304</v>
      </c>
      <c r="I6488" s="1"/>
    </row>
    <row r="6489" spans="1:9" s="30" customFormat="1" ht="40.5" x14ac:dyDescent="0.25">
      <c r="A6489" s="28">
        <v>96539</v>
      </c>
      <c r="B6489" s="29" t="s">
        <v>12305</v>
      </c>
      <c r="F6489" s="28" t="s">
        <v>8592</v>
      </c>
      <c r="G6489" s="31" t="s">
        <v>12306</v>
      </c>
      <c r="I6489" s="1"/>
    </row>
    <row r="6490" spans="1:9" s="30" customFormat="1" ht="40.5" x14ac:dyDescent="0.25">
      <c r="A6490" s="28">
        <v>96540</v>
      </c>
      <c r="B6490" s="29" t="s">
        <v>12307</v>
      </c>
      <c r="F6490" s="28" t="s">
        <v>8592</v>
      </c>
      <c r="G6490" s="31" t="s">
        <v>12308</v>
      </c>
      <c r="I6490" s="1"/>
    </row>
    <row r="6491" spans="1:9" s="30" customFormat="1" ht="40.5" x14ac:dyDescent="0.25">
      <c r="A6491" s="28">
        <v>96541</v>
      </c>
      <c r="B6491" s="29" t="s">
        <v>12309</v>
      </c>
      <c r="F6491" s="28" t="s">
        <v>8592</v>
      </c>
      <c r="G6491" s="31" t="s">
        <v>12310</v>
      </c>
      <c r="I6491" s="1"/>
    </row>
    <row r="6492" spans="1:9" s="30" customFormat="1" ht="40.5" x14ac:dyDescent="0.25">
      <c r="A6492" s="28">
        <v>96542</v>
      </c>
      <c r="B6492" s="29" t="s">
        <v>12311</v>
      </c>
      <c r="F6492" s="28" t="s">
        <v>8592</v>
      </c>
      <c r="G6492" s="31" t="s">
        <v>12312</v>
      </c>
      <c r="I6492" s="1"/>
    </row>
    <row r="6493" spans="1:9" s="30" customFormat="1" ht="27" x14ac:dyDescent="0.25">
      <c r="A6493" s="28">
        <v>96543</v>
      </c>
      <c r="B6493" s="29" t="s">
        <v>12313</v>
      </c>
      <c r="F6493" s="28" t="s">
        <v>10625</v>
      </c>
      <c r="G6493" s="31" t="s">
        <v>12314</v>
      </c>
      <c r="I6493" s="1"/>
    </row>
    <row r="6494" spans="1:9" s="30" customFormat="1" ht="54" x14ac:dyDescent="0.25">
      <c r="A6494" s="28">
        <v>97747</v>
      </c>
      <c r="B6494" s="29" t="s">
        <v>12315</v>
      </c>
      <c r="F6494" s="28" t="s">
        <v>8592</v>
      </c>
      <c r="G6494" s="31" t="s">
        <v>12316</v>
      </c>
      <c r="I6494" s="1"/>
    </row>
    <row r="6495" spans="1:9" s="30" customFormat="1" ht="27" x14ac:dyDescent="0.25">
      <c r="A6495" s="28">
        <v>101791</v>
      </c>
      <c r="B6495" s="29" t="s">
        <v>12317</v>
      </c>
      <c r="F6495" s="28" t="s">
        <v>27</v>
      </c>
      <c r="G6495" s="31" t="s">
        <v>12318</v>
      </c>
      <c r="I6495" s="1"/>
    </row>
    <row r="6496" spans="1:9" s="30" customFormat="1" ht="40.5" x14ac:dyDescent="0.25">
      <c r="A6496" s="28">
        <v>101792</v>
      </c>
      <c r="B6496" s="29" t="s">
        <v>12319</v>
      </c>
      <c r="F6496" s="28" t="s">
        <v>10642</v>
      </c>
      <c r="G6496" s="31" t="s">
        <v>12320</v>
      </c>
      <c r="I6496" s="1"/>
    </row>
    <row r="6497" spans="1:9" s="30" customFormat="1" ht="40.5" x14ac:dyDescent="0.25">
      <c r="A6497" s="28">
        <v>101793</v>
      </c>
      <c r="B6497" s="29" t="s">
        <v>12321</v>
      </c>
      <c r="F6497" s="28" t="s">
        <v>10642</v>
      </c>
      <c r="G6497" s="31" t="s">
        <v>10438</v>
      </c>
      <c r="I6497" s="1"/>
    </row>
    <row r="6498" spans="1:9" s="30" customFormat="1" ht="40.5" x14ac:dyDescent="0.25">
      <c r="A6498" s="28">
        <v>101969</v>
      </c>
      <c r="B6498" s="29" t="s">
        <v>12322</v>
      </c>
      <c r="F6498" s="28" t="s">
        <v>8592</v>
      </c>
      <c r="G6498" s="31" t="s">
        <v>12323</v>
      </c>
      <c r="I6498" s="1"/>
    </row>
    <row r="6499" spans="1:9" s="30" customFormat="1" ht="40.5" x14ac:dyDescent="0.25">
      <c r="A6499" s="28">
        <v>101971</v>
      </c>
      <c r="B6499" s="29" t="s">
        <v>12324</v>
      </c>
      <c r="F6499" s="28" t="s">
        <v>8592</v>
      </c>
      <c r="G6499" s="31" t="s">
        <v>12325</v>
      </c>
      <c r="I6499" s="1"/>
    </row>
    <row r="6500" spans="1:9" s="30" customFormat="1" ht="27" x14ac:dyDescent="0.25">
      <c r="A6500" s="28">
        <v>101973</v>
      </c>
      <c r="B6500" s="29" t="s">
        <v>12326</v>
      </c>
      <c r="F6500" s="28" t="s">
        <v>8592</v>
      </c>
      <c r="G6500" s="31" t="s">
        <v>12327</v>
      </c>
      <c r="I6500" s="1"/>
    </row>
    <row r="6501" spans="1:9" s="30" customFormat="1" ht="40.5" x14ac:dyDescent="0.25">
      <c r="A6501" s="28">
        <v>101974</v>
      </c>
      <c r="B6501" s="29" t="s">
        <v>12328</v>
      </c>
      <c r="F6501" s="28" t="s">
        <v>8592</v>
      </c>
      <c r="G6501" s="31" t="s">
        <v>12329</v>
      </c>
      <c r="I6501" s="1"/>
    </row>
    <row r="6502" spans="1:9" s="30" customFormat="1" ht="40.5" x14ac:dyDescent="0.25">
      <c r="A6502" s="28">
        <v>101975</v>
      </c>
      <c r="B6502" s="29" t="s">
        <v>12330</v>
      </c>
      <c r="F6502" s="28" t="s">
        <v>8592</v>
      </c>
      <c r="G6502" s="31" t="s">
        <v>12331</v>
      </c>
      <c r="I6502" s="1"/>
    </row>
    <row r="6503" spans="1:9" s="30" customFormat="1" ht="40.5" x14ac:dyDescent="0.25">
      <c r="A6503" s="28">
        <v>101977</v>
      </c>
      <c r="B6503" s="29" t="s">
        <v>12332</v>
      </c>
      <c r="F6503" s="28" t="s">
        <v>8592</v>
      </c>
      <c r="G6503" s="31" t="s">
        <v>12333</v>
      </c>
      <c r="I6503" s="1"/>
    </row>
    <row r="6504" spans="1:9" s="30" customFormat="1" ht="40.5" x14ac:dyDescent="0.25">
      <c r="A6504" s="28">
        <v>101980</v>
      </c>
      <c r="B6504" s="29" t="s">
        <v>12334</v>
      </c>
      <c r="F6504" s="28" t="s">
        <v>8592</v>
      </c>
      <c r="G6504" s="31" t="s">
        <v>12335</v>
      </c>
      <c r="I6504" s="1"/>
    </row>
    <row r="6505" spans="1:9" s="30" customFormat="1" ht="40.5" x14ac:dyDescent="0.25">
      <c r="A6505" s="28">
        <v>101981</v>
      </c>
      <c r="B6505" s="29" t="s">
        <v>12336</v>
      </c>
      <c r="F6505" s="28" t="s">
        <v>8592</v>
      </c>
      <c r="G6505" s="31" t="s">
        <v>12337</v>
      </c>
      <c r="I6505" s="1"/>
    </row>
    <row r="6506" spans="1:9" s="30" customFormat="1" ht="40.5" x14ac:dyDescent="0.25">
      <c r="A6506" s="28">
        <v>101982</v>
      </c>
      <c r="B6506" s="29" t="s">
        <v>12338</v>
      </c>
      <c r="F6506" s="28" t="s">
        <v>8592</v>
      </c>
      <c r="G6506" s="31" t="s">
        <v>12339</v>
      </c>
      <c r="I6506" s="1"/>
    </row>
    <row r="6507" spans="1:9" s="30" customFormat="1" ht="40.5" x14ac:dyDescent="0.25">
      <c r="A6507" s="28">
        <v>101983</v>
      </c>
      <c r="B6507" s="29" t="s">
        <v>12340</v>
      </c>
      <c r="F6507" s="28" t="s">
        <v>8592</v>
      </c>
      <c r="G6507" s="31" t="s">
        <v>12341</v>
      </c>
      <c r="I6507" s="1"/>
    </row>
    <row r="6508" spans="1:9" s="30" customFormat="1" ht="40.5" x14ac:dyDescent="0.25">
      <c r="A6508" s="28">
        <v>101985</v>
      </c>
      <c r="B6508" s="29" t="s">
        <v>12342</v>
      </c>
      <c r="F6508" s="28" t="s">
        <v>8592</v>
      </c>
      <c r="G6508" s="31" t="s">
        <v>12343</v>
      </c>
      <c r="I6508" s="1"/>
    </row>
    <row r="6509" spans="1:9" s="30" customFormat="1" ht="40.5" x14ac:dyDescent="0.25">
      <c r="A6509" s="28">
        <v>101986</v>
      </c>
      <c r="B6509" s="29" t="s">
        <v>12344</v>
      </c>
      <c r="F6509" s="28" t="s">
        <v>8592</v>
      </c>
      <c r="G6509" s="31" t="s">
        <v>12345</v>
      </c>
      <c r="I6509" s="1"/>
    </row>
    <row r="6510" spans="1:9" s="30" customFormat="1" ht="40.5" x14ac:dyDescent="0.25">
      <c r="A6510" s="28">
        <v>101987</v>
      </c>
      <c r="B6510" s="29" t="s">
        <v>12346</v>
      </c>
      <c r="F6510" s="28" t="s">
        <v>8592</v>
      </c>
      <c r="G6510" s="31" t="s">
        <v>12347</v>
      </c>
      <c r="I6510" s="1"/>
    </row>
    <row r="6511" spans="1:9" s="30" customFormat="1" ht="40.5" x14ac:dyDescent="0.25">
      <c r="A6511" s="28">
        <v>101988</v>
      </c>
      <c r="B6511" s="29" t="s">
        <v>12348</v>
      </c>
      <c r="F6511" s="28" t="s">
        <v>8592</v>
      </c>
      <c r="G6511" s="31" t="s">
        <v>12349</v>
      </c>
      <c r="I6511" s="1"/>
    </row>
    <row r="6512" spans="1:9" s="30" customFormat="1" ht="40.5" x14ac:dyDescent="0.25">
      <c r="A6512" s="28">
        <v>101989</v>
      </c>
      <c r="B6512" s="29" t="s">
        <v>12350</v>
      </c>
      <c r="F6512" s="28" t="s">
        <v>8592</v>
      </c>
      <c r="G6512" s="31" t="s">
        <v>12351</v>
      </c>
      <c r="I6512" s="1"/>
    </row>
    <row r="6513" spans="1:9" s="30" customFormat="1" ht="27" x14ac:dyDescent="0.25">
      <c r="A6513" s="28">
        <v>101990</v>
      </c>
      <c r="B6513" s="29" t="s">
        <v>12352</v>
      </c>
      <c r="F6513" s="28" t="s">
        <v>8592</v>
      </c>
      <c r="G6513" s="31" t="s">
        <v>12353</v>
      </c>
      <c r="I6513" s="1"/>
    </row>
    <row r="6514" spans="1:9" s="30" customFormat="1" ht="40.5" x14ac:dyDescent="0.25">
      <c r="A6514" s="28">
        <v>101991</v>
      </c>
      <c r="B6514" s="29" t="s">
        <v>12354</v>
      </c>
      <c r="F6514" s="28" t="s">
        <v>8592</v>
      </c>
      <c r="G6514" s="31" t="s">
        <v>12355</v>
      </c>
      <c r="I6514" s="1"/>
    </row>
    <row r="6515" spans="1:9" s="30" customFormat="1" ht="40.5" x14ac:dyDescent="0.25">
      <c r="A6515" s="28">
        <v>101992</v>
      </c>
      <c r="B6515" s="29" t="s">
        <v>12356</v>
      </c>
      <c r="F6515" s="28" t="s">
        <v>8592</v>
      </c>
      <c r="G6515" s="31" t="s">
        <v>12357</v>
      </c>
      <c r="I6515" s="1"/>
    </row>
    <row r="6516" spans="1:9" s="30" customFormat="1" ht="40.5" x14ac:dyDescent="0.25">
      <c r="A6516" s="28">
        <v>101993</v>
      </c>
      <c r="B6516" s="29" t="s">
        <v>12358</v>
      </c>
      <c r="F6516" s="28" t="s">
        <v>8592</v>
      </c>
      <c r="G6516" s="31" t="s">
        <v>12359</v>
      </c>
      <c r="I6516" s="1"/>
    </row>
    <row r="6517" spans="1:9" s="30" customFormat="1" ht="40.5" x14ac:dyDescent="0.25">
      <c r="A6517" s="28">
        <v>101994</v>
      </c>
      <c r="B6517" s="29" t="s">
        <v>12360</v>
      </c>
      <c r="F6517" s="28" t="s">
        <v>8592</v>
      </c>
      <c r="G6517" s="31" t="s">
        <v>12361</v>
      </c>
      <c r="I6517" s="1"/>
    </row>
    <row r="6518" spans="1:9" s="30" customFormat="1" ht="40.5" x14ac:dyDescent="0.25">
      <c r="A6518" s="28">
        <v>101995</v>
      </c>
      <c r="B6518" s="29" t="s">
        <v>12362</v>
      </c>
      <c r="F6518" s="28" t="s">
        <v>8592</v>
      </c>
      <c r="G6518" s="31" t="s">
        <v>12363</v>
      </c>
      <c r="I6518" s="1"/>
    </row>
    <row r="6519" spans="1:9" s="30" customFormat="1" ht="27" x14ac:dyDescent="0.25">
      <c r="A6519" s="28">
        <v>101996</v>
      </c>
      <c r="B6519" s="29" t="s">
        <v>12364</v>
      </c>
      <c r="F6519" s="28" t="s">
        <v>8592</v>
      </c>
      <c r="G6519" s="31" t="s">
        <v>12365</v>
      </c>
      <c r="I6519" s="1"/>
    </row>
    <row r="6520" spans="1:9" s="30" customFormat="1" ht="40.5" x14ac:dyDescent="0.25">
      <c r="A6520" s="28">
        <v>101997</v>
      </c>
      <c r="B6520" s="29" t="s">
        <v>12366</v>
      </c>
      <c r="F6520" s="28" t="s">
        <v>8592</v>
      </c>
      <c r="G6520" s="31" t="s">
        <v>10848</v>
      </c>
      <c r="I6520" s="1"/>
    </row>
    <row r="6521" spans="1:9" s="30" customFormat="1" ht="40.5" x14ac:dyDescent="0.25">
      <c r="A6521" s="28">
        <v>101998</v>
      </c>
      <c r="B6521" s="29" t="s">
        <v>12367</v>
      </c>
      <c r="F6521" s="28" t="s">
        <v>8592</v>
      </c>
      <c r="G6521" s="31" t="s">
        <v>12368</v>
      </c>
      <c r="I6521" s="1"/>
    </row>
    <row r="6522" spans="1:9" s="30" customFormat="1" ht="27" x14ac:dyDescent="0.25">
      <c r="A6522" s="28">
        <v>101999</v>
      </c>
      <c r="B6522" s="29" t="s">
        <v>12369</v>
      </c>
      <c r="F6522" s="28" t="s">
        <v>8592</v>
      </c>
      <c r="G6522" s="31" t="s">
        <v>12370</v>
      </c>
      <c r="I6522" s="1"/>
    </row>
    <row r="6523" spans="1:9" s="30" customFormat="1" ht="40.5" x14ac:dyDescent="0.25">
      <c r="A6523" s="28">
        <v>102000</v>
      </c>
      <c r="B6523" s="29" t="s">
        <v>12371</v>
      </c>
      <c r="F6523" s="28" t="s">
        <v>8592</v>
      </c>
      <c r="G6523" s="31" t="s">
        <v>12372</v>
      </c>
      <c r="I6523" s="1"/>
    </row>
    <row r="6524" spans="1:9" s="30" customFormat="1" ht="40.5" x14ac:dyDescent="0.25">
      <c r="A6524" s="28">
        <v>102001</v>
      </c>
      <c r="B6524" s="29" t="s">
        <v>12373</v>
      </c>
      <c r="F6524" s="28" t="s">
        <v>8592</v>
      </c>
      <c r="G6524" s="31" t="s">
        <v>12374</v>
      </c>
      <c r="I6524" s="1"/>
    </row>
    <row r="6525" spans="1:9" s="30" customFormat="1" ht="40.5" x14ac:dyDescent="0.25">
      <c r="A6525" s="28">
        <v>102002</v>
      </c>
      <c r="B6525" s="29" t="s">
        <v>12375</v>
      </c>
      <c r="F6525" s="28" t="s">
        <v>8592</v>
      </c>
      <c r="G6525" s="31" t="s">
        <v>12376</v>
      </c>
      <c r="I6525" s="1"/>
    </row>
    <row r="6526" spans="1:9" s="30" customFormat="1" ht="40.5" x14ac:dyDescent="0.25">
      <c r="A6526" s="28">
        <v>102003</v>
      </c>
      <c r="B6526" s="29" t="s">
        <v>12377</v>
      </c>
      <c r="F6526" s="28" t="s">
        <v>8592</v>
      </c>
      <c r="G6526" s="31" t="s">
        <v>12378</v>
      </c>
      <c r="I6526" s="1"/>
    </row>
    <row r="6527" spans="1:9" s="30" customFormat="1" ht="40.5" x14ac:dyDescent="0.25">
      <c r="A6527" s="28">
        <v>102004</v>
      </c>
      <c r="B6527" s="29" t="s">
        <v>12379</v>
      </c>
      <c r="F6527" s="28" t="s">
        <v>8592</v>
      </c>
      <c r="G6527" s="31" t="s">
        <v>12380</v>
      </c>
      <c r="I6527" s="1"/>
    </row>
    <row r="6528" spans="1:9" s="30" customFormat="1" ht="40.5" x14ac:dyDescent="0.25">
      <c r="A6528" s="28">
        <v>102005</v>
      </c>
      <c r="B6528" s="29" t="s">
        <v>12381</v>
      </c>
      <c r="F6528" s="28" t="s">
        <v>8592</v>
      </c>
      <c r="G6528" s="31" t="s">
        <v>12382</v>
      </c>
      <c r="I6528" s="1"/>
    </row>
    <row r="6529" spans="1:9" s="30" customFormat="1" ht="40.5" x14ac:dyDescent="0.25">
      <c r="A6529" s="28">
        <v>102006</v>
      </c>
      <c r="B6529" s="29" t="s">
        <v>12383</v>
      </c>
      <c r="F6529" s="28" t="s">
        <v>8592</v>
      </c>
      <c r="G6529" s="31" t="s">
        <v>12384</v>
      </c>
      <c r="I6529" s="1"/>
    </row>
    <row r="6530" spans="1:9" s="30" customFormat="1" ht="40.5" x14ac:dyDescent="0.25">
      <c r="A6530" s="28">
        <v>102007</v>
      </c>
      <c r="B6530" s="29" t="s">
        <v>12385</v>
      </c>
      <c r="F6530" s="28" t="s">
        <v>8592</v>
      </c>
      <c r="G6530" s="31" t="s">
        <v>12386</v>
      </c>
      <c r="I6530" s="1"/>
    </row>
    <row r="6531" spans="1:9" s="30" customFormat="1" ht="40.5" x14ac:dyDescent="0.25">
      <c r="A6531" s="28">
        <v>102008</v>
      </c>
      <c r="B6531" s="29" t="s">
        <v>12387</v>
      </c>
      <c r="F6531" s="28" t="s">
        <v>8592</v>
      </c>
      <c r="G6531" s="31" t="s">
        <v>12388</v>
      </c>
      <c r="I6531" s="1"/>
    </row>
    <row r="6532" spans="1:9" s="30" customFormat="1" ht="40.5" x14ac:dyDescent="0.25">
      <c r="A6532" s="28">
        <v>102009</v>
      </c>
      <c r="B6532" s="29" t="s">
        <v>12389</v>
      </c>
      <c r="F6532" s="28" t="s">
        <v>8592</v>
      </c>
      <c r="G6532" s="31" t="s">
        <v>12390</v>
      </c>
      <c r="I6532" s="1"/>
    </row>
    <row r="6533" spans="1:9" s="30" customFormat="1" ht="40.5" x14ac:dyDescent="0.25">
      <c r="A6533" s="28">
        <v>102010</v>
      </c>
      <c r="B6533" s="29" t="s">
        <v>12391</v>
      </c>
      <c r="F6533" s="28" t="s">
        <v>8592</v>
      </c>
      <c r="G6533" s="31" t="s">
        <v>12392</v>
      </c>
      <c r="I6533" s="1"/>
    </row>
    <row r="6534" spans="1:9" s="30" customFormat="1" ht="40.5" x14ac:dyDescent="0.25">
      <c r="A6534" s="28">
        <v>102011</v>
      </c>
      <c r="B6534" s="29" t="s">
        <v>12393</v>
      </c>
      <c r="F6534" s="28" t="s">
        <v>8592</v>
      </c>
      <c r="G6534" s="31" t="s">
        <v>12394</v>
      </c>
      <c r="I6534" s="1"/>
    </row>
    <row r="6535" spans="1:9" s="30" customFormat="1" ht="40.5" x14ac:dyDescent="0.25">
      <c r="A6535" s="28">
        <v>102012</v>
      </c>
      <c r="B6535" s="29" t="s">
        <v>12395</v>
      </c>
      <c r="F6535" s="28" t="s">
        <v>8592</v>
      </c>
      <c r="G6535" s="31" t="s">
        <v>12396</v>
      </c>
      <c r="I6535" s="1"/>
    </row>
    <row r="6536" spans="1:9" s="30" customFormat="1" ht="40.5" x14ac:dyDescent="0.25">
      <c r="A6536" s="28">
        <v>102013</v>
      </c>
      <c r="B6536" s="29" t="s">
        <v>12397</v>
      </c>
      <c r="F6536" s="28" t="s">
        <v>8592</v>
      </c>
      <c r="G6536" s="31" t="s">
        <v>12398</v>
      </c>
      <c r="I6536" s="1"/>
    </row>
    <row r="6537" spans="1:9" s="30" customFormat="1" ht="40.5" x14ac:dyDescent="0.25">
      <c r="A6537" s="28">
        <v>102014</v>
      </c>
      <c r="B6537" s="29" t="s">
        <v>12399</v>
      </c>
      <c r="F6537" s="28" t="s">
        <v>8592</v>
      </c>
      <c r="G6537" s="31" t="s">
        <v>12400</v>
      </c>
      <c r="I6537" s="1"/>
    </row>
    <row r="6538" spans="1:9" s="30" customFormat="1" ht="40.5" x14ac:dyDescent="0.25">
      <c r="A6538" s="28">
        <v>102015</v>
      </c>
      <c r="B6538" s="29" t="s">
        <v>12401</v>
      </c>
      <c r="F6538" s="28" t="s">
        <v>8592</v>
      </c>
      <c r="G6538" s="31" t="s">
        <v>12402</v>
      </c>
      <c r="I6538" s="1"/>
    </row>
    <row r="6539" spans="1:9" s="30" customFormat="1" ht="40.5" x14ac:dyDescent="0.25">
      <c r="A6539" s="28">
        <v>102016</v>
      </c>
      <c r="B6539" s="29" t="s">
        <v>12403</v>
      </c>
      <c r="F6539" s="28" t="s">
        <v>8592</v>
      </c>
      <c r="G6539" s="31" t="s">
        <v>12404</v>
      </c>
      <c r="I6539" s="1"/>
    </row>
    <row r="6540" spans="1:9" s="30" customFormat="1" ht="40.5" x14ac:dyDescent="0.25">
      <c r="A6540" s="28">
        <v>102017</v>
      </c>
      <c r="B6540" s="29" t="s">
        <v>12405</v>
      </c>
      <c r="F6540" s="28" t="s">
        <v>8592</v>
      </c>
      <c r="G6540" s="31" t="s">
        <v>12406</v>
      </c>
      <c r="I6540" s="1"/>
    </row>
    <row r="6541" spans="1:9" s="30" customFormat="1" ht="40.5" x14ac:dyDescent="0.25">
      <c r="A6541" s="28">
        <v>102036</v>
      </c>
      <c r="B6541" s="29" t="s">
        <v>12407</v>
      </c>
      <c r="F6541" s="28" t="s">
        <v>8592</v>
      </c>
      <c r="G6541" s="31" t="s">
        <v>12408</v>
      </c>
      <c r="I6541" s="1"/>
    </row>
    <row r="6542" spans="1:9" s="30" customFormat="1" ht="40.5" x14ac:dyDescent="0.25">
      <c r="A6542" s="28">
        <v>102037</v>
      </c>
      <c r="B6542" s="29" t="s">
        <v>12409</v>
      </c>
      <c r="F6542" s="28" t="s">
        <v>8592</v>
      </c>
      <c r="G6542" s="31" t="s">
        <v>12410</v>
      </c>
      <c r="I6542" s="1"/>
    </row>
    <row r="6543" spans="1:9" s="30" customFormat="1" ht="40.5" x14ac:dyDescent="0.25">
      <c r="A6543" s="28">
        <v>102038</v>
      </c>
      <c r="B6543" s="29" t="s">
        <v>12411</v>
      </c>
      <c r="F6543" s="28" t="s">
        <v>8592</v>
      </c>
      <c r="G6543" s="31" t="s">
        <v>12412</v>
      </c>
      <c r="I6543" s="1"/>
    </row>
    <row r="6544" spans="1:9" s="30" customFormat="1" ht="40.5" x14ac:dyDescent="0.25">
      <c r="A6544" s="28">
        <v>102039</v>
      </c>
      <c r="B6544" s="29" t="s">
        <v>12413</v>
      </c>
      <c r="F6544" s="28" t="s">
        <v>8592</v>
      </c>
      <c r="G6544" s="31" t="s">
        <v>12414</v>
      </c>
      <c r="I6544" s="1"/>
    </row>
    <row r="6545" spans="1:9" s="30" customFormat="1" ht="40.5" x14ac:dyDescent="0.25">
      <c r="A6545" s="28">
        <v>102040</v>
      </c>
      <c r="B6545" s="29" t="s">
        <v>12415</v>
      </c>
      <c r="F6545" s="28" t="s">
        <v>8592</v>
      </c>
      <c r="G6545" s="31" t="s">
        <v>12416</v>
      </c>
      <c r="I6545" s="1"/>
    </row>
    <row r="6546" spans="1:9" s="30" customFormat="1" ht="40.5" x14ac:dyDescent="0.25">
      <c r="A6546" s="28">
        <v>102041</v>
      </c>
      <c r="B6546" s="29" t="s">
        <v>12417</v>
      </c>
      <c r="F6546" s="28" t="s">
        <v>8592</v>
      </c>
      <c r="G6546" s="31" t="s">
        <v>12418</v>
      </c>
      <c r="I6546" s="1"/>
    </row>
    <row r="6547" spans="1:9" s="30" customFormat="1" ht="40.5" x14ac:dyDescent="0.25">
      <c r="A6547" s="28">
        <v>102042</v>
      </c>
      <c r="B6547" s="29" t="s">
        <v>12419</v>
      </c>
      <c r="F6547" s="28" t="s">
        <v>8592</v>
      </c>
      <c r="G6547" s="31" t="s">
        <v>12420</v>
      </c>
      <c r="I6547" s="1"/>
    </row>
    <row r="6548" spans="1:9" s="30" customFormat="1" ht="40.5" x14ac:dyDescent="0.25">
      <c r="A6548" s="28">
        <v>102043</v>
      </c>
      <c r="B6548" s="29" t="s">
        <v>12421</v>
      </c>
      <c r="F6548" s="28" t="s">
        <v>8592</v>
      </c>
      <c r="G6548" s="31" t="s">
        <v>12422</v>
      </c>
      <c r="I6548" s="1"/>
    </row>
    <row r="6549" spans="1:9" s="30" customFormat="1" ht="40.5" x14ac:dyDescent="0.25">
      <c r="A6549" s="28">
        <v>102044</v>
      </c>
      <c r="B6549" s="29" t="s">
        <v>12423</v>
      </c>
      <c r="F6549" s="28" t="s">
        <v>8592</v>
      </c>
      <c r="G6549" s="31" t="s">
        <v>12424</v>
      </c>
      <c r="I6549" s="1"/>
    </row>
    <row r="6550" spans="1:9" s="30" customFormat="1" ht="40.5" x14ac:dyDescent="0.25">
      <c r="A6550" s="28">
        <v>102045</v>
      </c>
      <c r="B6550" s="29" t="s">
        <v>12425</v>
      </c>
      <c r="F6550" s="28" t="s">
        <v>8592</v>
      </c>
      <c r="G6550" s="31" t="s">
        <v>12426</v>
      </c>
      <c r="I6550" s="1"/>
    </row>
    <row r="6551" spans="1:9" s="30" customFormat="1" ht="40.5" x14ac:dyDescent="0.25">
      <c r="A6551" s="28">
        <v>102046</v>
      </c>
      <c r="B6551" s="29" t="s">
        <v>12427</v>
      </c>
      <c r="F6551" s="28" t="s">
        <v>8592</v>
      </c>
      <c r="G6551" s="31" t="s">
        <v>12428</v>
      </c>
      <c r="I6551" s="1"/>
    </row>
    <row r="6552" spans="1:9" s="30" customFormat="1" ht="40.5" x14ac:dyDescent="0.25">
      <c r="A6552" s="28">
        <v>102047</v>
      </c>
      <c r="B6552" s="29" t="s">
        <v>12429</v>
      </c>
      <c r="F6552" s="28" t="s">
        <v>8592</v>
      </c>
      <c r="G6552" s="31" t="s">
        <v>12430</v>
      </c>
      <c r="I6552" s="1"/>
    </row>
    <row r="6553" spans="1:9" s="30" customFormat="1" ht="40.5" x14ac:dyDescent="0.25">
      <c r="A6553" s="28">
        <v>102048</v>
      </c>
      <c r="B6553" s="29" t="s">
        <v>12431</v>
      </c>
      <c r="F6553" s="28" t="s">
        <v>8592</v>
      </c>
      <c r="G6553" s="31" t="s">
        <v>12432</v>
      </c>
      <c r="I6553" s="1"/>
    </row>
    <row r="6554" spans="1:9" s="30" customFormat="1" ht="40.5" x14ac:dyDescent="0.25">
      <c r="A6554" s="28">
        <v>102049</v>
      </c>
      <c r="B6554" s="29" t="s">
        <v>12433</v>
      </c>
      <c r="F6554" s="28" t="s">
        <v>8592</v>
      </c>
      <c r="G6554" s="31" t="s">
        <v>12434</v>
      </c>
      <c r="I6554" s="1"/>
    </row>
    <row r="6555" spans="1:9" s="30" customFormat="1" ht="40.5" x14ac:dyDescent="0.25">
      <c r="A6555" s="28">
        <v>102050</v>
      </c>
      <c r="B6555" s="29" t="s">
        <v>12435</v>
      </c>
      <c r="F6555" s="28" t="s">
        <v>8592</v>
      </c>
      <c r="G6555" s="31" t="s">
        <v>12436</v>
      </c>
      <c r="I6555" s="1"/>
    </row>
    <row r="6556" spans="1:9" s="30" customFormat="1" ht="40.5" x14ac:dyDescent="0.25">
      <c r="A6556" s="28">
        <v>102051</v>
      </c>
      <c r="B6556" s="29" t="s">
        <v>12437</v>
      </c>
      <c r="F6556" s="28" t="s">
        <v>8592</v>
      </c>
      <c r="G6556" s="31" t="s">
        <v>12438</v>
      </c>
      <c r="I6556" s="1"/>
    </row>
    <row r="6557" spans="1:9" s="30" customFormat="1" ht="40.5" x14ac:dyDescent="0.25">
      <c r="A6557" s="28">
        <v>102052</v>
      </c>
      <c r="B6557" s="29" t="s">
        <v>12439</v>
      </c>
      <c r="F6557" s="28" t="s">
        <v>8592</v>
      </c>
      <c r="G6557" s="31" t="s">
        <v>12440</v>
      </c>
      <c r="I6557" s="1"/>
    </row>
    <row r="6558" spans="1:9" s="30" customFormat="1" ht="40.5" x14ac:dyDescent="0.25">
      <c r="A6558" s="28">
        <v>102059</v>
      </c>
      <c r="B6558" s="29" t="s">
        <v>12441</v>
      </c>
      <c r="F6558" s="28" t="s">
        <v>8592</v>
      </c>
      <c r="G6558" s="31" t="s">
        <v>12442</v>
      </c>
      <c r="I6558" s="1"/>
    </row>
    <row r="6559" spans="1:9" s="30" customFormat="1" ht="40.5" x14ac:dyDescent="0.25">
      <c r="A6559" s="28">
        <v>102060</v>
      </c>
      <c r="B6559" s="29" t="s">
        <v>12443</v>
      </c>
      <c r="F6559" s="28" t="s">
        <v>8592</v>
      </c>
      <c r="G6559" s="31" t="s">
        <v>12444</v>
      </c>
      <c r="I6559" s="1"/>
    </row>
    <row r="6560" spans="1:9" s="30" customFormat="1" ht="40.5" x14ac:dyDescent="0.25">
      <c r="A6560" s="28">
        <v>102061</v>
      </c>
      <c r="B6560" s="29" t="s">
        <v>12445</v>
      </c>
      <c r="F6560" s="28" t="s">
        <v>8592</v>
      </c>
      <c r="G6560" s="31" t="s">
        <v>12446</v>
      </c>
      <c r="I6560" s="1"/>
    </row>
    <row r="6561" spans="1:9" s="30" customFormat="1" ht="40.5" x14ac:dyDescent="0.25">
      <c r="A6561" s="28">
        <v>102062</v>
      </c>
      <c r="B6561" s="29" t="s">
        <v>12447</v>
      </c>
      <c r="F6561" s="28" t="s">
        <v>8592</v>
      </c>
      <c r="G6561" s="31" t="s">
        <v>12448</v>
      </c>
      <c r="I6561" s="1"/>
    </row>
    <row r="6562" spans="1:9" s="30" customFormat="1" ht="40.5" x14ac:dyDescent="0.25">
      <c r="A6562" s="28">
        <v>102063</v>
      </c>
      <c r="B6562" s="29" t="s">
        <v>12449</v>
      </c>
      <c r="F6562" s="28" t="s">
        <v>8592</v>
      </c>
      <c r="G6562" s="31" t="s">
        <v>12450</v>
      </c>
      <c r="I6562" s="1"/>
    </row>
    <row r="6563" spans="1:9" s="30" customFormat="1" ht="40.5" x14ac:dyDescent="0.25">
      <c r="A6563" s="28">
        <v>102064</v>
      </c>
      <c r="B6563" s="29" t="s">
        <v>12451</v>
      </c>
      <c r="F6563" s="28" t="s">
        <v>8592</v>
      </c>
      <c r="G6563" s="31" t="s">
        <v>12452</v>
      </c>
      <c r="I6563" s="1"/>
    </row>
    <row r="6564" spans="1:9" s="30" customFormat="1" ht="40.5" x14ac:dyDescent="0.25">
      <c r="A6564" s="28">
        <v>102065</v>
      </c>
      <c r="B6564" s="29" t="s">
        <v>12453</v>
      </c>
      <c r="F6564" s="28" t="s">
        <v>8592</v>
      </c>
      <c r="G6564" s="31" t="s">
        <v>12454</v>
      </c>
      <c r="I6564" s="1"/>
    </row>
    <row r="6565" spans="1:9" s="30" customFormat="1" ht="40.5" x14ac:dyDescent="0.25">
      <c r="A6565" s="28">
        <v>102066</v>
      </c>
      <c r="B6565" s="29" t="s">
        <v>12455</v>
      </c>
      <c r="F6565" s="28" t="s">
        <v>8592</v>
      </c>
      <c r="G6565" s="31" t="s">
        <v>12456</v>
      </c>
      <c r="I6565" s="1"/>
    </row>
    <row r="6566" spans="1:9" s="30" customFormat="1" ht="40.5" x14ac:dyDescent="0.25">
      <c r="A6566" s="28">
        <v>102067</v>
      </c>
      <c r="B6566" s="29" t="s">
        <v>12457</v>
      </c>
      <c r="F6566" s="28" t="s">
        <v>8592</v>
      </c>
      <c r="G6566" s="31" t="s">
        <v>10937</v>
      </c>
      <c r="I6566" s="1"/>
    </row>
    <row r="6567" spans="1:9" s="30" customFormat="1" ht="40.5" x14ac:dyDescent="0.25">
      <c r="A6567" s="28">
        <v>102068</v>
      </c>
      <c r="B6567" s="29" t="s">
        <v>12458</v>
      </c>
      <c r="F6567" s="28" t="s">
        <v>8592</v>
      </c>
      <c r="G6567" s="31" t="s">
        <v>12459</v>
      </c>
      <c r="I6567" s="1"/>
    </row>
    <row r="6568" spans="1:9" s="30" customFormat="1" ht="40.5" x14ac:dyDescent="0.25">
      <c r="A6568" s="28">
        <v>102069</v>
      </c>
      <c r="B6568" s="29" t="s">
        <v>12460</v>
      </c>
      <c r="F6568" s="28" t="s">
        <v>8592</v>
      </c>
      <c r="G6568" s="31" t="s">
        <v>12461</v>
      </c>
      <c r="I6568" s="1"/>
    </row>
    <row r="6569" spans="1:9" s="30" customFormat="1" ht="40.5" x14ac:dyDescent="0.25">
      <c r="A6569" s="28">
        <v>102070</v>
      </c>
      <c r="B6569" s="29" t="s">
        <v>12462</v>
      </c>
      <c r="F6569" s="28" t="s">
        <v>8592</v>
      </c>
      <c r="G6569" s="31" t="s">
        <v>12463</v>
      </c>
      <c r="I6569" s="1"/>
    </row>
    <row r="6570" spans="1:9" s="30" customFormat="1" ht="40.5" x14ac:dyDescent="0.25">
      <c r="A6570" s="28">
        <v>102071</v>
      </c>
      <c r="B6570" s="29" t="s">
        <v>12464</v>
      </c>
      <c r="F6570" s="28" t="s">
        <v>8592</v>
      </c>
      <c r="G6570" s="31" t="s">
        <v>12465</v>
      </c>
      <c r="I6570" s="1"/>
    </row>
    <row r="6571" spans="1:9" s="30" customFormat="1" ht="40.5" x14ac:dyDescent="0.25">
      <c r="A6571" s="28">
        <v>102072</v>
      </c>
      <c r="B6571" s="29" t="s">
        <v>12466</v>
      </c>
      <c r="F6571" s="28" t="s">
        <v>8592</v>
      </c>
      <c r="G6571" s="31" t="s">
        <v>12467</v>
      </c>
      <c r="I6571" s="1"/>
    </row>
    <row r="6572" spans="1:9" s="30" customFormat="1" ht="40.5" x14ac:dyDescent="0.25">
      <c r="A6572" s="28">
        <v>102073</v>
      </c>
      <c r="B6572" s="29" t="s">
        <v>12468</v>
      </c>
      <c r="F6572" s="28" t="s">
        <v>10642</v>
      </c>
      <c r="G6572" s="31" t="s">
        <v>12469</v>
      </c>
      <c r="I6572" s="1"/>
    </row>
    <row r="6573" spans="1:9" s="30" customFormat="1" ht="40.5" x14ac:dyDescent="0.25">
      <c r="A6573" s="28">
        <v>102074</v>
      </c>
      <c r="B6573" s="29" t="s">
        <v>12470</v>
      </c>
      <c r="F6573" s="28" t="s">
        <v>10642</v>
      </c>
      <c r="G6573" s="31" t="s">
        <v>12471</v>
      </c>
      <c r="I6573" s="1"/>
    </row>
    <row r="6574" spans="1:9" s="30" customFormat="1" ht="40.5" x14ac:dyDescent="0.25">
      <c r="A6574" s="28">
        <v>102075</v>
      </c>
      <c r="B6574" s="29" t="s">
        <v>12472</v>
      </c>
      <c r="F6574" s="28" t="s">
        <v>10642</v>
      </c>
      <c r="G6574" s="31" t="s">
        <v>12473</v>
      </c>
      <c r="I6574" s="1"/>
    </row>
    <row r="6575" spans="1:9" s="30" customFormat="1" ht="40.5" x14ac:dyDescent="0.25">
      <c r="A6575" s="28">
        <v>102076</v>
      </c>
      <c r="B6575" s="29" t="s">
        <v>12474</v>
      </c>
      <c r="F6575" s="28" t="s">
        <v>10642</v>
      </c>
      <c r="G6575" s="31" t="s">
        <v>12475</v>
      </c>
      <c r="I6575" s="1"/>
    </row>
    <row r="6576" spans="1:9" s="30" customFormat="1" ht="40.5" x14ac:dyDescent="0.25">
      <c r="A6576" s="28">
        <v>102077</v>
      </c>
      <c r="B6576" s="29" t="s">
        <v>12476</v>
      </c>
      <c r="F6576" s="28" t="s">
        <v>10642</v>
      </c>
      <c r="G6576" s="31" t="s">
        <v>12477</v>
      </c>
      <c r="I6576" s="1"/>
    </row>
    <row r="6577" spans="1:9" s="30" customFormat="1" ht="40.5" x14ac:dyDescent="0.25">
      <c r="A6577" s="28">
        <v>102078</v>
      </c>
      <c r="B6577" s="29" t="s">
        <v>12478</v>
      </c>
      <c r="F6577" s="28" t="s">
        <v>10642</v>
      </c>
      <c r="G6577" s="31" t="s">
        <v>12479</v>
      </c>
      <c r="I6577" s="1"/>
    </row>
    <row r="6578" spans="1:9" s="30" customFormat="1" ht="40.5" x14ac:dyDescent="0.25">
      <c r="A6578" s="28">
        <v>102079</v>
      </c>
      <c r="B6578" s="29" t="s">
        <v>12480</v>
      </c>
      <c r="F6578" s="28" t="s">
        <v>10642</v>
      </c>
      <c r="G6578" s="31" t="s">
        <v>12481</v>
      </c>
      <c r="I6578" s="1"/>
    </row>
    <row r="6579" spans="1:9" s="30" customFormat="1" ht="40.5" x14ac:dyDescent="0.25">
      <c r="A6579" s="28">
        <v>102080</v>
      </c>
      <c r="B6579" s="29" t="s">
        <v>12482</v>
      </c>
      <c r="F6579" s="28" t="s">
        <v>10642</v>
      </c>
      <c r="G6579" s="31" t="s">
        <v>12483</v>
      </c>
      <c r="I6579" s="1"/>
    </row>
    <row r="6580" spans="1:9" s="30" customFormat="1" ht="40.5" x14ac:dyDescent="0.25">
      <c r="A6580" s="28">
        <v>102086</v>
      </c>
      <c r="B6580" s="29" t="s">
        <v>12484</v>
      </c>
      <c r="F6580" s="28" t="s">
        <v>8592</v>
      </c>
      <c r="G6580" s="31" t="s">
        <v>12485</v>
      </c>
      <c r="I6580" s="1"/>
    </row>
    <row r="6581" spans="1:9" s="30" customFormat="1" ht="40.5" x14ac:dyDescent="0.25">
      <c r="A6581" s="28">
        <v>102087</v>
      </c>
      <c r="B6581" s="29" t="s">
        <v>12486</v>
      </c>
      <c r="F6581" s="28" t="s">
        <v>8592</v>
      </c>
      <c r="G6581" s="31" t="s">
        <v>12487</v>
      </c>
      <c r="I6581" s="1"/>
    </row>
    <row r="6582" spans="1:9" s="30" customFormat="1" ht="40.5" x14ac:dyDescent="0.25">
      <c r="A6582" s="28">
        <v>102088</v>
      </c>
      <c r="B6582" s="29" t="s">
        <v>12488</v>
      </c>
      <c r="F6582" s="28" t="s">
        <v>8592</v>
      </c>
      <c r="G6582" s="31" t="s">
        <v>12489</v>
      </c>
      <c r="I6582" s="1"/>
    </row>
    <row r="6583" spans="1:9" s="30" customFormat="1" ht="40.5" x14ac:dyDescent="0.25">
      <c r="A6583" s="28">
        <v>102089</v>
      </c>
      <c r="B6583" s="29" t="s">
        <v>12490</v>
      </c>
      <c r="F6583" s="28" t="s">
        <v>8592</v>
      </c>
      <c r="G6583" s="31" t="s">
        <v>12491</v>
      </c>
      <c r="I6583" s="1"/>
    </row>
    <row r="6584" spans="1:9" s="30" customFormat="1" ht="40.5" x14ac:dyDescent="0.25">
      <c r="A6584" s="28">
        <v>102090</v>
      </c>
      <c r="B6584" s="29" t="s">
        <v>12492</v>
      </c>
      <c r="F6584" s="28" t="s">
        <v>8592</v>
      </c>
      <c r="G6584" s="31" t="s">
        <v>12493</v>
      </c>
      <c r="I6584" s="1"/>
    </row>
    <row r="6585" spans="1:9" s="30" customFormat="1" ht="40.5" x14ac:dyDescent="0.25">
      <c r="A6585" s="28">
        <v>102091</v>
      </c>
      <c r="B6585" s="29" t="s">
        <v>12494</v>
      </c>
      <c r="F6585" s="28" t="s">
        <v>8592</v>
      </c>
      <c r="G6585" s="31" t="s">
        <v>12495</v>
      </c>
      <c r="I6585" s="1"/>
    </row>
    <row r="6586" spans="1:9" s="30" customFormat="1" ht="54" x14ac:dyDescent="0.25">
      <c r="A6586" s="28">
        <v>103760</v>
      </c>
      <c r="B6586" s="29" t="s">
        <v>12496</v>
      </c>
      <c r="F6586" s="28" t="s">
        <v>8592</v>
      </c>
      <c r="G6586" s="31" t="s">
        <v>12497</v>
      </c>
      <c r="I6586" s="1"/>
    </row>
    <row r="6587" spans="1:9" s="30" customFormat="1" ht="54" x14ac:dyDescent="0.25">
      <c r="A6587" s="28">
        <v>103761</v>
      </c>
      <c r="B6587" s="29" t="s">
        <v>12498</v>
      </c>
      <c r="F6587" s="28" t="s">
        <v>8592</v>
      </c>
      <c r="G6587" s="31" t="s">
        <v>12499</v>
      </c>
      <c r="I6587" s="1"/>
    </row>
    <row r="6588" spans="1:9" s="30" customFormat="1" ht="54" x14ac:dyDescent="0.25">
      <c r="A6588" s="28">
        <v>103762</v>
      </c>
      <c r="B6588" s="29" t="s">
        <v>12500</v>
      </c>
      <c r="F6588" s="28" t="s">
        <v>8592</v>
      </c>
      <c r="G6588" s="31" t="s">
        <v>12501</v>
      </c>
      <c r="I6588" s="1"/>
    </row>
    <row r="6589" spans="1:9" s="30" customFormat="1" ht="54" x14ac:dyDescent="0.25">
      <c r="A6589" s="28">
        <v>103763</v>
      </c>
      <c r="B6589" s="29" t="s">
        <v>12502</v>
      </c>
      <c r="F6589" s="28" t="s">
        <v>8592</v>
      </c>
      <c r="G6589" s="31" t="s">
        <v>12503</v>
      </c>
      <c r="I6589" s="1"/>
    </row>
    <row r="6590" spans="1:9" s="30" customFormat="1" ht="27" x14ac:dyDescent="0.25">
      <c r="A6590" s="28">
        <v>89996</v>
      </c>
      <c r="B6590" s="29" t="s">
        <v>12504</v>
      </c>
      <c r="F6590" s="28" t="s">
        <v>10625</v>
      </c>
      <c r="G6590" s="31" t="s">
        <v>12505</v>
      </c>
      <c r="I6590" s="1"/>
    </row>
    <row r="6591" spans="1:9" s="30" customFormat="1" ht="27" x14ac:dyDescent="0.25">
      <c r="A6591" s="28">
        <v>89997</v>
      </c>
      <c r="B6591" s="29" t="s">
        <v>12506</v>
      </c>
      <c r="F6591" s="28" t="s">
        <v>10625</v>
      </c>
      <c r="G6591" s="31" t="s">
        <v>12507</v>
      </c>
      <c r="I6591" s="1"/>
    </row>
    <row r="6592" spans="1:9" s="30" customFormat="1" ht="27" x14ac:dyDescent="0.25">
      <c r="A6592" s="28">
        <v>89998</v>
      </c>
      <c r="B6592" s="29" t="s">
        <v>12508</v>
      </c>
      <c r="F6592" s="28" t="s">
        <v>10625</v>
      </c>
      <c r="G6592" s="31" t="s">
        <v>12509</v>
      </c>
      <c r="I6592" s="1"/>
    </row>
    <row r="6593" spans="1:9" s="30" customFormat="1" ht="27" x14ac:dyDescent="0.25">
      <c r="A6593" s="28">
        <v>89999</v>
      </c>
      <c r="B6593" s="29" t="s">
        <v>12510</v>
      </c>
      <c r="F6593" s="28" t="s">
        <v>10625</v>
      </c>
      <c r="G6593" s="31" t="s">
        <v>12511</v>
      </c>
      <c r="I6593" s="1"/>
    </row>
    <row r="6594" spans="1:9" s="30" customFormat="1" ht="27" x14ac:dyDescent="0.25">
      <c r="A6594" s="28">
        <v>90000</v>
      </c>
      <c r="B6594" s="29" t="s">
        <v>12512</v>
      </c>
      <c r="F6594" s="28" t="s">
        <v>10625</v>
      </c>
      <c r="G6594" s="31" t="s">
        <v>12513</v>
      </c>
      <c r="I6594" s="1"/>
    </row>
    <row r="6595" spans="1:9" s="30" customFormat="1" ht="40.5" x14ac:dyDescent="0.25">
      <c r="A6595" s="28">
        <v>91593</v>
      </c>
      <c r="B6595" s="29" t="s">
        <v>12514</v>
      </c>
      <c r="F6595" s="28" t="s">
        <v>10625</v>
      </c>
      <c r="G6595" s="31" t="s">
        <v>12515</v>
      </c>
      <c r="I6595" s="1"/>
    </row>
    <row r="6596" spans="1:9" s="30" customFormat="1" ht="40.5" x14ac:dyDescent="0.25">
      <c r="A6596" s="28">
        <v>91594</v>
      </c>
      <c r="B6596" s="29" t="s">
        <v>12516</v>
      </c>
      <c r="F6596" s="28" t="s">
        <v>10625</v>
      </c>
      <c r="G6596" s="31" t="s">
        <v>12517</v>
      </c>
      <c r="I6596" s="1"/>
    </row>
    <row r="6597" spans="1:9" s="30" customFormat="1" ht="40.5" x14ac:dyDescent="0.25">
      <c r="A6597" s="28">
        <v>91595</v>
      </c>
      <c r="B6597" s="29" t="s">
        <v>12518</v>
      </c>
      <c r="F6597" s="28" t="s">
        <v>10625</v>
      </c>
      <c r="G6597" s="31" t="s">
        <v>12519</v>
      </c>
      <c r="I6597" s="1"/>
    </row>
    <row r="6598" spans="1:9" s="30" customFormat="1" ht="40.5" x14ac:dyDescent="0.25">
      <c r="A6598" s="28">
        <v>91596</v>
      </c>
      <c r="B6598" s="29" t="s">
        <v>12520</v>
      </c>
      <c r="F6598" s="28" t="s">
        <v>10625</v>
      </c>
      <c r="G6598" s="31" t="s">
        <v>12521</v>
      </c>
      <c r="I6598" s="1"/>
    </row>
    <row r="6599" spans="1:9" s="30" customFormat="1" ht="40.5" x14ac:dyDescent="0.25">
      <c r="A6599" s="28">
        <v>91597</v>
      </c>
      <c r="B6599" s="29" t="s">
        <v>12522</v>
      </c>
      <c r="F6599" s="28" t="s">
        <v>10625</v>
      </c>
      <c r="G6599" s="31" t="s">
        <v>12523</v>
      </c>
      <c r="I6599" s="1"/>
    </row>
    <row r="6600" spans="1:9" s="30" customFormat="1" ht="40.5" x14ac:dyDescent="0.25">
      <c r="A6600" s="28">
        <v>91598</v>
      </c>
      <c r="B6600" s="29" t="s">
        <v>12524</v>
      </c>
      <c r="F6600" s="28" t="s">
        <v>10625</v>
      </c>
      <c r="G6600" s="31" t="s">
        <v>12525</v>
      </c>
      <c r="I6600" s="1"/>
    </row>
    <row r="6601" spans="1:9" s="30" customFormat="1" ht="40.5" x14ac:dyDescent="0.25">
      <c r="A6601" s="28">
        <v>91599</v>
      </c>
      <c r="B6601" s="29" t="s">
        <v>12526</v>
      </c>
      <c r="F6601" s="28" t="s">
        <v>10625</v>
      </c>
      <c r="G6601" s="31" t="s">
        <v>10188</v>
      </c>
      <c r="I6601" s="1"/>
    </row>
    <row r="6602" spans="1:9" s="30" customFormat="1" ht="27" x14ac:dyDescent="0.25">
      <c r="A6602" s="28">
        <v>91600</v>
      </c>
      <c r="B6602" s="29" t="s">
        <v>12527</v>
      </c>
      <c r="F6602" s="28" t="s">
        <v>10625</v>
      </c>
      <c r="G6602" s="31" t="s">
        <v>8804</v>
      </c>
      <c r="I6602" s="1"/>
    </row>
    <row r="6603" spans="1:9" s="30" customFormat="1" ht="40.5" x14ac:dyDescent="0.25">
      <c r="A6603" s="28">
        <v>91601</v>
      </c>
      <c r="B6603" s="29" t="s">
        <v>12528</v>
      </c>
      <c r="F6603" s="28" t="s">
        <v>10625</v>
      </c>
      <c r="G6603" s="31" t="s">
        <v>12529</v>
      </c>
      <c r="I6603" s="1"/>
    </row>
    <row r="6604" spans="1:9" s="30" customFormat="1" ht="40.5" x14ac:dyDescent="0.25">
      <c r="A6604" s="28">
        <v>91602</v>
      </c>
      <c r="B6604" s="29" t="s">
        <v>12530</v>
      </c>
      <c r="F6604" s="28" t="s">
        <v>10625</v>
      </c>
      <c r="G6604" s="31" t="s">
        <v>12531</v>
      </c>
      <c r="I6604" s="1"/>
    </row>
    <row r="6605" spans="1:9" s="30" customFormat="1" ht="40.5" x14ac:dyDescent="0.25">
      <c r="A6605" s="28">
        <v>91603</v>
      </c>
      <c r="B6605" s="29" t="s">
        <v>12532</v>
      </c>
      <c r="F6605" s="28" t="s">
        <v>10625</v>
      </c>
      <c r="G6605" s="31" t="s">
        <v>8533</v>
      </c>
      <c r="I6605" s="1"/>
    </row>
    <row r="6606" spans="1:9" s="30" customFormat="1" ht="40.5" x14ac:dyDescent="0.25">
      <c r="A6606" s="28">
        <v>92759</v>
      </c>
      <c r="B6606" s="29" t="s">
        <v>12533</v>
      </c>
      <c r="F6606" s="28" t="s">
        <v>10625</v>
      </c>
      <c r="G6606" s="31" t="s">
        <v>12534</v>
      </c>
      <c r="I6606" s="1"/>
    </row>
    <row r="6607" spans="1:9" s="30" customFormat="1" ht="40.5" x14ac:dyDescent="0.25">
      <c r="A6607" s="28">
        <v>92760</v>
      </c>
      <c r="B6607" s="29" t="s">
        <v>12535</v>
      </c>
      <c r="F6607" s="28" t="s">
        <v>10625</v>
      </c>
      <c r="G6607" s="31" t="s">
        <v>10894</v>
      </c>
      <c r="I6607" s="1"/>
    </row>
    <row r="6608" spans="1:9" s="30" customFormat="1" ht="40.5" x14ac:dyDescent="0.25">
      <c r="A6608" s="28">
        <v>92761</v>
      </c>
      <c r="B6608" s="29" t="s">
        <v>12536</v>
      </c>
      <c r="F6608" s="28" t="s">
        <v>10625</v>
      </c>
      <c r="G6608" s="31" t="s">
        <v>12537</v>
      </c>
      <c r="I6608" s="1"/>
    </row>
    <row r="6609" spans="1:9" s="30" customFormat="1" ht="40.5" x14ac:dyDescent="0.25">
      <c r="A6609" s="28">
        <v>92762</v>
      </c>
      <c r="B6609" s="29" t="s">
        <v>12538</v>
      </c>
      <c r="F6609" s="28" t="s">
        <v>10625</v>
      </c>
      <c r="G6609" s="31" t="s">
        <v>12539</v>
      </c>
      <c r="I6609" s="1"/>
    </row>
    <row r="6610" spans="1:9" s="30" customFormat="1" ht="40.5" x14ac:dyDescent="0.25">
      <c r="A6610" s="28">
        <v>92763</v>
      </c>
      <c r="B6610" s="29" t="s">
        <v>12540</v>
      </c>
      <c r="F6610" s="28" t="s">
        <v>10625</v>
      </c>
      <c r="G6610" s="31" t="s">
        <v>12541</v>
      </c>
      <c r="I6610" s="1"/>
    </row>
    <row r="6611" spans="1:9" s="30" customFormat="1" ht="40.5" x14ac:dyDescent="0.25">
      <c r="A6611" s="28">
        <v>92764</v>
      </c>
      <c r="B6611" s="29" t="s">
        <v>12542</v>
      </c>
      <c r="F6611" s="28" t="s">
        <v>10625</v>
      </c>
      <c r="G6611" s="31" t="s">
        <v>12523</v>
      </c>
      <c r="I6611" s="1"/>
    </row>
    <row r="6612" spans="1:9" s="30" customFormat="1" ht="40.5" x14ac:dyDescent="0.25">
      <c r="A6612" s="28">
        <v>92765</v>
      </c>
      <c r="B6612" s="29" t="s">
        <v>12543</v>
      </c>
      <c r="F6612" s="28" t="s">
        <v>10625</v>
      </c>
      <c r="G6612" s="31" t="s">
        <v>12544</v>
      </c>
      <c r="I6612" s="1"/>
    </row>
    <row r="6613" spans="1:9" s="30" customFormat="1" ht="40.5" x14ac:dyDescent="0.25">
      <c r="A6613" s="28">
        <v>92766</v>
      </c>
      <c r="B6613" s="29" t="s">
        <v>12545</v>
      </c>
      <c r="F6613" s="28" t="s">
        <v>10625</v>
      </c>
      <c r="G6613" s="31" t="s">
        <v>12546</v>
      </c>
      <c r="I6613" s="1"/>
    </row>
    <row r="6614" spans="1:9" s="30" customFormat="1" ht="40.5" x14ac:dyDescent="0.25">
      <c r="A6614" s="28">
        <v>92767</v>
      </c>
      <c r="B6614" s="29" t="s">
        <v>12547</v>
      </c>
      <c r="F6614" s="28" t="s">
        <v>10625</v>
      </c>
      <c r="G6614" s="31" t="s">
        <v>12548</v>
      </c>
      <c r="I6614" s="1"/>
    </row>
    <row r="6615" spans="1:9" s="30" customFormat="1" ht="40.5" x14ac:dyDescent="0.25">
      <c r="A6615" s="28">
        <v>92768</v>
      </c>
      <c r="B6615" s="29" t="s">
        <v>12549</v>
      </c>
      <c r="F6615" s="28" t="s">
        <v>10625</v>
      </c>
      <c r="G6615" s="31" t="s">
        <v>12550</v>
      </c>
      <c r="I6615" s="1"/>
    </row>
    <row r="6616" spans="1:9" s="30" customFormat="1" ht="40.5" x14ac:dyDescent="0.25">
      <c r="A6616" s="28">
        <v>92769</v>
      </c>
      <c r="B6616" s="29" t="s">
        <v>12551</v>
      </c>
      <c r="F6616" s="28" t="s">
        <v>10625</v>
      </c>
      <c r="G6616" s="31" t="s">
        <v>12552</v>
      </c>
      <c r="I6616" s="1"/>
    </row>
    <row r="6617" spans="1:9" s="30" customFormat="1" ht="40.5" x14ac:dyDescent="0.25">
      <c r="A6617" s="28">
        <v>92770</v>
      </c>
      <c r="B6617" s="29" t="s">
        <v>12553</v>
      </c>
      <c r="F6617" s="28" t="s">
        <v>10625</v>
      </c>
      <c r="G6617" s="31" t="s">
        <v>12554</v>
      </c>
      <c r="I6617" s="1"/>
    </row>
    <row r="6618" spans="1:9" s="30" customFormat="1" ht="40.5" x14ac:dyDescent="0.25">
      <c r="A6618" s="28">
        <v>92771</v>
      </c>
      <c r="B6618" s="29" t="s">
        <v>12555</v>
      </c>
      <c r="F6618" s="28" t="s">
        <v>10625</v>
      </c>
      <c r="G6618" s="31" t="s">
        <v>12556</v>
      </c>
      <c r="I6618" s="1"/>
    </row>
    <row r="6619" spans="1:9" s="30" customFormat="1" ht="40.5" x14ac:dyDescent="0.25">
      <c r="A6619" s="28">
        <v>92772</v>
      </c>
      <c r="B6619" s="29" t="s">
        <v>12557</v>
      </c>
      <c r="F6619" s="28" t="s">
        <v>10625</v>
      </c>
      <c r="G6619" s="31" t="s">
        <v>12558</v>
      </c>
      <c r="I6619" s="1"/>
    </row>
    <row r="6620" spans="1:9" s="30" customFormat="1" ht="40.5" x14ac:dyDescent="0.25">
      <c r="A6620" s="28">
        <v>92773</v>
      </c>
      <c r="B6620" s="29" t="s">
        <v>12559</v>
      </c>
      <c r="F6620" s="28" t="s">
        <v>10625</v>
      </c>
      <c r="G6620" s="31" t="s">
        <v>12560</v>
      </c>
      <c r="I6620" s="1"/>
    </row>
    <row r="6621" spans="1:9" s="30" customFormat="1" ht="40.5" x14ac:dyDescent="0.25">
      <c r="A6621" s="28">
        <v>92774</v>
      </c>
      <c r="B6621" s="29" t="s">
        <v>12561</v>
      </c>
      <c r="F6621" s="28" t="s">
        <v>10625</v>
      </c>
      <c r="G6621" s="31" t="s">
        <v>12562</v>
      </c>
      <c r="I6621" s="1"/>
    </row>
    <row r="6622" spans="1:9" s="30" customFormat="1" ht="27" x14ac:dyDescent="0.25">
      <c r="A6622" s="28">
        <v>92798</v>
      </c>
      <c r="B6622" s="29" t="s">
        <v>12563</v>
      </c>
      <c r="F6622" s="28" t="s">
        <v>10625</v>
      </c>
      <c r="G6622" s="31" t="s">
        <v>10900</v>
      </c>
      <c r="I6622" s="1"/>
    </row>
    <row r="6623" spans="1:9" s="30" customFormat="1" ht="27" x14ac:dyDescent="0.25">
      <c r="A6623" s="28">
        <v>92799</v>
      </c>
      <c r="B6623" s="29" t="s">
        <v>12564</v>
      </c>
      <c r="F6623" s="28" t="s">
        <v>10625</v>
      </c>
      <c r="G6623" s="31" t="s">
        <v>12565</v>
      </c>
      <c r="I6623" s="1"/>
    </row>
    <row r="6624" spans="1:9" s="30" customFormat="1" ht="27" x14ac:dyDescent="0.25">
      <c r="A6624" s="28">
        <v>92800</v>
      </c>
      <c r="B6624" s="29" t="s">
        <v>12566</v>
      </c>
      <c r="F6624" s="28" t="s">
        <v>10625</v>
      </c>
      <c r="G6624" s="31" t="s">
        <v>12567</v>
      </c>
      <c r="I6624" s="1"/>
    </row>
    <row r="6625" spans="1:9" s="30" customFormat="1" ht="27" x14ac:dyDescent="0.25">
      <c r="A6625" s="28">
        <v>92801</v>
      </c>
      <c r="B6625" s="29" t="s">
        <v>12568</v>
      </c>
      <c r="F6625" s="28" t="s">
        <v>10625</v>
      </c>
      <c r="G6625" s="31" t="s">
        <v>12569</v>
      </c>
      <c r="I6625" s="1"/>
    </row>
    <row r="6626" spans="1:9" s="30" customFormat="1" ht="27" x14ac:dyDescent="0.25">
      <c r="A6626" s="28">
        <v>92802</v>
      </c>
      <c r="B6626" s="29" t="s">
        <v>12570</v>
      </c>
      <c r="F6626" s="28" t="s">
        <v>10625</v>
      </c>
      <c r="G6626" s="31" t="s">
        <v>12569</v>
      </c>
      <c r="I6626" s="1"/>
    </row>
    <row r="6627" spans="1:9" s="30" customFormat="1" ht="27" x14ac:dyDescent="0.25">
      <c r="A6627" s="28">
        <v>92803</v>
      </c>
      <c r="B6627" s="29" t="s">
        <v>12571</v>
      </c>
      <c r="F6627" s="28" t="s">
        <v>10625</v>
      </c>
      <c r="G6627" s="31" t="s">
        <v>12541</v>
      </c>
      <c r="I6627" s="1"/>
    </row>
    <row r="6628" spans="1:9" s="30" customFormat="1" ht="27" x14ac:dyDescent="0.25">
      <c r="A6628" s="28">
        <v>92804</v>
      </c>
      <c r="B6628" s="29" t="s">
        <v>12572</v>
      </c>
      <c r="F6628" s="28" t="s">
        <v>10625</v>
      </c>
      <c r="G6628" s="31" t="s">
        <v>8830</v>
      </c>
      <c r="I6628" s="1"/>
    </row>
    <row r="6629" spans="1:9" s="30" customFormat="1" ht="27" x14ac:dyDescent="0.25">
      <c r="A6629" s="28">
        <v>92805</v>
      </c>
      <c r="B6629" s="29" t="s">
        <v>12573</v>
      </c>
      <c r="F6629" s="28" t="s">
        <v>10625</v>
      </c>
      <c r="G6629" s="31" t="s">
        <v>12574</v>
      </c>
      <c r="I6629" s="1"/>
    </row>
    <row r="6630" spans="1:9" s="30" customFormat="1" ht="27" x14ac:dyDescent="0.25">
      <c r="A6630" s="28">
        <v>92806</v>
      </c>
      <c r="B6630" s="29" t="s">
        <v>12575</v>
      </c>
      <c r="F6630" s="28" t="s">
        <v>10625</v>
      </c>
      <c r="G6630" s="31" t="s">
        <v>12576</v>
      </c>
      <c r="I6630" s="1"/>
    </row>
    <row r="6631" spans="1:9" s="30" customFormat="1" ht="27" x14ac:dyDescent="0.25">
      <c r="A6631" s="28">
        <v>92875</v>
      </c>
      <c r="B6631" s="29" t="s">
        <v>12577</v>
      </c>
      <c r="F6631" s="28" t="s">
        <v>10625</v>
      </c>
      <c r="G6631" s="31" t="s">
        <v>12578</v>
      </c>
      <c r="I6631" s="1"/>
    </row>
    <row r="6632" spans="1:9" s="30" customFormat="1" ht="27" x14ac:dyDescent="0.25">
      <c r="A6632" s="28">
        <v>92876</v>
      </c>
      <c r="B6632" s="29" t="s">
        <v>12579</v>
      </c>
      <c r="F6632" s="28" t="s">
        <v>10625</v>
      </c>
      <c r="G6632" s="31" t="s">
        <v>12580</v>
      </c>
      <c r="I6632" s="1"/>
    </row>
    <row r="6633" spans="1:9" s="30" customFormat="1" ht="27" x14ac:dyDescent="0.25">
      <c r="A6633" s="28">
        <v>92877</v>
      </c>
      <c r="B6633" s="29" t="s">
        <v>12581</v>
      </c>
      <c r="F6633" s="28" t="s">
        <v>10625</v>
      </c>
      <c r="G6633" s="31" t="s">
        <v>10031</v>
      </c>
      <c r="I6633" s="1"/>
    </row>
    <row r="6634" spans="1:9" s="30" customFormat="1" ht="27" x14ac:dyDescent="0.25">
      <c r="A6634" s="28">
        <v>92878</v>
      </c>
      <c r="B6634" s="29" t="s">
        <v>12582</v>
      </c>
      <c r="F6634" s="28" t="s">
        <v>10625</v>
      </c>
      <c r="G6634" s="31" t="s">
        <v>12583</v>
      </c>
      <c r="I6634" s="1"/>
    </row>
    <row r="6635" spans="1:9" s="30" customFormat="1" ht="27" x14ac:dyDescent="0.25">
      <c r="A6635" s="28">
        <v>92879</v>
      </c>
      <c r="B6635" s="29" t="s">
        <v>12584</v>
      </c>
      <c r="F6635" s="28" t="s">
        <v>10625</v>
      </c>
      <c r="G6635" s="31" t="s">
        <v>8684</v>
      </c>
      <c r="I6635" s="1"/>
    </row>
    <row r="6636" spans="1:9" s="30" customFormat="1" ht="27" x14ac:dyDescent="0.25">
      <c r="A6636" s="28">
        <v>92880</v>
      </c>
      <c r="B6636" s="29" t="s">
        <v>12585</v>
      </c>
      <c r="F6636" s="28" t="s">
        <v>10625</v>
      </c>
      <c r="G6636" s="31" t="s">
        <v>12586</v>
      </c>
      <c r="I6636" s="1"/>
    </row>
    <row r="6637" spans="1:9" s="30" customFormat="1" ht="27" x14ac:dyDescent="0.25">
      <c r="A6637" s="28">
        <v>92881</v>
      </c>
      <c r="B6637" s="29" t="s">
        <v>12587</v>
      </c>
      <c r="F6637" s="28" t="s">
        <v>10625</v>
      </c>
      <c r="G6637" s="31" t="s">
        <v>12569</v>
      </c>
      <c r="I6637" s="1"/>
    </row>
    <row r="6638" spans="1:9" s="30" customFormat="1" ht="27" x14ac:dyDescent="0.25">
      <c r="A6638" s="28">
        <v>92882</v>
      </c>
      <c r="B6638" s="29" t="s">
        <v>12588</v>
      </c>
      <c r="F6638" s="28" t="s">
        <v>10625</v>
      </c>
      <c r="G6638" s="31" t="s">
        <v>12589</v>
      </c>
      <c r="I6638" s="1"/>
    </row>
    <row r="6639" spans="1:9" s="30" customFormat="1" ht="27" x14ac:dyDescent="0.25">
      <c r="A6639" s="28">
        <v>92883</v>
      </c>
      <c r="B6639" s="29" t="s">
        <v>12590</v>
      </c>
      <c r="F6639" s="28" t="s">
        <v>10625</v>
      </c>
      <c r="G6639" s="31" t="s">
        <v>12591</v>
      </c>
      <c r="I6639" s="1"/>
    </row>
    <row r="6640" spans="1:9" s="30" customFormat="1" ht="27" x14ac:dyDescent="0.25">
      <c r="A6640" s="28">
        <v>92884</v>
      </c>
      <c r="B6640" s="29" t="s">
        <v>12592</v>
      </c>
      <c r="F6640" s="28" t="s">
        <v>10625</v>
      </c>
      <c r="G6640" s="31" t="s">
        <v>11708</v>
      </c>
      <c r="I6640" s="1"/>
    </row>
    <row r="6641" spans="1:9" s="30" customFormat="1" ht="27" x14ac:dyDescent="0.25">
      <c r="A6641" s="28">
        <v>92885</v>
      </c>
      <c r="B6641" s="29" t="s">
        <v>12593</v>
      </c>
      <c r="F6641" s="28" t="s">
        <v>10625</v>
      </c>
      <c r="G6641" s="31" t="s">
        <v>12594</v>
      </c>
      <c r="I6641" s="1"/>
    </row>
    <row r="6642" spans="1:9" s="30" customFormat="1" ht="27" x14ac:dyDescent="0.25">
      <c r="A6642" s="28">
        <v>92886</v>
      </c>
      <c r="B6642" s="29" t="s">
        <v>12595</v>
      </c>
      <c r="F6642" s="28" t="s">
        <v>10625</v>
      </c>
      <c r="G6642" s="31" t="s">
        <v>12596</v>
      </c>
      <c r="I6642" s="1"/>
    </row>
    <row r="6643" spans="1:9" s="30" customFormat="1" ht="27" x14ac:dyDescent="0.25">
      <c r="A6643" s="28">
        <v>92887</v>
      </c>
      <c r="B6643" s="29" t="s">
        <v>12597</v>
      </c>
      <c r="F6643" s="28" t="s">
        <v>10625</v>
      </c>
      <c r="G6643" s="31" t="s">
        <v>9203</v>
      </c>
      <c r="I6643" s="1"/>
    </row>
    <row r="6644" spans="1:9" s="30" customFormat="1" ht="27" x14ac:dyDescent="0.25">
      <c r="A6644" s="28">
        <v>92888</v>
      </c>
      <c r="B6644" s="29" t="s">
        <v>12598</v>
      </c>
      <c r="F6644" s="28" t="s">
        <v>10625</v>
      </c>
      <c r="G6644" s="31" t="s">
        <v>12599</v>
      </c>
      <c r="I6644" s="1"/>
    </row>
    <row r="6645" spans="1:9" s="30" customFormat="1" ht="40.5" x14ac:dyDescent="0.25">
      <c r="A6645" s="28">
        <v>92915</v>
      </c>
      <c r="B6645" s="29" t="s">
        <v>12600</v>
      </c>
      <c r="F6645" s="28" t="s">
        <v>10625</v>
      </c>
      <c r="G6645" s="31" t="s">
        <v>12601</v>
      </c>
      <c r="I6645" s="1"/>
    </row>
    <row r="6646" spans="1:9" s="30" customFormat="1" ht="40.5" x14ac:dyDescent="0.25">
      <c r="A6646" s="28">
        <v>92916</v>
      </c>
      <c r="B6646" s="29" t="s">
        <v>12602</v>
      </c>
      <c r="F6646" s="28" t="s">
        <v>10625</v>
      </c>
      <c r="G6646" s="31" t="s">
        <v>12603</v>
      </c>
      <c r="I6646" s="1"/>
    </row>
    <row r="6647" spans="1:9" s="30" customFormat="1" ht="40.5" x14ac:dyDescent="0.25">
      <c r="A6647" s="28">
        <v>92917</v>
      </c>
      <c r="B6647" s="29" t="s">
        <v>12604</v>
      </c>
      <c r="F6647" s="28" t="s">
        <v>10625</v>
      </c>
      <c r="G6647" s="31" t="s">
        <v>12605</v>
      </c>
      <c r="I6647" s="1"/>
    </row>
    <row r="6648" spans="1:9" s="30" customFormat="1" ht="40.5" x14ac:dyDescent="0.25">
      <c r="A6648" s="28">
        <v>92919</v>
      </c>
      <c r="B6648" s="29" t="s">
        <v>12606</v>
      </c>
      <c r="F6648" s="28" t="s">
        <v>10625</v>
      </c>
      <c r="G6648" s="31" t="s">
        <v>12607</v>
      </c>
      <c r="I6648" s="1"/>
    </row>
    <row r="6649" spans="1:9" s="30" customFormat="1" ht="40.5" x14ac:dyDescent="0.25">
      <c r="A6649" s="28">
        <v>92921</v>
      </c>
      <c r="B6649" s="29" t="s">
        <v>12608</v>
      </c>
      <c r="F6649" s="28" t="s">
        <v>10625</v>
      </c>
      <c r="G6649" s="31" t="s">
        <v>8684</v>
      </c>
      <c r="I6649" s="1"/>
    </row>
    <row r="6650" spans="1:9" s="30" customFormat="1" ht="40.5" x14ac:dyDescent="0.25">
      <c r="A6650" s="28">
        <v>92922</v>
      </c>
      <c r="B6650" s="29" t="s">
        <v>12609</v>
      </c>
      <c r="F6650" s="28" t="s">
        <v>10625</v>
      </c>
      <c r="G6650" s="31" t="s">
        <v>12578</v>
      </c>
      <c r="I6650" s="1"/>
    </row>
    <row r="6651" spans="1:9" s="30" customFormat="1" ht="40.5" x14ac:dyDescent="0.25">
      <c r="A6651" s="28">
        <v>92923</v>
      </c>
      <c r="B6651" s="29" t="s">
        <v>12610</v>
      </c>
      <c r="F6651" s="28" t="s">
        <v>10625</v>
      </c>
      <c r="G6651" s="31" t="s">
        <v>12611</v>
      </c>
      <c r="I6651" s="1"/>
    </row>
    <row r="6652" spans="1:9" s="30" customFormat="1" ht="40.5" x14ac:dyDescent="0.25">
      <c r="A6652" s="28">
        <v>92924</v>
      </c>
      <c r="B6652" s="29" t="s">
        <v>12612</v>
      </c>
      <c r="F6652" s="28" t="s">
        <v>10625</v>
      </c>
      <c r="G6652" s="31" t="s">
        <v>12613</v>
      </c>
      <c r="I6652" s="1"/>
    </row>
    <row r="6653" spans="1:9" s="30" customFormat="1" ht="27" x14ac:dyDescent="0.25">
      <c r="A6653" s="28">
        <v>95448</v>
      </c>
      <c r="B6653" s="29" t="s">
        <v>12614</v>
      </c>
      <c r="F6653" s="28" t="s">
        <v>10625</v>
      </c>
      <c r="G6653" s="31" t="s">
        <v>12615</v>
      </c>
      <c r="I6653" s="1"/>
    </row>
    <row r="6654" spans="1:9" s="30" customFormat="1" ht="27" x14ac:dyDescent="0.25">
      <c r="A6654" s="28">
        <v>95576</v>
      </c>
      <c r="B6654" s="29" t="s">
        <v>12616</v>
      </c>
      <c r="F6654" s="28" t="s">
        <v>10625</v>
      </c>
      <c r="G6654" s="31" t="s">
        <v>12617</v>
      </c>
      <c r="I6654" s="1"/>
    </row>
    <row r="6655" spans="1:9" s="30" customFormat="1" ht="27" x14ac:dyDescent="0.25">
      <c r="A6655" s="28">
        <v>95577</v>
      </c>
      <c r="B6655" s="29" t="s">
        <v>12618</v>
      </c>
      <c r="F6655" s="28" t="s">
        <v>10625</v>
      </c>
      <c r="G6655" s="31" t="s">
        <v>12619</v>
      </c>
      <c r="I6655" s="1"/>
    </row>
    <row r="6656" spans="1:9" s="30" customFormat="1" ht="27" x14ac:dyDescent="0.25">
      <c r="A6656" s="28">
        <v>95578</v>
      </c>
      <c r="B6656" s="29" t="s">
        <v>12620</v>
      </c>
      <c r="F6656" s="28" t="s">
        <v>10625</v>
      </c>
      <c r="G6656" s="31" t="s">
        <v>12558</v>
      </c>
      <c r="I6656" s="1"/>
    </row>
    <row r="6657" spans="1:9" s="30" customFormat="1" ht="27" x14ac:dyDescent="0.25">
      <c r="A6657" s="28">
        <v>95579</v>
      </c>
      <c r="B6657" s="29" t="s">
        <v>12621</v>
      </c>
      <c r="F6657" s="28" t="s">
        <v>10625</v>
      </c>
      <c r="G6657" s="31" t="s">
        <v>12622</v>
      </c>
      <c r="I6657" s="1"/>
    </row>
    <row r="6658" spans="1:9" s="30" customFormat="1" ht="27" x14ac:dyDescent="0.25">
      <c r="A6658" s="28">
        <v>95580</v>
      </c>
      <c r="B6658" s="29" t="s">
        <v>12623</v>
      </c>
      <c r="F6658" s="28" t="s">
        <v>10625</v>
      </c>
      <c r="G6658" s="31" t="s">
        <v>12586</v>
      </c>
      <c r="I6658" s="1"/>
    </row>
    <row r="6659" spans="1:9" s="30" customFormat="1" ht="27" x14ac:dyDescent="0.25">
      <c r="A6659" s="28">
        <v>95581</v>
      </c>
      <c r="B6659" s="29" t="s">
        <v>12624</v>
      </c>
      <c r="F6659" s="28" t="s">
        <v>10625</v>
      </c>
      <c r="G6659" s="31" t="s">
        <v>12625</v>
      </c>
      <c r="I6659" s="1"/>
    </row>
    <row r="6660" spans="1:9" s="30" customFormat="1" ht="27" x14ac:dyDescent="0.25">
      <c r="A6660" s="28">
        <v>95582</v>
      </c>
      <c r="B6660" s="29" t="s">
        <v>12626</v>
      </c>
      <c r="F6660" s="28" t="s">
        <v>10625</v>
      </c>
      <c r="G6660" s="31" t="s">
        <v>12627</v>
      </c>
      <c r="I6660" s="1"/>
    </row>
    <row r="6661" spans="1:9" s="30" customFormat="1" ht="27" x14ac:dyDescent="0.25">
      <c r="A6661" s="28">
        <v>95583</v>
      </c>
      <c r="B6661" s="29" t="s">
        <v>12628</v>
      </c>
      <c r="F6661" s="28" t="s">
        <v>10625</v>
      </c>
      <c r="G6661" s="31" t="s">
        <v>12629</v>
      </c>
      <c r="I6661" s="1"/>
    </row>
    <row r="6662" spans="1:9" s="30" customFormat="1" ht="27" x14ac:dyDescent="0.25">
      <c r="A6662" s="28">
        <v>95584</v>
      </c>
      <c r="B6662" s="29" t="s">
        <v>12630</v>
      </c>
      <c r="F6662" s="28" t="s">
        <v>10625</v>
      </c>
      <c r="G6662" s="31" t="s">
        <v>12631</v>
      </c>
      <c r="I6662" s="1"/>
    </row>
    <row r="6663" spans="1:9" s="30" customFormat="1" ht="27" x14ac:dyDescent="0.25">
      <c r="A6663" s="28">
        <v>95592</v>
      </c>
      <c r="B6663" s="29" t="s">
        <v>12632</v>
      </c>
      <c r="F6663" s="28" t="s">
        <v>10625</v>
      </c>
      <c r="G6663" s="31" t="s">
        <v>12629</v>
      </c>
      <c r="I6663" s="1"/>
    </row>
    <row r="6664" spans="1:9" s="30" customFormat="1" ht="27" x14ac:dyDescent="0.25">
      <c r="A6664" s="28">
        <v>95593</v>
      </c>
      <c r="B6664" s="29" t="s">
        <v>12633</v>
      </c>
      <c r="F6664" s="28" t="s">
        <v>10625</v>
      </c>
      <c r="G6664" s="31" t="s">
        <v>12631</v>
      </c>
      <c r="I6664" s="1"/>
    </row>
    <row r="6665" spans="1:9" s="30" customFormat="1" ht="40.5" x14ac:dyDescent="0.25">
      <c r="A6665" s="28">
        <v>95943</v>
      </c>
      <c r="B6665" s="29" t="s">
        <v>12634</v>
      </c>
      <c r="F6665" s="28" t="s">
        <v>10625</v>
      </c>
      <c r="G6665" s="31" t="s">
        <v>12635</v>
      </c>
      <c r="I6665" s="1"/>
    </row>
    <row r="6666" spans="1:9" s="30" customFormat="1" ht="40.5" x14ac:dyDescent="0.25">
      <c r="A6666" s="28">
        <v>95944</v>
      </c>
      <c r="B6666" s="29" t="s">
        <v>12636</v>
      </c>
      <c r="F6666" s="28" t="s">
        <v>10625</v>
      </c>
      <c r="G6666" s="31" t="s">
        <v>12637</v>
      </c>
      <c r="I6666" s="1"/>
    </row>
    <row r="6667" spans="1:9" s="30" customFormat="1" ht="40.5" x14ac:dyDescent="0.25">
      <c r="A6667" s="28">
        <v>95945</v>
      </c>
      <c r="B6667" s="29" t="s">
        <v>12638</v>
      </c>
      <c r="F6667" s="28" t="s">
        <v>10625</v>
      </c>
      <c r="G6667" s="31" t="s">
        <v>12639</v>
      </c>
      <c r="I6667" s="1"/>
    </row>
    <row r="6668" spans="1:9" s="30" customFormat="1" ht="40.5" x14ac:dyDescent="0.25">
      <c r="A6668" s="28">
        <v>95946</v>
      </c>
      <c r="B6668" s="29" t="s">
        <v>12640</v>
      </c>
      <c r="F6668" s="28" t="s">
        <v>10625</v>
      </c>
      <c r="G6668" s="31" t="s">
        <v>12641</v>
      </c>
      <c r="I6668" s="1"/>
    </row>
    <row r="6669" spans="1:9" s="30" customFormat="1" ht="40.5" x14ac:dyDescent="0.25">
      <c r="A6669" s="28">
        <v>95947</v>
      </c>
      <c r="B6669" s="29" t="s">
        <v>12642</v>
      </c>
      <c r="F6669" s="28" t="s">
        <v>10625</v>
      </c>
      <c r="G6669" s="31" t="s">
        <v>12643</v>
      </c>
      <c r="I6669" s="1"/>
    </row>
    <row r="6670" spans="1:9" s="30" customFormat="1" ht="40.5" x14ac:dyDescent="0.25">
      <c r="A6670" s="28">
        <v>95948</v>
      </c>
      <c r="B6670" s="29" t="s">
        <v>12644</v>
      </c>
      <c r="F6670" s="28" t="s">
        <v>10625</v>
      </c>
      <c r="G6670" s="31" t="s">
        <v>12622</v>
      </c>
      <c r="I6670" s="1"/>
    </row>
    <row r="6671" spans="1:9" s="30" customFormat="1" ht="27" x14ac:dyDescent="0.25">
      <c r="A6671" s="28">
        <v>96544</v>
      </c>
      <c r="B6671" s="29" t="s">
        <v>12645</v>
      </c>
      <c r="F6671" s="28" t="s">
        <v>10625</v>
      </c>
      <c r="G6671" s="31" t="s">
        <v>12646</v>
      </c>
      <c r="I6671" s="1"/>
    </row>
    <row r="6672" spans="1:9" s="30" customFormat="1" ht="27" x14ac:dyDescent="0.25">
      <c r="A6672" s="28">
        <v>96545</v>
      </c>
      <c r="B6672" s="29" t="s">
        <v>12647</v>
      </c>
      <c r="F6672" s="28" t="s">
        <v>10625</v>
      </c>
      <c r="G6672" s="31" t="s">
        <v>12648</v>
      </c>
      <c r="I6672" s="1"/>
    </row>
    <row r="6673" spans="1:9" s="30" customFormat="1" ht="27" x14ac:dyDescent="0.25">
      <c r="A6673" s="28">
        <v>96546</v>
      </c>
      <c r="B6673" s="29" t="s">
        <v>12649</v>
      </c>
      <c r="F6673" s="28" t="s">
        <v>10625</v>
      </c>
      <c r="G6673" s="31" t="s">
        <v>12650</v>
      </c>
      <c r="I6673" s="1"/>
    </row>
    <row r="6674" spans="1:9" s="30" customFormat="1" ht="27" x14ac:dyDescent="0.25">
      <c r="A6674" s="28">
        <v>96547</v>
      </c>
      <c r="B6674" s="29" t="s">
        <v>12651</v>
      </c>
      <c r="F6674" s="28" t="s">
        <v>10625</v>
      </c>
      <c r="G6674" s="31" t="s">
        <v>12652</v>
      </c>
      <c r="I6674" s="1"/>
    </row>
    <row r="6675" spans="1:9" s="30" customFormat="1" ht="27" x14ac:dyDescent="0.25">
      <c r="A6675" s="28">
        <v>96548</v>
      </c>
      <c r="B6675" s="29" t="s">
        <v>12653</v>
      </c>
      <c r="F6675" s="28" t="s">
        <v>10625</v>
      </c>
      <c r="G6675" s="31" t="s">
        <v>12654</v>
      </c>
      <c r="I6675" s="1"/>
    </row>
    <row r="6676" spans="1:9" s="30" customFormat="1" ht="27" x14ac:dyDescent="0.25">
      <c r="A6676" s="28">
        <v>96549</v>
      </c>
      <c r="B6676" s="29" t="s">
        <v>12655</v>
      </c>
      <c r="F6676" s="28" t="s">
        <v>10625</v>
      </c>
      <c r="G6676" s="31" t="s">
        <v>12656</v>
      </c>
      <c r="I6676" s="1"/>
    </row>
    <row r="6677" spans="1:9" s="30" customFormat="1" ht="27" x14ac:dyDescent="0.25">
      <c r="A6677" s="28">
        <v>96550</v>
      </c>
      <c r="B6677" s="29" t="s">
        <v>12657</v>
      </c>
      <c r="F6677" s="28" t="s">
        <v>10625</v>
      </c>
      <c r="G6677" s="31" t="s">
        <v>12658</v>
      </c>
      <c r="I6677" s="1"/>
    </row>
    <row r="6678" spans="1:9" s="30" customFormat="1" ht="40.5" x14ac:dyDescent="0.25">
      <c r="A6678" s="28">
        <v>100064</v>
      </c>
      <c r="B6678" s="29" t="s">
        <v>12659</v>
      </c>
      <c r="F6678" s="28" t="s">
        <v>10625</v>
      </c>
      <c r="G6678" s="31" t="s">
        <v>12660</v>
      </c>
      <c r="I6678" s="1"/>
    </row>
    <row r="6679" spans="1:9" s="30" customFormat="1" ht="40.5" x14ac:dyDescent="0.25">
      <c r="A6679" s="28">
        <v>100066</v>
      </c>
      <c r="B6679" s="29" t="s">
        <v>12661</v>
      </c>
      <c r="F6679" s="28" t="s">
        <v>10625</v>
      </c>
      <c r="G6679" s="31" t="s">
        <v>12662</v>
      </c>
      <c r="I6679" s="1"/>
    </row>
    <row r="6680" spans="1:9" s="30" customFormat="1" ht="40.5" x14ac:dyDescent="0.25">
      <c r="A6680" s="28">
        <v>100067</v>
      </c>
      <c r="B6680" s="29" t="s">
        <v>12663</v>
      </c>
      <c r="F6680" s="28" t="s">
        <v>10625</v>
      </c>
      <c r="G6680" s="31" t="s">
        <v>12664</v>
      </c>
      <c r="I6680" s="1"/>
    </row>
    <row r="6681" spans="1:9" s="30" customFormat="1" ht="40.5" x14ac:dyDescent="0.25">
      <c r="A6681" s="28">
        <v>100068</v>
      </c>
      <c r="B6681" s="29" t="s">
        <v>12665</v>
      </c>
      <c r="F6681" s="28" t="s">
        <v>10625</v>
      </c>
      <c r="G6681" s="31" t="s">
        <v>9043</v>
      </c>
      <c r="I6681" s="1"/>
    </row>
    <row r="6682" spans="1:9" s="30" customFormat="1" ht="27" x14ac:dyDescent="0.25">
      <c r="A6682" s="28">
        <v>102920</v>
      </c>
      <c r="B6682" s="29" t="s">
        <v>12666</v>
      </c>
      <c r="F6682" s="28" t="s">
        <v>10625</v>
      </c>
      <c r="G6682" s="31" t="s">
        <v>12667</v>
      </c>
      <c r="I6682" s="1"/>
    </row>
    <row r="6683" spans="1:9" s="30" customFormat="1" ht="27" x14ac:dyDescent="0.25">
      <c r="A6683" s="28">
        <v>102921</v>
      </c>
      <c r="B6683" s="29" t="s">
        <v>12668</v>
      </c>
      <c r="F6683" s="28" t="s">
        <v>10625</v>
      </c>
      <c r="G6683" s="31" t="s">
        <v>12574</v>
      </c>
      <c r="I6683" s="1"/>
    </row>
    <row r="6684" spans="1:9" s="30" customFormat="1" ht="27" x14ac:dyDescent="0.25">
      <c r="A6684" s="28">
        <v>102922</v>
      </c>
      <c r="B6684" s="29" t="s">
        <v>12669</v>
      </c>
      <c r="F6684" s="28" t="s">
        <v>10625</v>
      </c>
      <c r="G6684" s="31" t="s">
        <v>12670</v>
      </c>
      <c r="I6684" s="1"/>
    </row>
    <row r="6685" spans="1:9" s="30" customFormat="1" ht="27" x14ac:dyDescent="0.25">
      <c r="A6685" s="28">
        <v>102923</v>
      </c>
      <c r="B6685" s="29" t="s">
        <v>12671</v>
      </c>
      <c r="F6685" s="28" t="s">
        <v>10625</v>
      </c>
      <c r="G6685" s="31" t="s">
        <v>12672</v>
      </c>
      <c r="I6685" s="1"/>
    </row>
    <row r="6686" spans="1:9" s="30" customFormat="1" ht="27" x14ac:dyDescent="0.25">
      <c r="A6686" s="28">
        <v>103088</v>
      </c>
      <c r="B6686" s="29" t="s">
        <v>12673</v>
      </c>
      <c r="F6686" s="28" t="s">
        <v>10625</v>
      </c>
      <c r="G6686" s="31" t="s">
        <v>12674</v>
      </c>
      <c r="I6686" s="1"/>
    </row>
    <row r="6687" spans="1:9" s="30" customFormat="1" ht="40.5" x14ac:dyDescent="0.25">
      <c r="A6687" s="28">
        <v>104104</v>
      </c>
      <c r="B6687" s="29" t="s">
        <v>12675</v>
      </c>
      <c r="F6687" s="28" t="s">
        <v>10625</v>
      </c>
      <c r="G6687" s="31" t="s">
        <v>12676</v>
      </c>
      <c r="I6687" s="1"/>
    </row>
    <row r="6688" spans="1:9" s="30" customFormat="1" ht="40.5" x14ac:dyDescent="0.25">
      <c r="A6688" s="28">
        <v>104105</v>
      </c>
      <c r="B6688" s="29" t="s">
        <v>12677</v>
      </c>
      <c r="F6688" s="28" t="s">
        <v>10625</v>
      </c>
      <c r="G6688" s="31" t="s">
        <v>12678</v>
      </c>
      <c r="I6688" s="1"/>
    </row>
    <row r="6689" spans="1:9" s="30" customFormat="1" ht="40.5" x14ac:dyDescent="0.25">
      <c r="A6689" s="28">
        <v>104106</v>
      </c>
      <c r="B6689" s="29" t="s">
        <v>12679</v>
      </c>
      <c r="F6689" s="28" t="s">
        <v>10625</v>
      </c>
      <c r="G6689" s="31" t="s">
        <v>12625</v>
      </c>
      <c r="I6689" s="1"/>
    </row>
    <row r="6690" spans="1:9" s="30" customFormat="1" ht="40.5" x14ac:dyDescent="0.25">
      <c r="A6690" s="28">
        <v>104107</v>
      </c>
      <c r="B6690" s="29" t="s">
        <v>12680</v>
      </c>
      <c r="F6690" s="28" t="s">
        <v>10625</v>
      </c>
      <c r="G6690" s="31" t="s">
        <v>12681</v>
      </c>
      <c r="I6690" s="1"/>
    </row>
    <row r="6691" spans="1:9" s="30" customFormat="1" ht="40.5" x14ac:dyDescent="0.25">
      <c r="A6691" s="28">
        <v>104108</v>
      </c>
      <c r="B6691" s="29" t="s">
        <v>12682</v>
      </c>
      <c r="F6691" s="28" t="s">
        <v>10625</v>
      </c>
      <c r="G6691" s="31" t="s">
        <v>9944</v>
      </c>
      <c r="I6691" s="1"/>
    </row>
    <row r="6692" spans="1:9" s="30" customFormat="1" ht="40.5" x14ac:dyDescent="0.25">
      <c r="A6692" s="28">
        <v>104109</v>
      </c>
      <c r="B6692" s="29" t="s">
        <v>12683</v>
      </c>
      <c r="F6692" s="28" t="s">
        <v>10625</v>
      </c>
      <c r="G6692" s="31" t="s">
        <v>12684</v>
      </c>
      <c r="I6692" s="1"/>
    </row>
    <row r="6693" spans="1:9" s="30" customFormat="1" ht="40.5" x14ac:dyDescent="0.25">
      <c r="A6693" s="28">
        <v>104110</v>
      </c>
      <c r="B6693" s="29" t="s">
        <v>12685</v>
      </c>
      <c r="F6693" s="28" t="s">
        <v>10625</v>
      </c>
      <c r="G6693" s="31" t="s">
        <v>12686</v>
      </c>
      <c r="I6693" s="1"/>
    </row>
    <row r="6694" spans="1:9" s="30" customFormat="1" ht="40.5" x14ac:dyDescent="0.25">
      <c r="A6694" s="28">
        <v>104111</v>
      </c>
      <c r="B6694" s="29" t="s">
        <v>12687</v>
      </c>
      <c r="F6694" s="28" t="s">
        <v>10625</v>
      </c>
      <c r="G6694" s="31" t="s">
        <v>10492</v>
      </c>
      <c r="I6694" s="1"/>
    </row>
    <row r="6695" spans="1:9" s="30" customFormat="1" ht="27" x14ac:dyDescent="0.25">
      <c r="A6695" s="28">
        <v>89993</v>
      </c>
      <c r="B6695" s="29" t="s">
        <v>12688</v>
      </c>
      <c r="F6695" s="28" t="s">
        <v>10642</v>
      </c>
      <c r="G6695" s="31" t="s">
        <v>12689</v>
      </c>
      <c r="I6695" s="1"/>
    </row>
    <row r="6696" spans="1:9" s="30" customFormat="1" ht="27" x14ac:dyDescent="0.25">
      <c r="A6696" s="28">
        <v>89994</v>
      </c>
      <c r="B6696" s="29" t="s">
        <v>12690</v>
      </c>
      <c r="F6696" s="28" t="s">
        <v>10642</v>
      </c>
      <c r="G6696" s="31" t="s">
        <v>12691</v>
      </c>
      <c r="I6696" s="1"/>
    </row>
    <row r="6697" spans="1:9" s="30" customFormat="1" ht="27" x14ac:dyDescent="0.25">
      <c r="A6697" s="28">
        <v>89995</v>
      </c>
      <c r="B6697" s="29" t="s">
        <v>12692</v>
      </c>
      <c r="F6697" s="28" t="s">
        <v>10642</v>
      </c>
      <c r="G6697" s="31" t="s">
        <v>12693</v>
      </c>
      <c r="I6697" s="1"/>
    </row>
    <row r="6698" spans="1:9" s="30" customFormat="1" ht="40.5" x14ac:dyDescent="0.25">
      <c r="A6698" s="28">
        <v>90278</v>
      </c>
      <c r="B6698" s="29" t="s">
        <v>12694</v>
      </c>
      <c r="F6698" s="28" t="s">
        <v>10642</v>
      </c>
      <c r="G6698" s="31" t="s">
        <v>12695</v>
      </c>
      <c r="I6698" s="1"/>
    </row>
    <row r="6699" spans="1:9" s="30" customFormat="1" ht="40.5" x14ac:dyDescent="0.25">
      <c r="A6699" s="28">
        <v>90279</v>
      </c>
      <c r="B6699" s="29" t="s">
        <v>12696</v>
      </c>
      <c r="F6699" s="28" t="s">
        <v>10642</v>
      </c>
      <c r="G6699" s="31" t="s">
        <v>12697</v>
      </c>
      <c r="I6699" s="1"/>
    </row>
    <row r="6700" spans="1:9" s="30" customFormat="1" ht="40.5" x14ac:dyDescent="0.25">
      <c r="A6700" s="28">
        <v>90280</v>
      </c>
      <c r="B6700" s="29" t="s">
        <v>12698</v>
      </c>
      <c r="F6700" s="28" t="s">
        <v>10642</v>
      </c>
      <c r="G6700" s="31" t="s">
        <v>12699</v>
      </c>
      <c r="I6700" s="1"/>
    </row>
    <row r="6701" spans="1:9" s="30" customFormat="1" ht="40.5" x14ac:dyDescent="0.25">
      <c r="A6701" s="28">
        <v>90281</v>
      </c>
      <c r="B6701" s="29" t="s">
        <v>12700</v>
      </c>
      <c r="F6701" s="28" t="s">
        <v>10642</v>
      </c>
      <c r="G6701" s="31" t="s">
        <v>12701</v>
      </c>
      <c r="I6701" s="1"/>
    </row>
    <row r="6702" spans="1:9" s="30" customFormat="1" ht="40.5" x14ac:dyDescent="0.25">
      <c r="A6702" s="28">
        <v>90282</v>
      </c>
      <c r="B6702" s="29" t="s">
        <v>12702</v>
      </c>
      <c r="F6702" s="28" t="s">
        <v>10642</v>
      </c>
      <c r="G6702" s="31" t="s">
        <v>12703</v>
      </c>
      <c r="I6702" s="1"/>
    </row>
    <row r="6703" spans="1:9" s="30" customFormat="1" ht="40.5" x14ac:dyDescent="0.25">
      <c r="A6703" s="28">
        <v>90283</v>
      </c>
      <c r="B6703" s="29" t="s">
        <v>12704</v>
      </c>
      <c r="F6703" s="28" t="s">
        <v>10642</v>
      </c>
      <c r="G6703" s="31" t="s">
        <v>12705</v>
      </c>
      <c r="I6703" s="1"/>
    </row>
    <row r="6704" spans="1:9" s="30" customFormat="1" ht="40.5" x14ac:dyDescent="0.25">
      <c r="A6704" s="28">
        <v>90284</v>
      </c>
      <c r="B6704" s="29" t="s">
        <v>12706</v>
      </c>
      <c r="F6704" s="28" t="s">
        <v>10642</v>
      </c>
      <c r="G6704" s="31" t="s">
        <v>12707</v>
      </c>
      <c r="I6704" s="1"/>
    </row>
    <row r="6705" spans="1:9" s="30" customFormat="1" ht="40.5" x14ac:dyDescent="0.25">
      <c r="A6705" s="28">
        <v>90285</v>
      </c>
      <c r="B6705" s="29" t="s">
        <v>12708</v>
      </c>
      <c r="F6705" s="28" t="s">
        <v>10642</v>
      </c>
      <c r="G6705" s="31" t="s">
        <v>12709</v>
      </c>
      <c r="I6705" s="1"/>
    </row>
    <row r="6706" spans="1:9" s="30" customFormat="1" ht="40.5" x14ac:dyDescent="0.25">
      <c r="A6706" s="28">
        <v>94962</v>
      </c>
      <c r="B6706" s="29" t="s">
        <v>12710</v>
      </c>
      <c r="F6706" s="28" t="s">
        <v>10642</v>
      </c>
      <c r="G6706" s="31" t="s">
        <v>12711</v>
      </c>
      <c r="I6706" s="1"/>
    </row>
    <row r="6707" spans="1:9" s="30" customFormat="1" ht="40.5" x14ac:dyDescent="0.25">
      <c r="A6707" s="28">
        <v>94963</v>
      </c>
      <c r="B6707" s="29" t="s">
        <v>12712</v>
      </c>
      <c r="F6707" s="28" t="s">
        <v>10642</v>
      </c>
      <c r="G6707" s="31" t="s">
        <v>12713</v>
      </c>
      <c r="I6707" s="1"/>
    </row>
    <row r="6708" spans="1:9" s="30" customFormat="1" ht="40.5" x14ac:dyDescent="0.25">
      <c r="A6708" s="28">
        <v>94964</v>
      </c>
      <c r="B6708" s="29" t="s">
        <v>12714</v>
      </c>
      <c r="F6708" s="28" t="s">
        <v>10642</v>
      </c>
      <c r="G6708" s="31" t="s">
        <v>12715</v>
      </c>
      <c r="I6708" s="1"/>
    </row>
    <row r="6709" spans="1:9" s="30" customFormat="1" ht="40.5" x14ac:dyDescent="0.25">
      <c r="A6709" s="28">
        <v>94965</v>
      </c>
      <c r="B6709" s="29" t="s">
        <v>12716</v>
      </c>
      <c r="F6709" s="28" t="s">
        <v>10642</v>
      </c>
      <c r="G6709" s="31" t="s">
        <v>12717</v>
      </c>
      <c r="I6709" s="1"/>
    </row>
    <row r="6710" spans="1:9" s="30" customFormat="1" ht="40.5" x14ac:dyDescent="0.25">
      <c r="A6710" s="28">
        <v>94966</v>
      </c>
      <c r="B6710" s="29" t="s">
        <v>12718</v>
      </c>
      <c r="F6710" s="28" t="s">
        <v>10642</v>
      </c>
      <c r="G6710" s="31" t="s">
        <v>12719</v>
      </c>
      <c r="I6710" s="1"/>
    </row>
    <row r="6711" spans="1:9" s="30" customFormat="1" ht="40.5" x14ac:dyDescent="0.25">
      <c r="A6711" s="28">
        <v>94967</v>
      </c>
      <c r="B6711" s="29" t="s">
        <v>12720</v>
      </c>
      <c r="F6711" s="28" t="s">
        <v>10642</v>
      </c>
      <c r="G6711" s="31" t="s">
        <v>12721</v>
      </c>
      <c r="I6711" s="1"/>
    </row>
    <row r="6712" spans="1:9" s="30" customFormat="1" ht="40.5" x14ac:dyDescent="0.25">
      <c r="A6712" s="28">
        <v>94968</v>
      </c>
      <c r="B6712" s="29" t="s">
        <v>12722</v>
      </c>
      <c r="F6712" s="28" t="s">
        <v>10642</v>
      </c>
      <c r="G6712" s="31" t="s">
        <v>12723</v>
      </c>
      <c r="I6712" s="1"/>
    </row>
    <row r="6713" spans="1:9" s="30" customFormat="1" ht="40.5" x14ac:dyDescent="0.25">
      <c r="A6713" s="28">
        <v>94969</v>
      </c>
      <c r="B6713" s="29" t="s">
        <v>12724</v>
      </c>
      <c r="F6713" s="28" t="s">
        <v>10642</v>
      </c>
      <c r="G6713" s="31" t="s">
        <v>12725</v>
      </c>
      <c r="I6713" s="1"/>
    </row>
    <row r="6714" spans="1:9" s="30" customFormat="1" ht="40.5" x14ac:dyDescent="0.25">
      <c r="A6714" s="28">
        <v>94970</v>
      </c>
      <c r="B6714" s="29" t="s">
        <v>12726</v>
      </c>
      <c r="F6714" s="28" t="s">
        <v>10642</v>
      </c>
      <c r="G6714" s="31" t="s">
        <v>12727</v>
      </c>
      <c r="I6714" s="1"/>
    </row>
    <row r="6715" spans="1:9" s="30" customFormat="1" ht="40.5" x14ac:dyDescent="0.25">
      <c r="A6715" s="28">
        <v>94971</v>
      </c>
      <c r="B6715" s="29" t="s">
        <v>12728</v>
      </c>
      <c r="F6715" s="28" t="s">
        <v>10642</v>
      </c>
      <c r="G6715" s="31" t="s">
        <v>12729</v>
      </c>
      <c r="I6715" s="1"/>
    </row>
    <row r="6716" spans="1:9" s="30" customFormat="1" ht="40.5" x14ac:dyDescent="0.25">
      <c r="A6716" s="28">
        <v>94972</v>
      </c>
      <c r="B6716" s="29" t="s">
        <v>12730</v>
      </c>
      <c r="F6716" s="28" t="s">
        <v>10642</v>
      </c>
      <c r="G6716" s="31" t="s">
        <v>12731</v>
      </c>
      <c r="I6716" s="1"/>
    </row>
    <row r="6717" spans="1:9" s="30" customFormat="1" ht="40.5" x14ac:dyDescent="0.25">
      <c r="A6717" s="28">
        <v>94973</v>
      </c>
      <c r="B6717" s="29" t="s">
        <v>12732</v>
      </c>
      <c r="F6717" s="28" t="s">
        <v>10642</v>
      </c>
      <c r="G6717" s="31" t="s">
        <v>12733</v>
      </c>
      <c r="I6717" s="1"/>
    </row>
    <row r="6718" spans="1:9" s="30" customFormat="1" ht="40.5" x14ac:dyDescent="0.25">
      <c r="A6718" s="28">
        <v>94974</v>
      </c>
      <c r="B6718" s="29" t="s">
        <v>12734</v>
      </c>
      <c r="F6718" s="28" t="s">
        <v>10642</v>
      </c>
      <c r="G6718" s="31" t="s">
        <v>12735</v>
      </c>
      <c r="I6718" s="1"/>
    </row>
    <row r="6719" spans="1:9" s="30" customFormat="1" ht="40.5" x14ac:dyDescent="0.25">
      <c r="A6719" s="28">
        <v>94975</v>
      </c>
      <c r="B6719" s="29" t="s">
        <v>12736</v>
      </c>
      <c r="F6719" s="28" t="s">
        <v>10642</v>
      </c>
      <c r="G6719" s="31" t="s">
        <v>12737</v>
      </c>
      <c r="I6719" s="1"/>
    </row>
    <row r="6720" spans="1:9" s="30" customFormat="1" ht="40.5" x14ac:dyDescent="0.25">
      <c r="A6720" s="28">
        <v>96555</v>
      </c>
      <c r="B6720" s="29" t="s">
        <v>12738</v>
      </c>
      <c r="F6720" s="28" t="s">
        <v>10642</v>
      </c>
      <c r="G6720" s="31" t="s">
        <v>12739</v>
      </c>
      <c r="I6720" s="1"/>
    </row>
    <row r="6721" spans="1:9" s="30" customFormat="1" ht="27" x14ac:dyDescent="0.25">
      <c r="A6721" s="28">
        <v>96556</v>
      </c>
      <c r="B6721" s="29" t="s">
        <v>12740</v>
      </c>
      <c r="F6721" s="28" t="s">
        <v>10642</v>
      </c>
      <c r="G6721" s="31" t="s">
        <v>12741</v>
      </c>
      <c r="I6721" s="1"/>
    </row>
    <row r="6722" spans="1:9" s="30" customFormat="1" ht="40.5" x14ac:dyDescent="0.25">
      <c r="A6722" s="28">
        <v>96557</v>
      </c>
      <c r="B6722" s="29" t="s">
        <v>12742</v>
      </c>
      <c r="F6722" s="28" t="s">
        <v>10642</v>
      </c>
      <c r="G6722" s="31" t="s">
        <v>12743</v>
      </c>
      <c r="I6722" s="1"/>
    </row>
    <row r="6723" spans="1:9" s="30" customFormat="1" ht="27" x14ac:dyDescent="0.25">
      <c r="A6723" s="28">
        <v>96558</v>
      </c>
      <c r="B6723" s="29" t="s">
        <v>12744</v>
      </c>
      <c r="F6723" s="28" t="s">
        <v>10642</v>
      </c>
      <c r="G6723" s="31" t="s">
        <v>12745</v>
      </c>
      <c r="I6723" s="1"/>
    </row>
    <row r="6724" spans="1:9" s="30" customFormat="1" ht="54" x14ac:dyDescent="0.25">
      <c r="A6724" s="28">
        <v>99235</v>
      </c>
      <c r="B6724" s="29" t="s">
        <v>12746</v>
      </c>
      <c r="F6724" s="28" t="s">
        <v>10642</v>
      </c>
      <c r="G6724" s="31" t="s">
        <v>12747</v>
      </c>
      <c r="I6724" s="1"/>
    </row>
    <row r="6725" spans="1:9" s="30" customFormat="1" ht="67.5" x14ac:dyDescent="0.25">
      <c r="A6725" s="28">
        <v>99431</v>
      </c>
      <c r="B6725" s="29" t="s">
        <v>12748</v>
      </c>
      <c r="F6725" s="28" t="s">
        <v>10642</v>
      </c>
      <c r="G6725" s="31" t="s">
        <v>12749</v>
      </c>
      <c r="I6725" s="1"/>
    </row>
    <row r="6726" spans="1:9" s="30" customFormat="1" ht="67.5" x14ac:dyDescent="0.25">
      <c r="A6726" s="28">
        <v>99432</v>
      </c>
      <c r="B6726" s="29" t="s">
        <v>12750</v>
      </c>
      <c r="F6726" s="28" t="s">
        <v>10642</v>
      </c>
      <c r="G6726" s="31" t="s">
        <v>12751</v>
      </c>
      <c r="I6726" s="1"/>
    </row>
    <row r="6727" spans="1:9" s="30" customFormat="1" ht="67.5" x14ac:dyDescent="0.25">
      <c r="A6727" s="28">
        <v>99433</v>
      </c>
      <c r="B6727" s="29" t="s">
        <v>12752</v>
      </c>
      <c r="F6727" s="28" t="s">
        <v>10642</v>
      </c>
      <c r="G6727" s="31" t="s">
        <v>12753</v>
      </c>
      <c r="I6727" s="1"/>
    </row>
    <row r="6728" spans="1:9" s="30" customFormat="1" ht="67.5" x14ac:dyDescent="0.25">
      <c r="A6728" s="28">
        <v>99434</v>
      </c>
      <c r="B6728" s="29" t="s">
        <v>12754</v>
      </c>
      <c r="F6728" s="28" t="s">
        <v>10642</v>
      </c>
      <c r="G6728" s="31" t="s">
        <v>12755</v>
      </c>
      <c r="I6728" s="1"/>
    </row>
    <row r="6729" spans="1:9" s="30" customFormat="1" ht="67.5" x14ac:dyDescent="0.25">
      <c r="A6729" s="28">
        <v>99435</v>
      </c>
      <c r="B6729" s="29" t="s">
        <v>12756</v>
      </c>
      <c r="F6729" s="28" t="s">
        <v>10642</v>
      </c>
      <c r="G6729" s="31" t="s">
        <v>12757</v>
      </c>
      <c r="I6729" s="1"/>
    </row>
    <row r="6730" spans="1:9" s="30" customFormat="1" ht="67.5" x14ac:dyDescent="0.25">
      <c r="A6730" s="28">
        <v>99436</v>
      </c>
      <c r="B6730" s="29" t="s">
        <v>12758</v>
      </c>
      <c r="F6730" s="28" t="s">
        <v>10642</v>
      </c>
      <c r="G6730" s="31" t="s">
        <v>12759</v>
      </c>
      <c r="I6730" s="1"/>
    </row>
    <row r="6731" spans="1:9" s="30" customFormat="1" ht="54" x14ac:dyDescent="0.25">
      <c r="A6731" s="28">
        <v>99437</v>
      </c>
      <c r="B6731" s="29" t="s">
        <v>12760</v>
      </c>
      <c r="F6731" s="28" t="s">
        <v>10642</v>
      </c>
      <c r="G6731" s="31" t="s">
        <v>12761</v>
      </c>
      <c r="I6731" s="1"/>
    </row>
    <row r="6732" spans="1:9" s="30" customFormat="1" ht="54" x14ac:dyDescent="0.25">
      <c r="A6732" s="28">
        <v>99438</v>
      </c>
      <c r="B6732" s="29" t="s">
        <v>12762</v>
      </c>
      <c r="F6732" s="28" t="s">
        <v>10642</v>
      </c>
      <c r="G6732" s="31" t="s">
        <v>12763</v>
      </c>
      <c r="I6732" s="1"/>
    </row>
    <row r="6733" spans="1:9" s="30" customFormat="1" ht="67.5" x14ac:dyDescent="0.25">
      <c r="A6733" s="28">
        <v>99439</v>
      </c>
      <c r="B6733" s="29" t="s">
        <v>12764</v>
      </c>
      <c r="F6733" s="28" t="s">
        <v>10642</v>
      </c>
      <c r="G6733" s="31" t="s">
        <v>12765</v>
      </c>
      <c r="I6733" s="1"/>
    </row>
    <row r="6734" spans="1:9" s="30" customFormat="1" ht="40.5" x14ac:dyDescent="0.25">
      <c r="A6734" s="28">
        <v>102473</v>
      </c>
      <c r="B6734" s="29" t="s">
        <v>12766</v>
      </c>
      <c r="F6734" s="28" t="s">
        <v>10642</v>
      </c>
      <c r="G6734" s="31" t="s">
        <v>12767</v>
      </c>
      <c r="I6734" s="1"/>
    </row>
    <row r="6735" spans="1:9" s="30" customFormat="1" ht="40.5" x14ac:dyDescent="0.25">
      <c r="A6735" s="28">
        <v>102474</v>
      </c>
      <c r="B6735" s="29" t="s">
        <v>12768</v>
      </c>
      <c r="F6735" s="28" t="s">
        <v>10642</v>
      </c>
      <c r="G6735" s="31" t="s">
        <v>12769</v>
      </c>
      <c r="I6735" s="1"/>
    </row>
    <row r="6736" spans="1:9" s="30" customFormat="1" ht="40.5" x14ac:dyDescent="0.25">
      <c r="A6736" s="28">
        <v>102475</v>
      </c>
      <c r="B6736" s="29" t="s">
        <v>12770</v>
      </c>
      <c r="F6736" s="28" t="s">
        <v>10642</v>
      </c>
      <c r="G6736" s="31" t="s">
        <v>12771</v>
      </c>
      <c r="I6736" s="1"/>
    </row>
    <row r="6737" spans="1:9" s="30" customFormat="1" ht="40.5" x14ac:dyDescent="0.25">
      <c r="A6737" s="28">
        <v>102476</v>
      </c>
      <c r="B6737" s="29" t="s">
        <v>12772</v>
      </c>
      <c r="F6737" s="28" t="s">
        <v>10642</v>
      </c>
      <c r="G6737" s="31" t="s">
        <v>12773</v>
      </c>
      <c r="I6737" s="1"/>
    </row>
    <row r="6738" spans="1:9" s="30" customFormat="1" ht="40.5" x14ac:dyDescent="0.25">
      <c r="A6738" s="28">
        <v>102477</v>
      </c>
      <c r="B6738" s="29" t="s">
        <v>12774</v>
      </c>
      <c r="F6738" s="28" t="s">
        <v>10642</v>
      </c>
      <c r="G6738" s="31" t="s">
        <v>12775</v>
      </c>
      <c r="I6738" s="1"/>
    </row>
    <row r="6739" spans="1:9" s="30" customFormat="1" ht="40.5" x14ac:dyDescent="0.25">
      <c r="A6739" s="28">
        <v>102478</v>
      </c>
      <c r="B6739" s="29" t="s">
        <v>12776</v>
      </c>
      <c r="F6739" s="28" t="s">
        <v>10642</v>
      </c>
      <c r="G6739" s="31" t="s">
        <v>12777</v>
      </c>
      <c r="I6739" s="1"/>
    </row>
    <row r="6740" spans="1:9" s="30" customFormat="1" ht="40.5" x14ac:dyDescent="0.25">
      <c r="A6740" s="28">
        <v>102479</v>
      </c>
      <c r="B6740" s="29" t="s">
        <v>12778</v>
      </c>
      <c r="F6740" s="28" t="s">
        <v>10642</v>
      </c>
      <c r="G6740" s="31" t="s">
        <v>12779</v>
      </c>
      <c r="I6740" s="1"/>
    </row>
    <row r="6741" spans="1:9" s="30" customFormat="1" ht="40.5" x14ac:dyDescent="0.25">
      <c r="A6741" s="28">
        <v>102480</v>
      </c>
      <c r="B6741" s="29" t="s">
        <v>12780</v>
      </c>
      <c r="F6741" s="28" t="s">
        <v>10642</v>
      </c>
      <c r="G6741" s="31" t="s">
        <v>12781</v>
      </c>
      <c r="I6741" s="1"/>
    </row>
    <row r="6742" spans="1:9" s="30" customFormat="1" ht="40.5" x14ac:dyDescent="0.25">
      <c r="A6742" s="28">
        <v>102481</v>
      </c>
      <c r="B6742" s="29" t="s">
        <v>12782</v>
      </c>
      <c r="F6742" s="28" t="s">
        <v>10642</v>
      </c>
      <c r="G6742" s="31" t="s">
        <v>12783</v>
      </c>
      <c r="I6742" s="1"/>
    </row>
    <row r="6743" spans="1:9" s="30" customFormat="1" ht="40.5" x14ac:dyDescent="0.25">
      <c r="A6743" s="28">
        <v>102482</v>
      </c>
      <c r="B6743" s="29" t="s">
        <v>12784</v>
      </c>
      <c r="F6743" s="28" t="s">
        <v>10642</v>
      </c>
      <c r="G6743" s="31" t="s">
        <v>12785</v>
      </c>
      <c r="I6743" s="1"/>
    </row>
    <row r="6744" spans="1:9" s="30" customFormat="1" ht="40.5" x14ac:dyDescent="0.25">
      <c r="A6744" s="28">
        <v>102483</v>
      </c>
      <c r="B6744" s="29" t="s">
        <v>12786</v>
      </c>
      <c r="F6744" s="28" t="s">
        <v>10642</v>
      </c>
      <c r="G6744" s="31" t="s">
        <v>12787</v>
      </c>
      <c r="I6744" s="1"/>
    </row>
    <row r="6745" spans="1:9" s="30" customFormat="1" ht="40.5" x14ac:dyDescent="0.25">
      <c r="A6745" s="28">
        <v>102484</v>
      </c>
      <c r="B6745" s="29" t="s">
        <v>12788</v>
      </c>
      <c r="F6745" s="28" t="s">
        <v>10642</v>
      </c>
      <c r="G6745" s="31" t="s">
        <v>12789</v>
      </c>
      <c r="I6745" s="1"/>
    </row>
    <row r="6746" spans="1:9" s="30" customFormat="1" ht="40.5" x14ac:dyDescent="0.25">
      <c r="A6746" s="28">
        <v>102485</v>
      </c>
      <c r="B6746" s="29" t="s">
        <v>12790</v>
      </c>
      <c r="F6746" s="28" t="s">
        <v>10642</v>
      </c>
      <c r="G6746" s="31" t="s">
        <v>12791</v>
      </c>
      <c r="I6746" s="1"/>
    </row>
    <row r="6747" spans="1:9" s="30" customFormat="1" ht="40.5" x14ac:dyDescent="0.25">
      <c r="A6747" s="28">
        <v>102486</v>
      </c>
      <c r="B6747" s="29" t="s">
        <v>12792</v>
      </c>
      <c r="F6747" s="28" t="s">
        <v>10642</v>
      </c>
      <c r="G6747" s="31" t="s">
        <v>12793</v>
      </c>
      <c r="I6747" s="1"/>
    </row>
    <row r="6748" spans="1:9" s="30" customFormat="1" ht="27" x14ac:dyDescent="0.25">
      <c r="A6748" s="28">
        <v>102487</v>
      </c>
      <c r="B6748" s="29" t="s">
        <v>12794</v>
      </c>
      <c r="F6748" s="28" t="s">
        <v>10642</v>
      </c>
      <c r="G6748" s="31" t="s">
        <v>12795</v>
      </c>
      <c r="I6748" s="1"/>
    </row>
    <row r="6749" spans="1:9" s="30" customFormat="1" ht="67.5" x14ac:dyDescent="0.25">
      <c r="A6749" s="28">
        <v>103183</v>
      </c>
      <c r="B6749" s="29" t="s">
        <v>12796</v>
      </c>
      <c r="F6749" s="28" t="s">
        <v>10642</v>
      </c>
      <c r="G6749" s="31" t="s">
        <v>12797</v>
      </c>
      <c r="I6749" s="1"/>
    </row>
    <row r="6750" spans="1:9" s="30" customFormat="1" ht="54" x14ac:dyDescent="0.25">
      <c r="A6750" s="28">
        <v>103184</v>
      </c>
      <c r="B6750" s="29" t="s">
        <v>12798</v>
      </c>
      <c r="F6750" s="28" t="s">
        <v>10642</v>
      </c>
      <c r="G6750" s="31" t="s">
        <v>12799</v>
      </c>
      <c r="I6750" s="1"/>
    </row>
    <row r="6751" spans="1:9" s="30" customFormat="1" ht="40.5" x14ac:dyDescent="0.25">
      <c r="A6751" s="28">
        <v>103669</v>
      </c>
      <c r="B6751" s="29" t="s">
        <v>12800</v>
      </c>
      <c r="F6751" s="28" t="s">
        <v>10642</v>
      </c>
      <c r="G6751" s="31" t="s">
        <v>12801</v>
      </c>
      <c r="I6751" s="1"/>
    </row>
    <row r="6752" spans="1:9" s="30" customFormat="1" ht="27" x14ac:dyDescent="0.25">
      <c r="A6752" s="28">
        <v>103670</v>
      </c>
      <c r="B6752" s="29" t="s">
        <v>12802</v>
      </c>
      <c r="F6752" s="28" t="s">
        <v>10642</v>
      </c>
      <c r="G6752" s="31" t="s">
        <v>12803</v>
      </c>
      <c r="I6752" s="1"/>
    </row>
    <row r="6753" spans="1:9" s="30" customFormat="1" ht="27" x14ac:dyDescent="0.25">
      <c r="A6753" s="28">
        <v>103671</v>
      </c>
      <c r="B6753" s="29" t="s">
        <v>12804</v>
      </c>
      <c r="F6753" s="28" t="s">
        <v>10642</v>
      </c>
      <c r="G6753" s="31" t="s">
        <v>12805</v>
      </c>
      <c r="I6753" s="1"/>
    </row>
    <row r="6754" spans="1:9" s="30" customFormat="1" ht="40.5" x14ac:dyDescent="0.25">
      <c r="A6754" s="28">
        <v>103672</v>
      </c>
      <c r="B6754" s="29" t="s">
        <v>12806</v>
      </c>
      <c r="F6754" s="28" t="s">
        <v>10642</v>
      </c>
      <c r="G6754" s="31" t="s">
        <v>12807</v>
      </c>
      <c r="I6754" s="1"/>
    </row>
    <row r="6755" spans="1:9" s="30" customFormat="1" ht="27" x14ac:dyDescent="0.25">
      <c r="A6755" s="28">
        <v>103673</v>
      </c>
      <c r="B6755" s="29" t="s">
        <v>12808</v>
      </c>
      <c r="F6755" s="28" t="s">
        <v>10642</v>
      </c>
      <c r="G6755" s="31" t="s">
        <v>12809</v>
      </c>
      <c r="I6755" s="1"/>
    </row>
    <row r="6756" spans="1:9" s="30" customFormat="1" ht="40.5" x14ac:dyDescent="0.25">
      <c r="A6756" s="28">
        <v>103674</v>
      </c>
      <c r="B6756" s="29" t="s">
        <v>12810</v>
      </c>
      <c r="F6756" s="28" t="s">
        <v>10642</v>
      </c>
      <c r="G6756" s="31" t="s">
        <v>12811</v>
      </c>
      <c r="I6756" s="1"/>
    </row>
    <row r="6757" spans="1:9" s="30" customFormat="1" ht="40.5" x14ac:dyDescent="0.25">
      <c r="A6757" s="28">
        <v>103675</v>
      </c>
      <c r="B6757" s="29" t="s">
        <v>12812</v>
      </c>
      <c r="F6757" s="28" t="s">
        <v>10642</v>
      </c>
      <c r="G6757" s="31" t="s">
        <v>12813</v>
      </c>
      <c r="I6757" s="1"/>
    </row>
    <row r="6758" spans="1:9" s="30" customFormat="1" ht="54" x14ac:dyDescent="0.25">
      <c r="A6758" s="28">
        <v>103676</v>
      </c>
      <c r="B6758" s="29" t="s">
        <v>12814</v>
      </c>
      <c r="F6758" s="28" t="s">
        <v>10642</v>
      </c>
      <c r="G6758" s="31" t="s">
        <v>12815</v>
      </c>
      <c r="I6758" s="1"/>
    </row>
    <row r="6759" spans="1:9" s="30" customFormat="1" ht="54" x14ac:dyDescent="0.25">
      <c r="A6759" s="28">
        <v>103677</v>
      </c>
      <c r="B6759" s="29" t="s">
        <v>12816</v>
      </c>
      <c r="F6759" s="28" t="s">
        <v>10642</v>
      </c>
      <c r="G6759" s="31" t="s">
        <v>12817</v>
      </c>
      <c r="I6759" s="1"/>
    </row>
    <row r="6760" spans="1:9" s="30" customFormat="1" ht="54" x14ac:dyDescent="0.25">
      <c r="A6760" s="28">
        <v>103678</v>
      </c>
      <c r="B6760" s="29" t="s">
        <v>12818</v>
      </c>
      <c r="F6760" s="28" t="s">
        <v>10642</v>
      </c>
      <c r="G6760" s="31" t="s">
        <v>12819</v>
      </c>
      <c r="I6760" s="1"/>
    </row>
    <row r="6761" spans="1:9" s="30" customFormat="1" ht="54" x14ac:dyDescent="0.25">
      <c r="A6761" s="28">
        <v>103679</v>
      </c>
      <c r="B6761" s="29" t="s">
        <v>12820</v>
      </c>
      <c r="F6761" s="28" t="s">
        <v>10642</v>
      </c>
      <c r="G6761" s="31" t="s">
        <v>12821</v>
      </c>
      <c r="I6761" s="1"/>
    </row>
    <row r="6762" spans="1:9" s="30" customFormat="1" ht="54" x14ac:dyDescent="0.25">
      <c r="A6762" s="28">
        <v>103680</v>
      </c>
      <c r="B6762" s="29" t="s">
        <v>12822</v>
      </c>
      <c r="F6762" s="28" t="s">
        <v>10642</v>
      </c>
      <c r="G6762" s="31" t="s">
        <v>12823</v>
      </c>
      <c r="I6762" s="1"/>
    </row>
    <row r="6763" spans="1:9" s="30" customFormat="1" ht="54" x14ac:dyDescent="0.25">
      <c r="A6763" s="28">
        <v>103681</v>
      </c>
      <c r="B6763" s="29" t="s">
        <v>12824</v>
      </c>
      <c r="F6763" s="28" t="s">
        <v>10642</v>
      </c>
      <c r="G6763" s="31" t="s">
        <v>12825</v>
      </c>
      <c r="I6763" s="1"/>
    </row>
    <row r="6764" spans="1:9" s="30" customFormat="1" ht="40.5" x14ac:dyDescent="0.25">
      <c r="A6764" s="28">
        <v>103682</v>
      </c>
      <c r="B6764" s="29" t="s">
        <v>12826</v>
      </c>
      <c r="F6764" s="28" t="s">
        <v>10642</v>
      </c>
      <c r="G6764" s="31" t="s">
        <v>12827</v>
      </c>
      <c r="I6764" s="1"/>
    </row>
    <row r="6765" spans="1:9" s="30" customFormat="1" ht="54" x14ac:dyDescent="0.25">
      <c r="A6765" s="28">
        <v>103683</v>
      </c>
      <c r="B6765" s="29" t="s">
        <v>12828</v>
      </c>
      <c r="F6765" s="28" t="s">
        <v>10642</v>
      </c>
      <c r="G6765" s="31" t="s">
        <v>12829</v>
      </c>
      <c r="I6765" s="1"/>
    </row>
    <row r="6766" spans="1:9" s="30" customFormat="1" ht="40.5" x14ac:dyDescent="0.25">
      <c r="A6766" s="28">
        <v>103684</v>
      </c>
      <c r="B6766" s="29" t="s">
        <v>12830</v>
      </c>
      <c r="F6766" s="28" t="s">
        <v>10642</v>
      </c>
      <c r="G6766" s="31" t="s">
        <v>12831</v>
      </c>
      <c r="I6766" s="1"/>
    </row>
    <row r="6767" spans="1:9" s="30" customFormat="1" ht="27" x14ac:dyDescent="0.25">
      <c r="A6767" s="28">
        <v>103685</v>
      </c>
      <c r="B6767" s="29" t="s">
        <v>12832</v>
      </c>
      <c r="F6767" s="28" t="s">
        <v>10642</v>
      </c>
      <c r="G6767" s="31" t="s">
        <v>12833</v>
      </c>
      <c r="I6767" s="1"/>
    </row>
    <row r="6768" spans="1:9" s="30" customFormat="1" ht="27" x14ac:dyDescent="0.25">
      <c r="A6768" s="28">
        <v>103686</v>
      </c>
      <c r="B6768" s="29" t="s">
        <v>12834</v>
      </c>
      <c r="F6768" s="28" t="s">
        <v>10642</v>
      </c>
      <c r="G6768" s="31" t="s">
        <v>12835</v>
      </c>
      <c r="I6768" s="1"/>
    </row>
    <row r="6769" spans="1:9" s="30" customFormat="1" ht="40.5" x14ac:dyDescent="0.25">
      <c r="A6769" s="28">
        <v>103687</v>
      </c>
      <c r="B6769" s="29" t="s">
        <v>12836</v>
      </c>
      <c r="F6769" s="28" t="s">
        <v>10642</v>
      </c>
      <c r="G6769" s="31" t="s">
        <v>12837</v>
      </c>
      <c r="I6769" s="1"/>
    </row>
    <row r="6770" spans="1:9" s="30" customFormat="1" ht="40.5" x14ac:dyDescent="0.25">
      <c r="A6770" s="28">
        <v>103688</v>
      </c>
      <c r="B6770" s="29" t="s">
        <v>12838</v>
      </c>
      <c r="F6770" s="28" t="s">
        <v>10642</v>
      </c>
      <c r="G6770" s="31" t="s">
        <v>12839</v>
      </c>
      <c r="I6770" s="1"/>
    </row>
    <row r="6771" spans="1:9" s="30" customFormat="1" ht="40.5" x14ac:dyDescent="0.25">
      <c r="A6771" s="28">
        <v>101963</v>
      </c>
      <c r="B6771" s="29" t="s">
        <v>12840</v>
      </c>
      <c r="F6771" s="28" t="s">
        <v>8592</v>
      </c>
      <c r="G6771" s="31" t="s">
        <v>12841</v>
      </c>
      <c r="I6771" s="1"/>
    </row>
    <row r="6772" spans="1:9" s="30" customFormat="1" ht="54" x14ac:dyDescent="0.25">
      <c r="A6772" s="28">
        <v>101964</v>
      </c>
      <c r="B6772" s="29" t="s">
        <v>12842</v>
      </c>
      <c r="F6772" s="28" t="s">
        <v>8592</v>
      </c>
      <c r="G6772" s="31" t="s">
        <v>12843</v>
      </c>
      <c r="I6772" s="1"/>
    </row>
    <row r="6773" spans="1:9" s="30" customFormat="1" ht="40.5" x14ac:dyDescent="0.25">
      <c r="A6773" s="28">
        <v>101165</v>
      </c>
      <c r="B6773" s="29" t="s">
        <v>12844</v>
      </c>
      <c r="F6773" s="28" t="s">
        <v>10642</v>
      </c>
      <c r="G6773" s="31" t="s">
        <v>12845</v>
      </c>
      <c r="I6773" s="1"/>
    </row>
    <row r="6774" spans="1:9" s="30" customFormat="1" ht="40.5" x14ac:dyDescent="0.25">
      <c r="A6774" s="28">
        <v>101166</v>
      </c>
      <c r="B6774" s="29" t="s">
        <v>12846</v>
      </c>
      <c r="F6774" s="28" t="s">
        <v>10642</v>
      </c>
      <c r="G6774" s="31" t="s">
        <v>12847</v>
      </c>
      <c r="I6774" s="1"/>
    </row>
    <row r="6775" spans="1:9" s="30" customFormat="1" ht="40.5" x14ac:dyDescent="0.25">
      <c r="A6775" s="28">
        <v>98575</v>
      </c>
      <c r="B6775" s="29" t="s">
        <v>12848</v>
      </c>
      <c r="F6775" s="28" t="s">
        <v>27</v>
      </c>
      <c r="G6775" s="31" t="s">
        <v>12849</v>
      </c>
      <c r="I6775" s="1"/>
    </row>
    <row r="6776" spans="1:9" s="30" customFormat="1" ht="27" x14ac:dyDescent="0.25">
      <c r="A6776" s="28">
        <v>98576</v>
      </c>
      <c r="B6776" s="29" t="s">
        <v>12850</v>
      </c>
      <c r="F6776" s="28" t="s">
        <v>27</v>
      </c>
      <c r="G6776" s="31" t="s">
        <v>12851</v>
      </c>
      <c r="I6776" s="1"/>
    </row>
    <row r="6777" spans="1:9" s="30" customFormat="1" ht="27" x14ac:dyDescent="0.25">
      <c r="A6777" s="28">
        <v>98577</v>
      </c>
      <c r="B6777" s="29" t="s">
        <v>12852</v>
      </c>
      <c r="F6777" s="28" t="s">
        <v>27</v>
      </c>
      <c r="G6777" s="31" t="s">
        <v>12853</v>
      </c>
      <c r="I6777" s="1"/>
    </row>
    <row r="6778" spans="1:9" s="30" customFormat="1" ht="27" x14ac:dyDescent="0.25">
      <c r="A6778" s="28">
        <v>93182</v>
      </c>
      <c r="B6778" s="29" t="s">
        <v>12854</v>
      </c>
      <c r="F6778" s="28" t="s">
        <v>27</v>
      </c>
      <c r="G6778" s="31" t="s">
        <v>12855</v>
      </c>
      <c r="I6778" s="1"/>
    </row>
    <row r="6779" spans="1:9" s="30" customFormat="1" ht="27" x14ac:dyDescent="0.25">
      <c r="A6779" s="28">
        <v>93183</v>
      </c>
      <c r="B6779" s="29" t="s">
        <v>12856</v>
      </c>
      <c r="F6779" s="28" t="s">
        <v>27</v>
      </c>
      <c r="G6779" s="31" t="s">
        <v>12857</v>
      </c>
      <c r="I6779" s="1"/>
    </row>
    <row r="6780" spans="1:9" s="30" customFormat="1" ht="27" x14ac:dyDescent="0.25">
      <c r="A6780" s="28">
        <v>93184</v>
      </c>
      <c r="B6780" s="29" t="s">
        <v>12858</v>
      </c>
      <c r="F6780" s="28" t="s">
        <v>27</v>
      </c>
      <c r="G6780" s="31" t="s">
        <v>9642</v>
      </c>
      <c r="I6780" s="1"/>
    </row>
    <row r="6781" spans="1:9" s="30" customFormat="1" ht="27" x14ac:dyDescent="0.25">
      <c r="A6781" s="28">
        <v>93185</v>
      </c>
      <c r="B6781" s="29" t="s">
        <v>12859</v>
      </c>
      <c r="F6781" s="28" t="s">
        <v>27</v>
      </c>
      <c r="G6781" s="31" t="s">
        <v>12860</v>
      </c>
      <c r="I6781" s="1"/>
    </row>
    <row r="6782" spans="1:9" s="30" customFormat="1" ht="27" x14ac:dyDescent="0.25">
      <c r="A6782" s="28">
        <v>93186</v>
      </c>
      <c r="B6782" s="29" t="s">
        <v>12861</v>
      </c>
      <c r="F6782" s="28" t="s">
        <v>27</v>
      </c>
      <c r="G6782" s="31" t="s">
        <v>12862</v>
      </c>
      <c r="I6782" s="1"/>
    </row>
    <row r="6783" spans="1:9" s="30" customFormat="1" ht="27" x14ac:dyDescent="0.25">
      <c r="A6783" s="28">
        <v>93187</v>
      </c>
      <c r="B6783" s="29" t="s">
        <v>12863</v>
      </c>
      <c r="F6783" s="28" t="s">
        <v>27</v>
      </c>
      <c r="G6783" s="31" t="s">
        <v>12864</v>
      </c>
      <c r="I6783" s="1"/>
    </row>
    <row r="6784" spans="1:9" s="30" customFormat="1" ht="27" x14ac:dyDescent="0.25">
      <c r="A6784" s="28">
        <v>93188</v>
      </c>
      <c r="B6784" s="29" t="s">
        <v>12865</v>
      </c>
      <c r="F6784" s="28" t="s">
        <v>27</v>
      </c>
      <c r="G6784" s="31" t="s">
        <v>12866</v>
      </c>
      <c r="I6784" s="1"/>
    </row>
    <row r="6785" spans="1:9" s="30" customFormat="1" ht="27" x14ac:dyDescent="0.25">
      <c r="A6785" s="28">
        <v>93189</v>
      </c>
      <c r="B6785" s="29" t="s">
        <v>12867</v>
      </c>
      <c r="F6785" s="28" t="s">
        <v>27</v>
      </c>
      <c r="G6785" s="31" t="s">
        <v>12868</v>
      </c>
      <c r="I6785" s="1"/>
    </row>
    <row r="6786" spans="1:9" s="30" customFormat="1" ht="40.5" x14ac:dyDescent="0.25">
      <c r="A6786" s="28">
        <v>93190</v>
      </c>
      <c r="B6786" s="29" t="s">
        <v>12869</v>
      </c>
      <c r="F6786" s="28" t="s">
        <v>27</v>
      </c>
      <c r="G6786" s="31" t="s">
        <v>12870</v>
      </c>
      <c r="I6786" s="1"/>
    </row>
    <row r="6787" spans="1:9" s="30" customFormat="1" ht="40.5" x14ac:dyDescent="0.25">
      <c r="A6787" s="28">
        <v>93191</v>
      </c>
      <c r="B6787" s="29" t="s">
        <v>12871</v>
      </c>
      <c r="F6787" s="28" t="s">
        <v>27</v>
      </c>
      <c r="G6787" s="31" t="s">
        <v>12872</v>
      </c>
      <c r="I6787" s="1"/>
    </row>
    <row r="6788" spans="1:9" s="30" customFormat="1" ht="27" x14ac:dyDescent="0.25">
      <c r="A6788" s="28">
        <v>93192</v>
      </c>
      <c r="B6788" s="29" t="s">
        <v>12873</v>
      </c>
      <c r="F6788" s="28" t="s">
        <v>27</v>
      </c>
      <c r="G6788" s="31" t="s">
        <v>12874</v>
      </c>
      <c r="I6788" s="1"/>
    </row>
    <row r="6789" spans="1:9" s="30" customFormat="1" ht="40.5" x14ac:dyDescent="0.25">
      <c r="A6789" s="28">
        <v>93193</v>
      </c>
      <c r="B6789" s="29" t="s">
        <v>12875</v>
      </c>
      <c r="F6789" s="28" t="s">
        <v>27</v>
      </c>
      <c r="G6789" s="31" t="s">
        <v>12876</v>
      </c>
      <c r="I6789" s="1"/>
    </row>
    <row r="6790" spans="1:9" s="30" customFormat="1" ht="27" x14ac:dyDescent="0.25">
      <c r="A6790" s="28">
        <v>93194</v>
      </c>
      <c r="B6790" s="29" t="s">
        <v>12877</v>
      </c>
      <c r="F6790" s="28" t="s">
        <v>27</v>
      </c>
      <c r="G6790" s="31" t="s">
        <v>8985</v>
      </c>
      <c r="I6790" s="1"/>
    </row>
    <row r="6791" spans="1:9" s="30" customFormat="1" ht="27" x14ac:dyDescent="0.25">
      <c r="A6791" s="28">
        <v>93195</v>
      </c>
      <c r="B6791" s="29" t="s">
        <v>12878</v>
      </c>
      <c r="F6791" s="28" t="s">
        <v>27</v>
      </c>
      <c r="G6791" s="31" t="s">
        <v>12879</v>
      </c>
      <c r="I6791" s="1"/>
    </row>
    <row r="6792" spans="1:9" s="30" customFormat="1" ht="27" x14ac:dyDescent="0.25">
      <c r="A6792" s="28">
        <v>93196</v>
      </c>
      <c r="B6792" s="29" t="s">
        <v>12880</v>
      </c>
      <c r="F6792" s="28" t="s">
        <v>27</v>
      </c>
      <c r="G6792" s="31" t="s">
        <v>12881</v>
      </c>
      <c r="I6792" s="1"/>
    </row>
    <row r="6793" spans="1:9" s="30" customFormat="1" ht="27" x14ac:dyDescent="0.25">
      <c r="A6793" s="28">
        <v>93197</v>
      </c>
      <c r="B6793" s="29" t="s">
        <v>12882</v>
      </c>
      <c r="F6793" s="28" t="s">
        <v>27</v>
      </c>
      <c r="G6793" s="31" t="s">
        <v>12883</v>
      </c>
      <c r="I6793" s="1"/>
    </row>
    <row r="6794" spans="1:9" s="30" customFormat="1" ht="40.5" x14ac:dyDescent="0.25">
      <c r="A6794" s="28">
        <v>93198</v>
      </c>
      <c r="B6794" s="29" t="s">
        <v>12884</v>
      </c>
      <c r="F6794" s="28" t="s">
        <v>27</v>
      </c>
      <c r="G6794" s="31" t="s">
        <v>12885</v>
      </c>
      <c r="I6794" s="1"/>
    </row>
    <row r="6795" spans="1:9" s="30" customFormat="1" ht="40.5" x14ac:dyDescent="0.25">
      <c r="A6795" s="28">
        <v>93199</v>
      </c>
      <c r="B6795" s="29" t="s">
        <v>12886</v>
      </c>
      <c r="F6795" s="28" t="s">
        <v>27</v>
      </c>
      <c r="G6795" s="31" t="s">
        <v>12887</v>
      </c>
      <c r="I6795" s="1"/>
    </row>
    <row r="6796" spans="1:9" s="30" customFormat="1" ht="27" x14ac:dyDescent="0.25">
      <c r="A6796" s="28">
        <v>93200</v>
      </c>
      <c r="B6796" s="29" t="s">
        <v>12888</v>
      </c>
      <c r="F6796" s="28" t="s">
        <v>27</v>
      </c>
      <c r="G6796" s="31" t="s">
        <v>12889</v>
      </c>
      <c r="I6796" s="1"/>
    </row>
    <row r="6797" spans="1:9" s="30" customFormat="1" ht="27" x14ac:dyDescent="0.25">
      <c r="A6797" s="28">
        <v>93201</v>
      </c>
      <c r="B6797" s="29" t="s">
        <v>12890</v>
      </c>
      <c r="F6797" s="28" t="s">
        <v>27</v>
      </c>
      <c r="G6797" s="31" t="s">
        <v>12891</v>
      </c>
      <c r="I6797" s="1"/>
    </row>
    <row r="6798" spans="1:9" s="30" customFormat="1" ht="27" x14ac:dyDescent="0.25">
      <c r="A6798" s="28">
        <v>93202</v>
      </c>
      <c r="B6798" s="29" t="s">
        <v>12892</v>
      </c>
      <c r="F6798" s="28" t="s">
        <v>27</v>
      </c>
      <c r="G6798" s="31" t="s">
        <v>12893</v>
      </c>
      <c r="I6798" s="1"/>
    </row>
    <row r="6799" spans="1:9" s="30" customFormat="1" ht="27" x14ac:dyDescent="0.25">
      <c r="A6799" s="28">
        <v>93203</v>
      </c>
      <c r="B6799" s="29" t="s">
        <v>12894</v>
      </c>
      <c r="F6799" s="28" t="s">
        <v>27</v>
      </c>
      <c r="G6799" s="31" t="s">
        <v>12895</v>
      </c>
      <c r="I6799" s="1"/>
    </row>
    <row r="6800" spans="1:9" s="30" customFormat="1" ht="27" x14ac:dyDescent="0.25">
      <c r="A6800" s="28">
        <v>93204</v>
      </c>
      <c r="B6800" s="29" t="s">
        <v>12896</v>
      </c>
      <c r="F6800" s="28" t="s">
        <v>27</v>
      </c>
      <c r="G6800" s="31" t="s">
        <v>12897</v>
      </c>
      <c r="I6800" s="1"/>
    </row>
    <row r="6801" spans="1:9" s="30" customFormat="1" ht="27" x14ac:dyDescent="0.25">
      <c r="A6801" s="28">
        <v>93205</v>
      </c>
      <c r="B6801" s="29" t="s">
        <v>12898</v>
      </c>
      <c r="F6801" s="28" t="s">
        <v>27</v>
      </c>
      <c r="G6801" s="31" t="s">
        <v>12899</v>
      </c>
      <c r="I6801" s="1"/>
    </row>
    <row r="6802" spans="1:9" s="30" customFormat="1" ht="40.5" x14ac:dyDescent="0.25">
      <c r="A6802" s="28">
        <v>97733</v>
      </c>
      <c r="B6802" s="29" t="s">
        <v>12900</v>
      </c>
      <c r="F6802" s="28" t="s">
        <v>10642</v>
      </c>
      <c r="G6802" s="31" t="s">
        <v>12901</v>
      </c>
      <c r="I6802" s="1"/>
    </row>
    <row r="6803" spans="1:9" s="30" customFormat="1" ht="40.5" x14ac:dyDescent="0.25">
      <c r="A6803" s="28">
        <v>97734</v>
      </c>
      <c r="B6803" s="29" t="s">
        <v>12902</v>
      </c>
      <c r="F6803" s="28" t="s">
        <v>10642</v>
      </c>
      <c r="G6803" s="31" t="s">
        <v>12903</v>
      </c>
      <c r="I6803" s="1"/>
    </row>
    <row r="6804" spans="1:9" s="30" customFormat="1" ht="40.5" x14ac:dyDescent="0.25">
      <c r="A6804" s="28">
        <v>97735</v>
      </c>
      <c r="B6804" s="29" t="s">
        <v>12904</v>
      </c>
      <c r="F6804" s="28" t="s">
        <v>10642</v>
      </c>
      <c r="G6804" s="31" t="s">
        <v>12905</v>
      </c>
      <c r="I6804" s="1"/>
    </row>
    <row r="6805" spans="1:9" s="30" customFormat="1" ht="40.5" x14ac:dyDescent="0.25">
      <c r="A6805" s="28">
        <v>97736</v>
      </c>
      <c r="B6805" s="29" t="s">
        <v>12906</v>
      </c>
      <c r="F6805" s="28" t="s">
        <v>10642</v>
      </c>
      <c r="G6805" s="31" t="s">
        <v>12907</v>
      </c>
      <c r="I6805" s="1"/>
    </row>
    <row r="6806" spans="1:9" s="30" customFormat="1" ht="40.5" x14ac:dyDescent="0.25">
      <c r="A6806" s="28">
        <v>97737</v>
      </c>
      <c r="B6806" s="29" t="s">
        <v>12908</v>
      </c>
      <c r="F6806" s="28" t="s">
        <v>10642</v>
      </c>
      <c r="G6806" s="31" t="s">
        <v>12909</v>
      </c>
      <c r="I6806" s="1"/>
    </row>
    <row r="6807" spans="1:9" s="30" customFormat="1" ht="40.5" x14ac:dyDescent="0.25">
      <c r="A6807" s="28">
        <v>97738</v>
      </c>
      <c r="B6807" s="29" t="s">
        <v>12910</v>
      </c>
      <c r="F6807" s="28" t="s">
        <v>10642</v>
      </c>
      <c r="G6807" s="31" t="s">
        <v>12911</v>
      </c>
      <c r="I6807" s="1"/>
    </row>
    <row r="6808" spans="1:9" s="30" customFormat="1" ht="40.5" x14ac:dyDescent="0.25">
      <c r="A6808" s="28">
        <v>97739</v>
      </c>
      <c r="B6808" s="29" t="s">
        <v>12912</v>
      </c>
      <c r="F6808" s="28" t="s">
        <v>10642</v>
      </c>
      <c r="G6808" s="31" t="s">
        <v>12913</v>
      </c>
      <c r="I6808" s="1"/>
    </row>
    <row r="6809" spans="1:9" s="30" customFormat="1" ht="40.5" x14ac:dyDescent="0.25">
      <c r="A6809" s="28">
        <v>97740</v>
      </c>
      <c r="B6809" s="29" t="s">
        <v>12914</v>
      </c>
      <c r="F6809" s="28" t="s">
        <v>10642</v>
      </c>
      <c r="G6809" s="31" t="s">
        <v>12915</v>
      </c>
      <c r="I6809" s="1"/>
    </row>
    <row r="6810" spans="1:9" s="30" customFormat="1" ht="40.5" x14ac:dyDescent="0.25">
      <c r="A6810" s="28">
        <v>98615</v>
      </c>
      <c r="B6810" s="29" t="s">
        <v>12916</v>
      </c>
      <c r="F6810" s="28" t="s">
        <v>8592</v>
      </c>
      <c r="G6810" s="31" t="s">
        <v>12917</v>
      </c>
      <c r="I6810" s="1"/>
    </row>
    <row r="6811" spans="1:9" s="30" customFormat="1" ht="40.5" x14ac:dyDescent="0.25">
      <c r="A6811" s="28">
        <v>98616</v>
      </c>
      <c r="B6811" s="29" t="s">
        <v>12918</v>
      </c>
      <c r="F6811" s="28" t="s">
        <v>8592</v>
      </c>
      <c r="G6811" s="31" t="s">
        <v>12919</v>
      </c>
      <c r="I6811" s="1"/>
    </row>
    <row r="6812" spans="1:9" s="30" customFormat="1" ht="27" x14ac:dyDescent="0.25">
      <c r="A6812" s="28">
        <v>98617</v>
      </c>
      <c r="B6812" s="29" t="s">
        <v>12920</v>
      </c>
      <c r="F6812" s="28" t="s">
        <v>8592</v>
      </c>
      <c r="G6812" s="31" t="s">
        <v>12921</v>
      </c>
      <c r="I6812" s="1"/>
    </row>
    <row r="6813" spans="1:9" s="30" customFormat="1" ht="40.5" x14ac:dyDescent="0.25">
      <c r="A6813" s="28">
        <v>98618</v>
      </c>
      <c r="B6813" s="29" t="s">
        <v>12922</v>
      </c>
      <c r="F6813" s="28" t="s">
        <v>8592</v>
      </c>
      <c r="G6813" s="31" t="s">
        <v>12923</v>
      </c>
      <c r="I6813" s="1"/>
    </row>
    <row r="6814" spans="1:9" s="30" customFormat="1" ht="40.5" x14ac:dyDescent="0.25">
      <c r="A6814" s="28">
        <v>98619</v>
      </c>
      <c r="B6814" s="29" t="s">
        <v>12924</v>
      </c>
      <c r="F6814" s="28" t="s">
        <v>8592</v>
      </c>
      <c r="G6814" s="31" t="s">
        <v>9805</v>
      </c>
      <c r="I6814" s="1"/>
    </row>
    <row r="6815" spans="1:9" s="30" customFormat="1" ht="27" x14ac:dyDescent="0.25">
      <c r="A6815" s="28">
        <v>98620</v>
      </c>
      <c r="B6815" s="29" t="s">
        <v>12925</v>
      </c>
      <c r="F6815" s="28" t="s">
        <v>8592</v>
      </c>
      <c r="G6815" s="31" t="s">
        <v>12926</v>
      </c>
      <c r="I6815" s="1"/>
    </row>
    <row r="6816" spans="1:9" s="30" customFormat="1" ht="40.5" x14ac:dyDescent="0.25">
      <c r="A6816" s="28">
        <v>98621</v>
      </c>
      <c r="B6816" s="29" t="s">
        <v>12927</v>
      </c>
      <c r="F6816" s="28" t="s">
        <v>8592</v>
      </c>
      <c r="G6816" s="31" t="s">
        <v>12928</v>
      </c>
      <c r="I6816" s="1"/>
    </row>
    <row r="6817" spans="1:9" s="30" customFormat="1" ht="40.5" x14ac:dyDescent="0.25">
      <c r="A6817" s="28">
        <v>98622</v>
      </c>
      <c r="B6817" s="29" t="s">
        <v>12929</v>
      </c>
      <c r="F6817" s="28" t="s">
        <v>8592</v>
      </c>
      <c r="G6817" s="31" t="s">
        <v>12930</v>
      </c>
      <c r="I6817" s="1"/>
    </row>
    <row r="6818" spans="1:9" s="30" customFormat="1" ht="27" x14ac:dyDescent="0.25">
      <c r="A6818" s="28">
        <v>98623</v>
      </c>
      <c r="B6818" s="29" t="s">
        <v>12931</v>
      </c>
      <c r="F6818" s="28" t="s">
        <v>8592</v>
      </c>
      <c r="G6818" s="31" t="s">
        <v>12932</v>
      </c>
      <c r="I6818" s="1"/>
    </row>
    <row r="6819" spans="1:9" s="30" customFormat="1" ht="40.5" x14ac:dyDescent="0.25">
      <c r="A6819" s="28">
        <v>98624</v>
      </c>
      <c r="B6819" s="29" t="s">
        <v>12933</v>
      </c>
      <c r="F6819" s="28" t="s">
        <v>8592</v>
      </c>
      <c r="G6819" s="31" t="s">
        <v>12934</v>
      </c>
      <c r="I6819" s="1"/>
    </row>
    <row r="6820" spans="1:9" s="30" customFormat="1" ht="40.5" x14ac:dyDescent="0.25">
      <c r="A6820" s="28">
        <v>98625</v>
      </c>
      <c r="B6820" s="29" t="s">
        <v>12935</v>
      </c>
      <c r="F6820" s="28" t="s">
        <v>8592</v>
      </c>
      <c r="G6820" s="31" t="s">
        <v>12936</v>
      </c>
      <c r="I6820" s="1"/>
    </row>
    <row r="6821" spans="1:9" s="30" customFormat="1" ht="27" x14ac:dyDescent="0.25">
      <c r="A6821" s="28">
        <v>98626</v>
      </c>
      <c r="B6821" s="29" t="s">
        <v>12937</v>
      </c>
      <c r="F6821" s="28" t="s">
        <v>8592</v>
      </c>
      <c r="G6821" s="31" t="s">
        <v>12158</v>
      </c>
      <c r="I6821" s="1"/>
    </row>
    <row r="6822" spans="1:9" s="30" customFormat="1" ht="27" x14ac:dyDescent="0.25">
      <c r="A6822" s="28">
        <v>98655</v>
      </c>
      <c r="B6822" s="29" t="s">
        <v>12938</v>
      </c>
      <c r="F6822" s="28" t="s">
        <v>27</v>
      </c>
      <c r="G6822" s="31" t="s">
        <v>12939</v>
      </c>
      <c r="I6822" s="1"/>
    </row>
    <row r="6823" spans="1:9" s="30" customFormat="1" ht="27" x14ac:dyDescent="0.25">
      <c r="A6823" s="28">
        <v>98656</v>
      </c>
      <c r="B6823" s="29" t="s">
        <v>12940</v>
      </c>
      <c r="F6823" s="28" t="s">
        <v>27</v>
      </c>
      <c r="G6823" s="31" t="s">
        <v>12941</v>
      </c>
      <c r="I6823" s="1"/>
    </row>
    <row r="6824" spans="1:9" s="30" customFormat="1" ht="27" x14ac:dyDescent="0.25">
      <c r="A6824" s="28">
        <v>98657</v>
      </c>
      <c r="B6824" s="29" t="s">
        <v>12942</v>
      </c>
      <c r="F6824" s="28" t="s">
        <v>27</v>
      </c>
      <c r="G6824" s="31" t="s">
        <v>12943</v>
      </c>
      <c r="I6824" s="1"/>
    </row>
    <row r="6825" spans="1:9" s="30" customFormat="1" ht="27" x14ac:dyDescent="0.25">
      <c r="A6825" s="28">
        <v>98658</v>
      </c>
      <c r="B6825" s="29" t="s">
        <v>12944</v>
      </c>
      <c r="F6825" s="28" t="s">
        <v>27</v>
      </c>
      <c r="G6825" s="31" t="s">
        <v>12945</v>
      </c>
      <c r="I6825" s="1"/>
    </row>
    <row r="6826" spans="1:9" s="30" customFormat="1" ht="27" x14ac:dyDescent="0.25">
      <c r="A6826" s="28">
        <v>98659</v>
      </c>
      <c r="B6826" s="29" t="s">
        <v>12946</v>
      </c>
      <c r="F6826" s="28" t="s">
        <v>27</v>
      </c>
      <c r="G6826" s="31" t="s">
        <v>12947</v>
      </c>
      <c r="I6826" s="1"/>
    </row>
    <row r="6827" spans="1:9" s="30" customFormat="1" ht="27" x14ac:dyDescent="0.25">
      <c r="A6827" s="28">
        <v>98746</v>
      </c>
      <c r="B6827" s="29" t="s">
        <v>12948</v>
      </c>
      <c r="F6827" s="28" t="s">
        <v>27</v>
      </c>
      <c r="G6827" s="31" t="s">
        <v>12949</v>
      </c>
      <c r="I6827" s="1"/>
    </row>
    <row r="6828" spans="1:9" s="30" customFormat="1" ht="27" x14ac:dyDescent="0.25">
      <c r="A6828" s="28">
        <v>98749</v>
      </c>
      <c r="B6828" s="29" t="s">
        <v>12950</v>
      </c>
      <c r="F6828" s="28" t="s">
        <v>27</v>
      </c>
      <c r="G6828" s="31" t="s">
        <v>12951</v>
      </c>
      <c r="I6828" s="1"/>
    </row>
    <row r="6829" spans="1:9" s="30" customFormat="1" ht="27" x14ac:dyDescent="0.25">
      <c r="A6829" s="28">
        <v>98750</v>
      </c>
      <c r="B6829" s="29" t="s">
        <v>119</v>
      </c>
      <c r="F6829" s="28" t="s">
        <v>27</v>
      </c>
      <c r="G6829" s="31" t="s">
        <v>12952</v>
      </c>
      <c r="I6829" s="1"/>
    </row>
    <row r="6830" spans="1:9" s="30" customFormat="1" ht="27" x14ac:dyDescent="0.25">
      <c r="A6830" s="28">
        <v>98751</v>
      </c>
      <c r="B6830" s="29" t="s">
        <v>12953</v>
      </c>
      <c r="F6830" s="28" t="s">
        <v>27</v>
      </c>
      <c r="G6830" s="31" t="s">
        <v>12954</v>
      </c>
      <c r="I6830" s="1"/>
    </row>
    <row r="6831" spans="1:9" s="30" customFormat="1" ht="27" x14ac:dyDescent="0.25">
      <c r="A6831" s="28">
        <v>98752</v>
      </c>
      <c r="B6831" s="29" t="s">
        <v>12955</v>
      </c>
      <c r="F6831" s="28" t="s">
        <v>27</v>
      </c>
      <c r="G6831" s="31" t="s">
        <v>12956</v>
      </c>
      <c r="I6831" s="1"/>
    </row>
    <row r="6832" spans="1:9" s="30" customFormat="1" ht="27" x14ac:dyDescent="0.25">
      <c r="A6832" s="28">
        <v>98753</v>
      </c>
      <c r="B6832" s="29" t="s">
        <v>12957</v>
      </c>
      <c r="F6832" s="28" t="s">
        <v>27</v>
      </c>
      <c r="G6832" s="31" t="s">
        <v>12958</v>
      </c>
      <c r="I6832" s="1"/>
    </row>
    <row r="6833" spans="1:9" s="30" customFormat="1" ht="54" x14ac:dyDescent="0.25">
      <c r="A6833" s="28">
        <v>100763</v>
      </c>
      <c r="B6833" s="29" t="s">
        <v>12959</v>
      </c>
      <c r="F6833" s="28" t="s">
        <v>10625</v>
      </c>
      <c r="G6833" s="31" t="s">
        <v>12960</v>
      </c>
      <c r="I6833" s="1"/>
    </row>
    <row r="6834" spans="1:9" s="30" customFormat="1" ht="54" x14ac:dyDescent="0.25">
      <c r="A6834" s="28">
        <v>100764</v>
      </c>
      <c r="B6834" s="29" t="s">
        <v>12961</v>
      </c>
      <c r="F6834" s="28" t="s">
        <v>10625</v>
      </c>
      <c r="G6834" s="31" t="s">
        <v>12962</v>
      </c>
      <c r="I6834" s="1"/>
    </row>
    <row r="6835" spans="1:9" s="30" customFormat="1" ht="54" x14ac:dyDescent="0.25">
      <c r="A6835" s="28">
        <v>100765</v>
      </c>
      <c r="B6835" s="29" t="s">
        <v>12963</v>
      </c>
      <c r="F6835" s="28" t="s">
        <v>10625</v>
      </c>
      <c r="G6835" s="31" t="s">
        <v>12964</v>
      </c>
      <c r="I6835" s="1"/>
    </row>
    <row r="6836" spans="1:9" s="30" customFormat="1" ht="54" x14ac:dyDescent="0.25">
      <c r="A6836" s="28">
        <v>100766</v>
      </c>
      <c r="B6836" s="29" t="s">
        <v>12965</v>
      </c>
      <c r="F6836" s="28" t="s">
        <v>10625</v>
      </c>
      <c r="G6836" s="31" t="s">
        <v>12966</v>
      </c>
      <c r="I6836" s="1"/>
    </row>
    <row r="6837" spans="1:9" s="30" customFormat="1" ht="67.5" x14ac:dyDescent="0.25">
      <c r="A6837" s="28">
        <v>100767</v>
      </c>
      <c r="B6837" s="29" t="s">
        <v>12967</v>
      </c>
      <c r="F6837" s="28" t="s">
        <v>10625</v>
      </c>
      <c r="G6837" s="31" t="s">
        <v>12968</v>
      </c>
      <c r="I6837" s="1"/>
    </row>
    <row r="6838" spans="1:9" s="30" customFormat="1" ht="67.5" x14ac:dyDescent="0.25">
      <c r="A6838" s="28">
        <v>100768</v>
      </c>
      <c r="B6838" s="29" t="s">
        <v>12969</v>
      </c>
      <c r="F6838" s="28" t="s">
        <v>10625</v>
      </c>
      <c r="G6838" s="31" t="s">
        <v>12970</v>
      </c>
      <c r="I6838" s="1"/>
    </row>
    <row r="6839" spans="1:9" s="30" customFormat="1" ht="67.5" x14ac:dyDescent="0.25">
      <c r="A6839" s="28">
        <v>100769</v>
      </c>
      <c r="B6839" s="29" t="s">
        <v>12971</v>
      </c>
      <c r="F6839" s="28" t="s">
        <v>10625</v>
      </c>
      <c r="G6839" s="31" t="s">
        <v>12972</v>
      </c>
      <c r="I6839" s="1"/>
    </row>
    <row r="6840" spans="1:9" s="30" customFormat="1" ht="67.5" x14ac:dyDescent="0.25">
      <c r="A6840" s="28">
        <v>100770</v>
      </c>
      <c r="B6840" s="29" t="s">
        <v>12973</v>
      </c>
      <c r="F6840" s="28" t="s">
        <v>10625</v>
      </c>
      <c r="G6840" s="31" t="s">
        <v>8997</v>
      </c>
      <c r="I6840" s="1"/>
    </row>
    <row r="6841" spans="1:9" s="30" customFormat="1" ht="67.5" x14ac:dyDescent="0.25">
      <c r="A6841" s="28">
        <v>100771</v>
      </c>
      <c r="B6841" s="29" t="s">
        <v>12974</v>
      </c>
      <c r="F6841" s="28" t="s">
        <v>10625</v>
      </c>
      <c r="G6841" s="31" t="s">
        <v>12975</v>
      </c>
      <c r="I6841" s="1"/>
    </row>
    <row r="6842" spans="1:9" s="30" customFormat="1" ht="67.5" x14ac:dyDescent="0.25">
      <c r="A6842" s="28">
        <v>100772</v>
      </c>
      <c r="B6842" s="29" t="s">
        <v>12976</v>
      </c>
      <c r="F6842" s="28" t="s">
        <v>10625</v>
      </c>
      <c r="G6842" s="31" t="s">
        <v>12977</v>
      </c>
      <c r="I6842" s="1"/>
    </row>
    <row r="6843" spans="1:9" s="30" customFormat="1" ht="54" x14ac:dyDescent="0.25">
      <c r="A6843" s="28">
        <v>100773</v>
      </c>
      <c r="B6843" s="29" t="s">
        <v>12978</v>
      </c>
      <c r="F6843" s="28" t="s">
        <v>10625</v>
      </c>
      <c r="G6843" s="31" t="s">
        <v>9895</v>
      </c>
      <c r="I6843" s="1"/>
    </row>
    <row r="6844" spans="1:9" s="30" customFormat="1" ht="54" x14ac:dyDescent="0.25">
      <c r="A6844" s="28">
        <v>100774</v>
      </c>
      <c r="B6844" s="29" t="s">
        <v>12979</v>
      </c>
      <c r="F6844" s="28" t="s">
        <v>10625</v>
      </c>
      <c r="G6844" s="31" t="s">
        <v>12980</v>
      </c>
      <c r="I6844" s="1"/>
    </row>
    <row r="6845" spans="1:9" s="30" customFormat="1" ht="54" x14ac:dyDescent="0.25">
      <c r="A6845" s="28">
        <v>100775</v>
      </c>
      <c r="B6845" s="29" t="s">
        <v>12981</v>
      </c>
      <c r="F6845" s="28" t="s">
        <v>10625</v>
      </c>
      <c r="G6845" s="31" t="s">
        <v>12982</v>
      </c>
      <c r="I6845" s="1"/>
    </row>
    <row r="6846" spans="1:9" s="30" customFormat="1" ht="54" x14ac:dyDescent="0.25">
      <c r="A6846" s="28">
        <v>100776</v>
      </c>
      <c r="B6846" s="29" t="s">
        <v>12983</v>
      </c>
      <c r="F6846" s="28" t="s">
        <v>10625</v>
      </c>
      <c r="G6846" s="31" t="s">
        <v>12984</v>
      </c>
      <c r="I6846" s="1"/>
    </row>
    <row r="6847" spans="1:9" s="30" customFormat="1" ht="54" x14ac:dyDescent="0.25">
      <c r="A6847" s="28">
        <v>100777</v>
      </c>
      <c r="B6847" s="29" t="s">
        <v>12985</v>
      </c>
      <c r="F6847" s="28" t="s">
        <v>10625</v>
      </c>
      <c r="G6847" s="31" t="s">
        <v>7984</v>
      </c>
      <c r="I6847" s="1"/>
    </row>
    <row r="6848" spans="1:9" s="30" customFormat="1" ht="54" x14ac:dyDescent="0.25">
      <c r="A6848" s="28">
        <v>100778</v>
      </c>
      <c r="B6848" s="29" t="s">
        <v>12986</v>
      </c>
      <c r="F6848" s="28" t="s">
        <v>10625</v>
      </c>
      <c r="G6848" s="31" t="s">
        <v>12987</v>
      </c>
      <c r="I6848" s="1"/>
    </row>
    <row r="6849" spans="1:9" s="30" customFormat="1" ht="40.5" x14ac:dyDescent="0.25">
      <c r="A6849" s="28">
        <v>103795</v>
      </c>
      <c r="B6849" s="29" t="s">
        <v>12988</v>
      </c>
      <c r="F6849" s="28" t="s">
        <v>8592</v>
      </c>
      <c r="G6849" s="31" t="s">
        <v>12989</v>
      </c>
      <c r="I6849" s="1"/>
    </row>
    <row r="6850" spans="1:9" s="30" customFormat="1" ht="40.5" x14ac:dyDescent="0.25">
      <c r="A6850" s="28">
        <v>103796</v>
      </c>
      <c r="B6850" s="29" t="s">
        <v>12990</v>
      </c>
      <c r="F6850" s="28" t="s">
        <v>8592</v>
      </c>
      <c r="G6850" s="31" t="s">
        <v>12991</v>
      </c>
      <c r="I6850" s="1"/>
    </row>
    <row r="6851" spans="1:9" s="30" customFormat="1" ht="27" x14ac:dyDescent="0.25">
      <c r="A6851" s="28">
        <v>103797</v>
      </c>
      <c r="B6851" s="29" t="s">
        <v>12992</v>
      </c>
      <c r="F6851" s="28" t="s">
        <v>10625</v>
      </c>
      <c r="G6851" s="31" t="s">
        <v>12993</v>
      </c>
      <c r="I6851" s="1"/>
    </row>
    <row r="6852" spans="1:9" s="30" customFormat="1" ht="40.5" x14ac:dyDescent="0.25">
      <c r="A6852" s="28">
        <v>103798</v>
      </c>
      <c r="B6852" s="29" t="s">
        <v>12994</v>
      </c>
      <c r="F6852" s="28" t="s">
        <v>10642</v>
      </c>
      <c r="G6852" s="31" t="s">
        <v>12995</v>
      </c>
      <c r="I6852" s="1"/>
    </row>
    <row r="6853" spans="1:9" s="30" customFormat="1" ht="67.5" x14ac:dyDescent="0.25">
      <c r="A6853" s="28">
        <v>103799</v>
      </c>
      <c r="B6853" s="29" t="s">
        <v>12996</v>
      </c>
      <c r="F6853" s="28" t="s">
        <v>10642</v>
      </c>
      <c r="G6853" s="31" t="s">
        <v>12997</v>
      </c>
      <c r="I6853" s="1"/>
    </row>
    <row r="6854" spans="1:9" s="30" customFormat="1" ht="40.5" x14ac:dyDescent="0.25">
      <c r="A6854" s="28">
        <v>103800</v>
      </c>
      <c r="B6854" s="29" t="s">
        <v>12998</v>
      </c>
      <c r="F6854" s="28" t="s">
        <v>10642</v>
      </c>
      <c r="G6854" s="31" t="s">
        <v>12999</v>
      </c>
      <c r="I6854" s="1"/>
    </row>
    <row r="6855" spans="1:9" s="30" customFormat="1" ht="54" x14ac:dyDescent="0.25">
      <c r="A6855" s="28">
        <v>103801</v>
      </c>
      <c r="B6855" s="29" t="s">
        <v>13000</v>
      </c>
      <c r="F6855" s="28" t="s">
        <v>10642</v>
      </c>
      <c r="G6855" s="31" t="s">
        <v>13001</v>
      </c>
      <c r="I6855" s="1"/>
    </row>
    <row r="6856" spans="1:9" s="30" customFormat="1" ht="67.5" x14ac:dyDescent="0.25">
      <c r="A6856" s="28">
        <v>103925</v>
      </c>
      <c r="B6856" s="29" t="s">
        <v>13002</v>
      </c>
      <c r="F6856" s="28" t="s">
        <v>10642</v>
      </c>
      <c r="G6856" s="31" t="s">
        <v>13003</v>
      </c>
      <c r="I6856" s="1"/>
    </row>
    <row r="6857" spans="1:9" s="30" customFormat="1" ht="67.5" x14ac:dyDescent="0.25">
      <c r="A6857" s="28">
        <v>103926</v>
      </c>
      <c r="B6857" s="29" t="s">
        <v>13004</v>
      </c>
      <c r="F6857" s="28" t="s">
        <v>10642</v>
      </c>
      <c r="G6857" s="31" t="s">
        <v>13005</v>
      </c>
      <c r="I6857" s="1"/>
    </row>
    <row r="6858" spans="1:9" s="30" customFormat="1" ht="54" x14ac:dyDescent="0.25">
      <c r="A6858" s="28">
        <v>103928</v>
      </c>
      <c r="B6858" s="29" t="s">
        <v>13006</v>
      </c>
      <c r="F6858" s="28" t="s">
        <v>10642</v>
      </c>
      <c r="G6858" s="31" t="s">
        <v>12999</v>
      </c>
      <c r="I6858" s="1"/>
    </row>
    <row r="6859" spans="1:9" s="30" customFormat="1" ht="54" x14ac:dyDescent="0.25">
      <c r="A6859" s="28">
        <v>103929</v>
      </c>
      <c r="B6859" s="29" t="s">
        <v>13007</v>
      </c>
      <c r="F6859" s="28" t="s">
        <v>10642</v>
      </c>
      <c r="G6859" s="31" t="s">
        <v>13008</v>
      </c>
      <c r="I6859" s="1"/>
    </row>
    <row r="6860" spans="1:9" s="30" customFormat="1" ht="67.5" x14ac:dyDescent="0.25">
      <c r="A6860" s="28">
        <v>103930</v>
      </c>
      <c r="B6860" s="29" t="s">
        <v>13009</v>
      </c>
      <c r="F6860" s="28" t="s">
        <v>10642</v>
      </c>
      <c r="G6860" s="31" t="s">
        <v>13010</v>
      </c>
      <c r="I6860" s="1"/>
    </row>
    <row r="6861" spans="1:9" s="30" customFormat="1" ht="67.5" x14ac:dyDescent="0.25">
      <c r="A6861" s="28">
        <v>103931</v>
      </c>
      <c r="B6861" s="29" t="s">
        <v>13011</v>
      </c>
      <c r="F6861" s="28" t="s">
        <v>10642</v>
      </c>
      <c r="G6861" s="31" t="s">
        <v>13012</v>
      </c>
      <c r="I6861" s="1"/>
    </row>
    <row r="6862" spans="1:9" s="30" customFormat="1" ht="67.5" x14ac:dyDescent="0.25">
      <c r="A6862" s="28">
        <v>103932</v>
      </c>
      <c r="B6862" s="29" t="s">
        <v>13013</v>
      </c>
      <c r="F6862" s="28" t="s">
        <v>10642</v>
      </c>
      <c r="G6862" s="31" t="s">
        <v>13014</v>
      </c>
      <c r="I6862" s="1"/>
    </row>
    <row r="6863" spans="1:9" s="30" customFormat="1" ht="40.5" x14ac:dyDescent="0.25">
      <c r="A6863" s="28">
        <v>103933</v>
      </c>
      <c r="B6863" s="29" t="s">
        <v>13015</v>
      </c>
      <c r="F6863" s="28" t="s">
        <v>10642</v>
      </c>
      <c r="G6863" s="31" t="s">
        <v>13016</v>
      </c>
      <c r="I6863" s="1"/>
    </row>
    <row r="6864" spans="1:9" s="30" customFormat="1" ht="54" x14ac:dyDescent="0.25">
      <c r="A6864" s="28">
        <v>104466</v>
      </c>
      <c r="B6864" s="29" t="s">
        <v>13017</v>
      </c>
      <c r="F6864" s="28" t="s">
        <v>10625</v>
      </c>
      <c r="G6864" s="31" t="s">
        <v>13018</v>
      </c>
      <c r="I6864" s="1"/>
    </row>
    <row r="6865" spans="1:9" s="30" customFormat="1" ht="40.5" x14ac:dyDescent="0.25">
      <c r="A6865" s="28">
        <v>104467</v>
      </c>
      <c r="B6865" s="29" t="s">
        <v>13019</v>
      </c>
      <c r="F6865" s="28" t="s">
        <v>10625</v>
      </c>
      <c r="G6865" s="31" t="s">
        <v>13020</v>
      </c>
      <c r="I6865" s="1"/>
    </row>
    <row r="6866" spans="1:9" s="30" customFormat="1" ht="40.5" x14ac:dyDescent="0.25">
      <c r="A6866" s="28">
        <v>104468</v>
      </c>
      <c r="B6866" s="29" t="s">
        <v>13021</v>
      </c>
      <c r="F6866" s="28" t="s">
        <v>10625</v>
      </c>
      <c r="G6866" s="31" t="s">
        <v>13022</v>
      </c>
      <c r="I6866" s="1"/>
    </row>
    <row r="6867" spans="1:9" s="30" customFormat="1" ht="40.5" x14ac:dyDescent="0.25">
      <c r="A6867" s="28">
        <v>104469</v>
      </c>
      <c r="B6867" s="29" t="s">
        <v>13023</v>
      </c>
      <c r="F6867" s="28" t="s">
        <v>10625</v>
      </c>
      <c r="G6867" s="31" t="s">
        <v>13024</v>
      </c>
      <c r="I6867" s="1"/>
    </row>
    <row r="6868" spans="1:9" s="30" customFormat="1" ht="40.5" x14ac:dyDescent="0.25">
      <c r="A6868" s="28">
        <v>104470</v>
      </c>
      <c r="B6868" s="29" t="s">
        <v>13025</v>
      </c>
      <c r="F6868" s="28" t="s">
        <v>10625</v>
      </c>
      <c r="G6868" s="31" t="s">
        <v>8836</v>
      </c>
      <c r="I6868" s="1"/>
    </row>
    <row r="6869" spans="1:9" s="30" customFormat="1" ht="40.5" x14ac:dyDescent="0.25">
      <c r="A6869" s="28">
        <v>104471</v>
      </c>
      <c r="B6869" s="29" t="s">
        <v>13026</v>
      </c>
      <c r="F6869" s="28" t="s">
        <v>10625</v>
      </c>
      <c r="G6869" s="31" t="s">
        <v>13027</v>
      </c>
      <c r="I6869" s="1"/>
    </row>
    <row r="6870" spans="1:9" s="30" customFormat="1" ht="40.5" x14ac:dyDescent="0.25">
      <c r="A6870" s="28">
        <v>104472</v>
      </c>
      <c r="B6870" s="29" t="s">
        <v>13028</v>
      </c>
      <c r="F6870" s="28" t="s">
        <v>10625</v>
      </c>
      <c r="G6870" s="31" t="s">
        <v>13029</v>
      </c>
      <c r="I6870" s="1"/>
    </row>
    <row r="6871" spans="1:9" s="30" customFormat="1" ht="54" x14ac:dyDescent="0.25">
      <c r="A6871" s="28">
        <v>104483</v>
      </c>
      <c r="B6871" s="29" t="s">
        <v>13030</v>
      </c>
      <c r="F6871" s="28" t="s">
        <v>10642</v>
      </c>
      <c r="G6871" s="31" t="s">
        <v>13031</v>
      </c>
      <c r="I6871" s="1"/>
    </row>
    <row r="6872" spans="1:9" s="30" customFormat="1" ht="54" x14ac:dyDescent="0.25">
      <c r="A6872" s="28">
        <v>104484</v>
      </c>
      <c r="B6872" s="29" t="s">
        <v>13032</v>
      </c>
      <c r="F6872" s="28" t="s">
        <v>10642</v>
      </c>
      <c r="G6872" s="31" t="s">
        <v>13033</v>
      </c>
      <c r="I6872" s="1"/>
    </row>
    <row r="6873" spans="1:9" s="30" customFormat="1" ht="54" x14ac:dyDescent="0.25">
      <c r="A6873" s="28">
        <v>104485</v>
      </c>
      <c r="B6873" s="29" t="s">
        <v>13034</v>
      </c>
      <c r="F6873" s="28" t="s">
        <v>10642</v>
      </c>
      <c r="G6873" s="31" t="s">
        <v>13035</v>
      </c>
      <c r="I6873" s="1"/>
    </row>
    <row r="6874" spans="1:9" s="30" customFormat="1" ht="54" x14ac:dyDescent="0.25">
      <c r="A6874" s="28">
        <v>104486</v>
      </c>
      <c r="B6874" s="29" t="s">
        <v>13036</v>
      </c>
      <c r="F6874" s="28" t="s">
        <v>10642</v>
      </c>
      <c r="G6874" s="31" t="s">
        <v>13037</v>
      </c>
      <c r="I6874" s="1"/>
    </row>
    <row r="6875" spans="1:9" s="30" customFormat="1" ht="54" x14ac:dyDescent="0.25">
      <c r="A6875" s="28">
        <v>104487</v>
      </c>
      <c r="B6875" s="29" t="s">
        <v>13038</v>
      </c>
      <c r="F6875" s="28" t="s">
        <v>10642</v>
      </c>
      <c r="G6875" s="31" t="s">
        <v>13039</v>
      </c>
      <c r="I6875" s="1"/>
    </row>
    <row r="6876" spans="1:9" s="30" customFormat="1" ht="40.5" x14ac:dyDescent="0.25">
      <c r="A6876" s="28">
        <v>104488</v>
      </c>
      <c r="B6876" s="29" t="s">
        <v>13040</v>
      </c>
      <c r="F6876" s="28" t="s">
        <v>10642</v>
      </c>
      <c r="G6876" s="31" t="s">
        <v>13041</v>
      </c>
      <c r="I6876" s="1"/>
    </row>
    <row r="6877" spans="1:9" s="30" customFormat="1" ht="40.5" x14ac:dyDescent="0.25">
      <c r="A6877" s="28">
        <v>104489</v>
      </c>
      <c r="B6877" s="29" t="s">
        <v>13042</v>
      </c>
      <c r="F6877" s="28" t="s">
        <v>10642</v>
      </c>
      <c r="G6877" s="31" t="s">
        <v>13043</v>
      </c>
      <c r="I6877" s="1"/>
    </row>
    <row r="6878" spans="1:9" s="30" customFormat="1" ht="54" x14ac:dyDescent="0.25">
      <c r="A6878" s="28">
        <v>104490</v>
      </c>
      <c r="B6878" s="29" t="s">
        <v>13044</v>
      </c>
      <c r="F6878" s="28" t="s">
        <v>10642</v>
      </c>
      <c r="G6878" s="31" t="s">
        <v>13045</v>
      </c>
      <c r="I6878" s="1"/>
    </row>
    <row r="6879" spans="1:9" s="30" customFormat="1" ht="40.5" x14ac:dyDescent="0.25">
      <c r="A6879" s="28">
        <v>98560</v>
      </c>
      <c r="B6879" s="29" t="s">
        <v>13046</v>
      </c>
      <c r="F6879" s="28" t="s">
        <v>8592</v>
      </c>
      <c r="G6879" s="31" t="s">
        <v>13047</v>
      </c>
      <c r="I6879" s="1"/>
    </row>
    <row r="6880" spans="1:9" s="30" customFormat="1" ht="40.5" x14ac:dyDescent="0.25">
      <c r="A6880" s="28">
        <v>98561</v>
      </c>
      <c r="B6880" s="29" t="s">
        <v>13048</v>
      </c>
      <c r="F6880" s="28" t="s">
        <v>8592</v>
      </c>
      <c r="G6880" s="31" t="s">
        <v>13049</v>
      </c>
      <c r="I6880" s="1"/>
    </row>
    <row r="6881" spans="1:9" s="30" customFormat="1" ht="40.5" x14ac:dyDescent="0.25">
      <c r="A6881" s="28">
        <v>98562</v>
      </c>
      <c r="B6881" s="29" t="s">
        <v>13050</v>
      </c>
      <c r="F6881" s="28" t="s">
        <v>8592</v>
      </c>
      <c r="G6881" s="31" t="s">
        <v>13051</v>
      </c>
      <c r="I6881" s="1"/>
    </row>
    <row r="6882" spans="1:9" s="30" customFormat="1" ht="27" x14ac:dyDescent="0.25">
      <c r="A6882" s="28">
        <v>98555</v>
      </c>
      <c r="B6882" s="29" t="s">
        <v>13052</v>
      </c>
      <c r="F6882" s="28" t="s">
        <v>8592</v>
      </c>
      <c r="G6882" s="31" t="s">
        <v>13053</v>
      </c>
      <c r="I6882" s="1"/>
    </row>
    <row r="6883" spans="1:9" s="30" customFormat="1" ht="40.5" x14ac:dyDescent="0.25">
      <c r="A6883" s="28">
        <v>98556</v>
      </c>
      <c r="B6883" s="29" t="s">
        <v>13054</v>
      </c>
      <c r="F6883" s="28" t="s">
        <v>8592</v>
      </c>
      <c r="G6883" s="31" t="s">
        <v>13055</v>
      </c>
      <c r="I6883" s="1"/>
    </row>
    <row r="6884" spans="1:9" s="30" customFormat="1" ht="40.5" x14ac:dyDescent="0.25">
      <c r="A6884" s="28">
        <v>98558</v>
      </c>
      <c r="B6884" s="29" t="s">
        <v>13056</v>
      </c>
      <c r="F6884" s="28" t="s">
        <v>25</v>
      </c>
      <c r="G6884" s="31" t="s">
        <v>13057</v>
      </c>
      <c r="I6884" s="1"/>
    </row>
    <row r="6885" spans="1:9" s="30" customFormat="1" x14ac:dyDescent="0.25">
      <c r="A6885" s="28">
        <v>98559</v>
      </c>
      <c r="B6885" s="29" t="s">
        <v>13058</v>
      </c>
      <c r="F6885" s="28" t="s">
        <v>27</v>
      </c>
      <c r="G6885" s="31" t="s">
        <v>13059</v>
      </c>
      <c r="I6885" s="1"/>
    </row>
    <row r="6886" spans="1:9" s="30" customFormat="1" ht="40.5" x14ac:dyDescent="0.25">
      <c r="A6886" s="28">
        <v>98546</v>
      </c>
      <c r="B6886" s="29" t="s">
        <v>13060</v>
      </c>
      <c r="F6886" s="28" t="s">
        <v>8592</v>
      </c>
      <c r="G6886" s="31" t="s">
        <v>13061</v>
      </c>
      <c r="I6886" s="1"/>
    </row>
    <row r="6887" spans="1:9" s="30" customFormat="1" ht="40.5" x14ac:dyDescent="0.25">
      <c r="A6887" s="28">
        <v>98547</v>
      </c>
      <c r="B6887" s="29" t="s">
        <v>13062</v>
      </c>
      <c r="F6887" s="28" t="s">
        <v>8592</v>
      </c>
      <c r="G6887" s="31" t="s">
        <v>13063</v>
      </c>
      <c r="I6887" s="1"/>
    </row>
    <row r="6888" spans="1:9" s="30" customFormat="1" ht="27" x14ac:dyDescent="0.25">
      <c r="A6888" s="28">
        <v>98553</v>
      </c>
      <c r="B6888" s="29" t="s">
        <v>13064</v>
      </c>
      <c r="F6888" s="28" t="s">
        <v>8592</v>
      </c>
      <c r="G6888" s="31" t="s">
        <v>12187</v>
      </c>
      <c r="I6888" s="1"/>
    </row>
    <row r="6889" spans="1:9" s="30" customFormat="1" ht="27" x14ac:dyDescent="0.25">
      <c r="A6889" s="28">
        <v>98554</v>
      </c>
      <c r="B6889" s="29" t="s">
        <v>13065</v>
      </c>
      <c r="F6889" s="28" t="s">
        <v>8592</v>
      </c>
      <c r="G6889" s="31" t="s">
        <v>13066</v>
      </c>
      <c r="I6889" s="1"/>
    </row>
    <row r="6890" spans="1:9" s="30" customFormat="1" ht="27" x14ac:dyDescent="0.25">
      <c r="A6890" s="28">
        <v>98557</v>
      </c>
      <c r="B6890" s="29" t="s">
        <v>13067</v>
      </c>
      <c r="F6890" s="28" t="s">
        <v>8592</v>
      </c>
      <c r="G6890" s="31" t="s">
        <v>13068</v>
      </c>
      <c r="I6890" s="1"/>
    </row>
    <row r="6891" spans="1:9" s="30" customFormat="1" ht="40.5" x14ac:dyDescent="0.25">
      <c r="A6891" s="28">
        <v>98563</v>
      </c>
      <c r="B6891" s="29" t="s">
        <v>13069</v>
      </c>
      <c r="F6891" s="28" t="s">
        <v>8592</v>
      </c>
      <c r="G6891" s="31" t="s">
        <v>13070</v>
      </c>
      <c r="I6891" s="1"/>
    </row>
    <row r="6892" spans="1:9" s="30" customFormat="1" ht="40.5" x14ac:dyDescent="0.25">
      <c r="A6892" s="28">
        <v>98564</v>
      </c>
      <c r="B6892" s="29" t="s">
        <v>13071</v>
      </c>
      <c r="F6892" s="28" t="s">
        <v>8592</v>
      </c>
      <c r="G6892" s="31" t="s">
        <v>13072</v>
      </c>
      <c r="I6892" s="1"/>
    </row>
    <row r="6893" spans="1:9" s="30" customFormat="1" ht="40.5" x14ac:dyDescent="0.25">
      <c r="A6893" s="28">
        <v>98565</v>
      </c>
      <c r="B6893" s="29" t="s">
        <v>13073</v>
      </c>
      <c r="F6893" s="28" t="s">
        <v>8592</v>
      </c>
      <c r="G6893" s="31" t="s">
        <v>13074</v>
      </c>
      <c r="I6893" s="1"/>
    </row>
    <row r="6894" spans="1:9" s="30" customFormat="1" ht="40.5" x14ac:dyDescent="0.25">
      <c r="A6894" s="28">
        <v>98566</v>
      </c>
      <c r="B6894" s="29" t="s">
        <v>13075</v>
      </c>
      <c r="F6894" s="28" t="s">
        <v>8592</v>
      </c>
      <c r="G6894" s="31" t="s">
        <v>13076</v>
      </c>
      <c r="I6894" s="1"/>
    </row>
    <row r="6895" spans="1:9" s="30" customFormat="1" ht="40.5" x14ac:dyDescent="0.25">
      <c r="A6895" s="28">
        <v>98567</v>
      </c>
      <c r="B6895" s="29" t="s">
        <v>13077</v>
      </c>
      <c r="F6895" s="28" t="s">
        <v>8592</v>
      </c>
      <c r="G6895" s="31" t="s">
        <v>13078</v>
      </c>
      <c r="I6895" s="1"/>
    </row>
    <row r="6896" spans="1:9" s="30" customFormat="1" ht="40.5" x14ac:dyDescent="0.25">
      <c r="A6896" s="28">
        <v>98568</v>
      </c>
      <c r="B6896" s="29" t="s">
        <v>13079</v>
      </c>
      <c r="F6896" s="28" t="s">
        <v>8592</v>
      </c>
      <c r="G6896" s="31" t="s">
        <v>13080</v>
      </c>
      <c r="I6896" s="1"/>
    </row>
    <row r="6897" spans="1:9" s="30" customFormat="1" ht="40.5" x14ac:dyDescent="0.25">
      <c r="A6897" s="28">
        <v>98569</v>
      </c>
      <c r="B6897" s="29" t="s">
        <v>13081</v>
      </c>
      <c r="F6897" s="28" t="s">
        <v>8592</v>
      </c>
      <c r="G6897" s="31" t="s">
        <v>13082</v>
      </c>
      <c r="I6897" s="1"/>
    </row>
    <row r="6898" spans="1:9" s="30" customFormat="1" ht="40.5" x14ac:dyDescent="0.25">
      <c r="A6898" s="28">
        <v>98570</v>
      </c>
      <c r="B6898" s="29" t="s">
        <v>13083</v>
      </c>
      <c r="F6898" s="28" t="s">
        <v>8592</v>
      </c>
      <c r="G6898" s="31" t="s">
        <v>13084</v>
      </c>
      <c r="I6898" s="1"/>
    </row>
    <row r="6899" spans="1:9" s="30" customFormat="1" ht="27" x14ac:dyDescent="0.25">
      <c r="A6899" s="28">
        <v>98571</v>
      </c>
      <c r="B6899" s="29" t="s">
        <v>13085</v>
      </c>
      <c r="F6899" s="28" t="s">
        <v>8592</v>
      </c>
      <c r="G6899" s="31" t="s">
        <v>13086</v>
      </c>
      <c r="I6899" s="1"/>
    </row>
    <row r="6900" spans="1:9" s="30" customFormat="1" ht="27" x14ac:dyDescent="0.25">
      <c r="A6900" s="28">
        <v>98572</v>
      </c>
      <c r="B6900" s="29" t="s">
        <v>13087</v>
      </c>
      <c r="F6900" s="28" t="s">
        <v>8592</v>
      </c>
      <c r="G6900" s="31" t="s">
        <v>13088</v>
      </c>
      <c r="I6900" s="1"/>
    </row>
    <row r="6901" spans="1:9" s="30" customFormat="1" ht="27" x14ac:dyDescent="0.25">
      <c r="A6901" s="28">
        <v>98573</v>
      </c>
      <c r="B6901" s="29" t="s">
        <v>13089</v>
      </c>
      <c r="F6901" s="28" t="s">
        <v>8592</v>
      </c>
      <c r="G6901" s="31" t="s">
        <v>13090</v>
      </c>
      <c r="I6901" s="1"/>
    </row>
    <row r="6902" spans="1:9" s="30" customFormat="1" ht="40.5" x14ac:dyDescent="0.25">
      <c r="A6902" s="28">
        <v>91831</v>
      </c>
      <c r="B6902" s="29" t="s">
        <v>13091</v>
      </c>
      <c r="F6902" s="28" t="s">
        <v>27</v>
      </c>
      <c r="G6902" s="31" t="s">
        <v>13092</v>
      </c>
      <c r="I6902" s="1"/>
    </row>
    <row r="6903" spans="1:9" s="30" customFormat="1" ht="40.5" x14ac:dyDescent="0.25">
      <c r="A6903" s="28">
        <v>91833</v>
      </c>
      <c r="B6903" s="29" t="s">
        <v>13093</v>
      </c>
      <c r="F6903" s="28" t="s">
        <v>27</v>
      </c>
      <c r="G6903" s="31" t="s">
        <v>13094</v>
      </c>
      <c r="I6903" s="1"/>
    </row>
    <row r="6904" spans="1:9" s="30" customFormat="1" ht="40.5" x14ac:dyDescent="0.25">
      <c r="A6904" s="28">
        <v>91834</v>
      </c>
      <c r="B6904" s="29" t="s">
        <v>13095</v>
      </c>
      <c r="F6904" s="28" t="s">
        <v>27</v>
      </c>
      <c r="G6904" s="31" t="s">
        <v>13096</v>
      </c>
      <c r="I6904" s="1"/>
    </row>
    <row r="6905" spans="1:9" s="30" customFormat="1" ht="40.5" x14ac:dyDescent="0.25">
      <c r="A6905" s="28">
        <v>91835</v>
      </c>
      <c r="B6905" s="29" t="s">
        <v>13097</v>
      </c>
      <c r="F6905" s="28" t="s">
        <v>27</v>
      </c>
      <c r="G6905" s="31" t="s">
        <v>13098</v>
      </c>
      <c r="I6905" s="1"/>
    </row>
    <row r="6906" spans="1:9" s="30" customFormat="1" ht="40.5" x14ac:dyDescent="0.25">
      <c r="A6906" s="28">
        <v>91836</v>
      </c>
      <c r="B6906" s="29" t="s">
        <v>13099</v>
      </c>
      <c r="F6906" s="28" t="s">
        <v>27</v>
      </c>
      <c r="G6906" s="31" t="s">
        <v>13100</v>
      </c>
      <c r="I6906" s="1"/>
    </row>
    <row r="6907" spans="1:9" s="30" customFormat="1" ht="40.5" x14ac:dyDescent="0.25">
      <c r="A6907" s="28">
        <v>91837</v>
      </c>
      <c r="B6907" s="29" t="s">
        <v>13101</v>
      </c>
      <c r="F6907" s="28" t="s">
        <v>27</v>
      </c>
      <c r="G6907" s="31" t="s">
        <v>13102</v>
      </c>
      <c r="I6907" s="1"/>
    </row>
    <row r="6908" spans="1:9" s="30" customFormat="1" ht="40.5" x14ac:dyDescent="0.25">
      <c r="A6908" s="28">
        <v>91839</v>
      </c>
      <c r="B6908" s="29" t="s">
        <v>13103</v>
      </c>
      <c r="F6908" s="28" t="s">
        <v>27</v>
      </c>
      <c r="G6908" s="31" t="s">
        <v>13104</v>
      </c>
      <c r="I6908" s="1"/>
    </row>
    <row r="6909" spans="1:9" s="30" customFormat="1" ht="40.5" x14ac:dyDescent="0.25">
      <c r="A6909" s="28">
        <v>91840</v>
      </c>
      <c r="B6909" s="29" t="s">
        <v>13105</v>
      </c>
      <c r="F6909" s="28" t="s">
        <v>27</v>
      </c>
      <c r="G6909" s="31" t="s">
        <v>12650</v>
      </c>
      <c r="I6909" s="1"/>
    </row>
    <row r="6910" spans="1:9" s="30" customFormat="1" ht="40.5" x14ac:dyDescent="0.25">
      <c r="A6910" s="28">
        <v>91841</v>
      </c>
      <c r="B6910" s="29" t="s">
        <v>13106</v>
      </c>
      <c r="F6910" s="28" t="s">
        <v>27</v>
      </c>
      <c r="G6910" s="31" t="s">
        <v>13107</v>
      </c>
      <c r="I6910" s="1"/>
    </row>
    <row r="6911" spans="1:9" s="30" customFormat="1" ht="40.5" x14ac:dyDescent="0.25">
      <c r="A6911" s="28">
        <v>91842</v>
      </c>
      <c r="B6911" s="29" t="s">
        <v>13108</v>
      </c>
      <c r="F6911" s="28" t="s">
        <v>27</v>
      </c>
      <c r="G6911" s="31" t="s">
        <v>13109</v>
      </c>
      <c r="I6911" s="1"/>
    </row>
    <row r="6912" spans="1:9" s="30" customFormat="1" ht="40.5" x14ac:dyDescent="0.25">
      <c r="A6912" s="28">
        <v>91843</v>
      </c>
      <c r="B6912" s="29" t="s">
        <v>13110</v>
      </c>
      <c r="F6912" s="28" t="s">
        <v>27</v>
      </c>
      <c r="G6912" s="31" t="s">
        <v>13111</v>
      </c>
      <c r="I6912" s="1"/>
    </row>
    <row r="6913" spans="1:9" s="30" customFormat="1" ht="40.5" x14ac:dyDescent="0.25">
      <c r="A6913" s="28">
        <v>91844</v>
      </c>
      <c r="B6913" s="29" t="s">
        <v>13112</v>
      </c>
      <c r="F6913" s="28" t="s">
        <v>27</v>
      </c>
      <c r="G6913" s="31" t="s">
        <v>13113</v>
      </c>
      <c r="I6913" s="1"/>
    </row>
    <row r="6914" spans="1:9" s="30" customFormat="1" ht="40.5" x14ac:dyDescent="0.25">
      <c r="A6914" s="28">
        <v>91845</v>
      </c>
      <c r="B6914" s="29" t="s">
        <v>13114</v>
      </c>
      <c r="F6914" s="28" t="s">
        <v>27</v>
      </c>
      <c r="G6914" s="31" t="s">
        <v>13115</v>
      </c>
      <c r="I6914" s="1"/>
    </row>
    <row r="6915" spans="1:9" s="30" customFormat="1" ht="40.5" x14ac:dyDescent="0.25">
      <c r="A6915" s="28">
        <v>91846</v>
      </c>
      <c r="B6915" s="29" t="s">
        <v>13116</v>
      </c>
      <c r="F6915" s="28" t="s">
        <v>27</v>
      </c>
      <c r="G6915" s="31" t="s">
        <v>13117</v>
      </c>
      <c r="I6915" s="1"/>
    </row>
    <row r="6916" spans="1:9" s="30" customFormat="1" ht="40.5" x14ac:dyDescent="0.25">
      <c r="A6916" s="28">
        <v>91847</v>
      </c>
      <c r="B6916" s="29" t="s">
        <v>13118</v>
      </c>
      <c r="F6916" s="28" t="s">
        <v>27</v>
      </c>
      <c r="G6916" s="31" t="s">
        <v>13119</v>
      </c>
      <c r="I6916" s="1"/>
    </row>
    <row r="6917" spans="1:9" s="30" customFormat="1" ht="40.5" x14ac:dyDescent="0.25">
      <c r="A6917" s="28">
        <v>91849</v>
      </c>
      <c r="B6917" s="29" t="s">
        <v>13120</v>
      </c>
      <c r="F6917" s="28" t="s">
        <v>27</v>
      </c>
      <c r="G6917" s="31" t="s">
        <v>13121</v>
      </c>
      <c r="I6917" s="1"/>
    </row>
    <row r="6918" spans="1:9" s="30" customFormat="1" ht="40.5" x14ac:dyDescent="0.25">
      <c r="A6918" s="28">
        <v>91850</v>
      </c>
      <c r="B6918" s="29" t="s">
        <v>13122</v>
      </c>
      <c r="F6918" s="28" t="s">
        <v>27</v>
      </c>
      <c r="G6918" s="31" t="s">
        <v>12560</v>
      </c>
      <c r="I6918" s="1"/>
    </row>
    <row r="6919" spans="1:9" s="30" customFormat="1" ht="40.5" x14ac:dyDescent="0.25">
      <c r="A6919" s="28">
        <v>91851</v>
      </c>
      <c r="B6919" s="29" t="s">
        <v>13123</v>
      </c>
      <c r="F6919" s="28" t="s">
        <v>27</v>
      </c>
      <c r="G6919" s="31" t="s">
        <v>13124</v>
      </c>
      <c r="I6919" s="1"/>
    </row>
    <row r="6920" spans="1:9" s="30" customFormat="1" ht="40.5" x14ac:dyDescent="0.25">
      <c r="A6920" s="28">
        <v>91852</v>
      </c>
      <c r="B6920" s="29" t="s">
        <v>13125</v>
      </c>
      <c r="F6920" s="28" t="s">
        <v>27</v>
      </c>
      <c r="G6920" s="31" t="s">
        <v>9086</v>
      </c>
      <c r="I6920" s="1"/>
    </row>
    <row r="6921" spans="1:9" s="30" customFormat="1" ht="40.5" x14ac:dyDescent="0.25">
      <c r="A6921" s="28">
        <v>91853</v>
      </c>
      <c r="B6921" s="29" t="s">
        <v>13126</v>
      </c>
      <c r="F6921" s="28" t="s">
        <v>27</v>
      </c>
      <c r="G6921" s="31" t="s">
        <v>13127</v>
      </c>
      <c r="I6921" s="1"/>
    </row>
    <row r="6922" spans="1:9" s="30" customFormat="1" ht="40.5" x14ac:dyDescent="0.25">
      <c r="A6922" s="28">
        <v>91854</v>
      </c>
      <c r="B6922" s="29" t="s">
        <v>13128</v>
      </c>
      <c r="F6922" s="28" t="s">
        <v>27</v>
      </c>
      <c r="G6922" s="31" t="s">
        <v>13129</v>
      </c>
      <c r="I6922" s="1"/>
    </row>
    <row r="6923" spans="1:9" s="30" customFormat="1" ht="40.5" x14ac:dyDescent="0.25">
      <c r="A6923" s="28">
        <v>91855</v>
      </c>
      <c r="B6923" s="29" t="s">
        <v>13130</v>
      </c>
      <c r="F6923" s="28" t="s">
        <v>27</v>
      </c>
      <c r="G6923" s="31" t="s">
        <v>12625</v>
      </c>
      <c r="I6923" s="1"/>
    </row>
    <row r="6924" spans="1:9" s="30" customFormat="1" ht="40.5" x14ac:dyDescent="0.25">
      <c r="A6924" s="28">
        <v>91856</v>
      </c>
      <c r="B6924" s="29" t="s">
        <v>13131</v>
      </c>
      <c r="F6924" s="28" t="s">
        <v>27</v>
      </c>
      <c r="G6924" s="31" t="s">
        <v>8981</v>
      </c>
      <c r="I6924" s="1"/>
    </row>
    <row r="6925" spans="1:9" s="30" customFormat="1" ht="40.5" x14ac:dyDescent="0.25">
      <c r="A6925" s="28">
        <v>91857</v>
      </c>
      <c r="B6925" s="29" t="s">
        <v>13132</v>
      </c>
      <c r="F6925" s="28" t="s">
        <v>27</v>
      </c>
      <c r="G6925" s="31" t="s">
        <v>13133</v>
      </c>
      <c r="I6925" s="1"/>
    </row>
    <row r="6926" spans="1:9" s="30" customFormat="1" ht="40.5" x14ac:dyDescent="0.25">
      <c r="A6926" s="28">
        <v>91859</v>
      </c>
      <c r="B6926" s="29" t="s">
        <v>13134</v>
      </c>
      <c r="F6926" s="28" t="s">
        <v>27</v>
      </c>
      <c r="G6926" s="31" t="s">
        <v>13135</v>
      </c>
      <c r="I6926" s="1"/>
    </row>
    <row r="6927" spans="1:9" s="30" customFormat="1" ht="40.5" x14ac:dyDescent="0.25">
      <c r="A6927" s="28">
        <v>91860</v>
      </c>
      <c r="B6927" s="29" t="s">
        <v>13136</v>
      </c>
      <c r="F6927" s="28" t="s">
        <v>27</v>
      </c>
      <c r="G6927" s="31" t="s">
        <v>13137</v>
      </c>
      <c r="I6927" s="1"/>
    </row>
    <row r="6928" spans="1:9" s="30" customFormat="1" ht="40.5" x14ac:dyDescent="0.25">
      <c r="A6928" s="28">
        <v>91861</v>
      </c>
      <c r="B6928" s="29" t="s">
        <v>13138</v>
      </c>
      <c r="F6928" s="28" t="s">
        <v>27</v>
      </c>
      <c r="G6928" s="31" t="s">
        <v>11363</v>
      </c>
      <c r="I6928" s="1"/>
    </row>
    <row r="6929" spans="1:9" s="30" customFormat="1" ht="40.5" x14ac:dyDescent="0.25">
      <c r="A6929" s="28">
        <v>91862</v>
      </c>
      <c r="B6929" s="29" t="s">
        <v>13139</v>
      </c>
      <c r="F6929" s="28" t="s">
        <v>27</v>
      </c>
      <c r="G6929" s="31" t="s">
        <v>13140</v>
      </c>
      <c r="I6929" s="1"/>
    </row>
    <row r="6930" spans="1:9" s="30" customFormat="1" ht="40.5" x14ac:dyDescent="0.25">
      <c r="A6930" s="28">
        <v>91863</v>
      </c>
      <c r="B6930" s="29" t="s">
        <v>13141</v>
      </c>
      <c r="F6930" s="28" t="s">
        <v>27</v>
      </c>
      <c r="G6930" s="31" t="s">
        <v>13142</v>
      </c>
      <c r="I6930" s="1"/>
    </row>
    <row r="6931" spans="1:9" s="30" customFormat="1" ht="40.5" x14ac:dyDescent="0.25">
      <c r="A6931" s="28">
        <v>91864</v>
      </c>
      <c r="B6931" s="29" t="s">
        <v>13143</v>
      </c>
      <c r="F6931" s="28" t="s">
        <v>27</v>
      </c>
      <c r="G6931" s="31" t="s">
        <v>13144</v>
      </c>
      <c r="I6931" s="1"/>
    </row>
    <row r="6932" spans="1:9" s="30" customFormat="1" ht="40.5" x14ac:dyDescent="0.25">
      <c r="A6932" s="28">
        <v>91865</v>
      </c>
      <c r="B6932" s="29" t="s">
        <v>13145</v>
      </c>
      <c r="F6932" s="28" t="s">
        <v>27</v>
      </c>
      <c r="G6932" s="31" t="s">
        <v>13146</v>
      </c>
      <c r="I6932" s="1"/>
    </row>
    <row r="6933" spans="1:9" s="30" customFormat="1" ht="40.5" x14ac:dyDescent="0.25">
      <c r="A6933" s="28">
        <v>91866</v>
      </c>
      <c r="B6933" s="29" t="s">
        <v>13147</v>
      </c>
      <c r="F6933" s="28" t="s">
        <v>27</v>
      </c>
      <c r="G6933" s="31" t="s">
        <v>13148</v>
      </c>
      <c r="I6933" s="1"/>
    </row>
    <row r="6934" spans="1:9" s="30" customFormat="1" ht="40.5" x14ac:dyDescent="0.25">
      <c r="A6934" s="28">
        <v>91867</v>
      </c>
      <c r="B6934" s="29" t="s">
        <v>13149</v>
      </c>
      <c r="F6934" s="28" t="s">
        <v>27</v>
      </c>
      <c r="G6934" s="31" t="s">
        <v>13150</v>
      </c>
      <c r="I6934" s="1"/>
    </row>
    <row r="6935" spans="1:9" s="30" customFormat="1" ht="40.5" x14ac:dyDescent="0.25">
      <c r="A6935" s="28">
        <v>91868</v>
      </c>
      <c r="B6935" s="29" t="s">
        <v>13151</v>
      </c>
      <c r="F6935" s="28" t="s">
        <v>27</v>
      </c>
      <c r="G6935" s="31" t="s">
        <v>13152</v>
      </c>
      <c r="I6935" s="1"/>
    </row>
    <row r="6936" spans="1:9" s="30" customFormat="1" ht="40.5" x14ac:dyDescent="0.25">
      <c r="A6936" s="28">
        <v>91869</v>
      </c>
      <c r="B6936" s="29" t="s">
        <v>13153</v>
      </c>
      <c r="F6936" s="28" t="s">
        <v>27</v>
      </c>
      <c r="G6936" s="31" t="s">
        <v>12059</v>
      </c>
      <c r="I6936" s="1"/>
    </row>
    <row r="6937" spans="1:9" s="30" customFormat="1" ht="40.5" x14ac:dyDescent="0.25">
      <c r="A6937" s="28">
        <v>91870</v>
      </c>
      <c r="B6937" s="29" t="s">
        <v>13154</v>
      </c>
      <c r="F6937" s="28" t="s">
        <v>27</v>
      </c>
      <c r="G6937" s="31" t="s">
        <v>13155</v>
      </c>
      <c r="I6937" s="1"/>
    </row>
    <row r="6938" spans="1:9" s="30" customFormat="1" ht="40.5" x14ac:dyDescent="0.25">
      <c r="A6938" s="28">
        <v>91871</v>
      </c>
      <c r="B6938" s="29" t="s">
        <v>13156</v>
      </c>
      <c r="F6938" s="28" t="s">
        <v>27</v>
      </c>
      <c r="G6938" s="31" t="s">
        <v>13157</v>
      </c>
      <c r="I6938" s="1"/>
    </row>
    <row r="6939" spans="1:9" s="30" customFormat="1" ht="40.5" x14ac:dyDescent="0.25">
      <c r="A6939" s="28">
        <v>91872</v>
      </c>
      <c r="B6939" s="29" t="s">
        <v>13158</v>
      </c>
      <c r="F6939" s="28" t="s">
        <v>27</v>
      </c>
      <c r="G6939" s="31" t="s">
        <v>13159</v>
      </c>
      <c r="I6939" s="1"/>
    </row>
    <row r="6940" spans="1:9" s="30" customFormat="1" ht="40.5" x14ac:dyDescent="0.25">
      <c r="A6940" s="28">
        <v>91873</v>
      </c>
      <c r="B6940" s="29" t="s">
        <v>13160</v>
      </c>
      <c r="F6940" s="28" t="s">
        <v>27</v>
      </c>
      <c r="G6940" s="31" t="s">
        <v>13161</v>
      </c>
      <c r="I6940" s="1"/>
    </row>
    <row r="6941" spans="1:9" s="30" customFormat="1" ht="40.5" x14ac:dyDescent="0.25">
      <c r="A6941" s="28">
        <v>93008</v>
      </c>
      <c r="B6941" s="29" t="s">
        <v>13162</v>
      </c>
      <c r="F6941" s="28" t="s">
        <v>27</v>
      </c>
      <c r="G6941" s="31" t="s">
        <v>13163</v>
      </c>
      <c r="I6941" s="1"/>
    </row>
    <row r="6942" spans="1:9" s="30" customFormat="1" ht="40.5" x14ac:dyDescent="0.25">
      <c r="A6942" s="28">
        <v>93009</v>
      </c>
      <c r="B6942" s="29" t="s">
        <v>13164</v>
      </c>
      <c r="F6942" s="28" t="s">
        <v>27</v>
      </c>
      <c r="G6942" s="31" t="s">
        <v>13165</v>
      </c>
      <c r="I6942" s="1"/>
    </row>
    <row r="6943" spans="1:9" s="30" customFormat="1" ht="40.5" x14ac:dyDescent="0.25">
      <c r="A6943" s="28">
        <v>93010</v>
      </c>
      <c r="B6943" s="29" t="s">
        <v>13166</v>
      </c>
      <c r="F6943" s="28" t="s">
        <v>27</v>
      </c>
      <c r="G6943" s="31" t="s">
        <v>13167</v>
      </c>
      <c r="I6943" s="1"/>
    </row>
    <row r="6944" spans="1:9" s="30" customFormat="1" ht="40.5" x14ac:dyDescent="0.25">
      <c r="A6944" s="28">
        <v>93011</v>
      </c>
      <c r="B6944" s="29" t="s">
        <v>13168</v>
      </c>
      <c r="F6944" s="28" t="s">
        <v>27</v>
      </c>
      <c r="G6944" s="31" t="s">
        <v>13169</v>
      </c>
      <c r="I6944" s="1"/>
    </row>
    <row r="6945" spans="1:9" s="30" customFormat="1" ht="40.5" x14ac:dyDescent="0.25">
      <c r="A6945" s="28">
        <v>93012</v>
      </c>
      <c r="B6945" s="29" t="s">
        <v>13170</v>
      </c>
      <c r="F6945" s="28" t="s">
        <v>27</v>
      </c>
      <c r="G6945" s="31" t="s">
        <v>13171</v>
      </c>
      <c r="I6945" s="1"/>
    </row>
    <row r="6946" spans="1:9" s="30" customFormat="1" ht="27" x14ac:dyDescent="0.25">
      <c r="A6946" s="28">
        <v>95726</v>
      </c>
      <c r="B6946" s="29" t="s">
        <v>13172</v>
      </c>
      <c r="F6946" s="28" t="s">
        <v>27</v>
      </c>
      <c r="G6946" s="31" t="s">
        <v>13173</v>
      </c>
      <c r="I6946" s="1"/>
    </row>
    <row r="6947" spans="1:9" s="30" customFormat="1" ht="27" x14ac:dyDescent="0.25">
      <c r="A6947" s="28">
        <v>95727</v>
      </c>
      <c r="B6947" s="29" t="s">
        <v>13174</v>
      </c>
      <c r="F6947" s="28" t="s">
        <v>27</v>
      </c>
      <c r="G6947" s="31" t="s">
        <v>13175</v>
      </c>
      <c r="I6947" s="1"/>
    </row>
    <row r="6948" spans="1:9" s="30" customFormat="1" ht="27" x14ac:dyDescent="0.25">
      <c r="A6948" s="28">
        <v>95728</v>
      </c>
      <c r="B6948" s="29" t="s">
        <v>13176</v>
      </c>
      <c r="F6948" s="28" t="s">
        <v>27</v>
      </c>
      <c r="G6948" s="31" t="s">
        <v>13177</v>
      </c>
      <c r="I6948" s="1"/>
    </row>
    <row r="6949" spans="1:9" s="30" customFormat="1" ht="40.5" x14ac:dyDescent="0.25">
      <c r="A6949" s="28">
        <v>97667</v>
      </c>
      <c r="B6949" s="29" t="s">
        <v>13178</v>
      </c>
      <c r="F6949" s="28" t="s">
        <v>27</v>
      </c>
      <c r="G6949" s="31" t="s">
        <v>9086</v>
      </c>
      <c r="I6949" s="1"/>
    </row>
    <row r="6950" spans="1:9" s="30" customFormat="1" ht="40.5" x14ac:dyDescent="0.25">
      <c r="A6950" s="28">
        <v>97668</v>
      </c>
      <c r="B6950" s="29" t="s">
        <v>13179</v>
      </c>
      <c r="F6950" s="28" t="s">
        <v>27</v>
      </c>
      <c r="G6950" s="31" t="s">
        <v>13180</v>
      </c>
      <c r="I6950" s="1"/>
    </row>
    <row r="6951" spans="1:9" s="30" customFormat="1" ht="40.5" x14ac:dyDescent="0.25">
      <c r="A6951" s="28">
        <v>97669</v>
      </c>
      <c r="B6951" s="29" t="s">
        <v>13181</v>
      </c>
      <c r="F6951" s="28" t="s">
        <v>27</v>
      </c>
      <c r="G6951" s="31" t="s">
        <v>13182</v>
      </c>
      <c r="I6951" s="1"/>
    </row>
    <row r="6952" spans="1:9" s="30" customFormat="1" ht="40.5" x14ac:dyDescent="0.25">
      <c r="A6952" s="28">
        <v>97670</v>
      </c>
      <c r="B6952" s="29" t="s">
        <v>13183</v>
      </c>
      <c r="F6952" s="28" t="s">
        <v>27</v>
      </c>
      <c r="G6952" s="31" t="s">
        <v>13184</v>
      </c>
      <c r="I6952" s="1"/>
    </row>
    <row r="6953" spans="1:9" s="30" customFormat="1" ht="40.5" x14ac:dyDescent="0.25">
      <c r="A6953" s="28">
        <v>91874</v>
      </c>
      <c r="B6953" s="29" t="s">
        <v>13185</v>
      </c>
      <c r="F6953" s="28" t="s">
        <v>25</v>
      </c>
      <c r="G6953" s="31" t="s">
        <v>13186</v>
      </c>
      <c r="I6953" s="1"/>
    </row>
    <row r="6954" spans="1:9" s="30" customFormat="1" ht="40.5" x14ac:dyDescent="0.25">
      <c r="A6954" s="28">
        <v>91875</v>
      </c>
      <c r="B6954" s="29" t="s">
        <v>13187</v>
      </c>
      <c r="F6954" s="28" t="s">
        <v>25</v>
      </c>
      <c r="G6954" s="31" t="s">
        <v>9332</v>
      </c>
      <c r="I6954" s="1"/>
    </row>
    <row r="6955" spans="1:9" s="30" customFormat="1" ht="40.5" x14ac:dyDescent="0.25">
      <c r="A6955" s="28">
        <v>91876</v>
      </c>
      <c r="B6955" s="29" t="s">
        <v>13188</v>
      </c>
      <c r="F6955" s="28" t="s">
        <v>25</v>
      </c>
      <c r="G6955" s="31" t="s">
        <v>13189</v>
      </c>
      <c r="I6955" s="1"/>
    </row>
    <row r="6956" spans="1:9" s="30" customFormat="1" ht="40.5" x14ac:dyDescent="0.25">
      <c r="A6956" s="28">
        <v>91877</v>
      </c>
      <c r="B6956" s="29" t="s">
        <v>13190</v>
      </c>
      <c r="F6956" s="28" t="s">
        <v>25</v>
      </c>
      <c r="G6956" s="31" t="s">
        <v>13191</v>
      </c>
      <c r="I6956" s="1"/>
    </row>
    <row r="6957" spans="1:9" s="30" customFormat="1" ht="40.5" x14ac:dyDescent="0.25">
      <c r="A6957" s="28">
        <v>91878</v>
      </c>
      <c r="B6957" s="29" t="s">
        <v>13192</v>
      </c>
      <c r="F6957" s="28" t="s">
        <v>25</v>
      </c>
      <c r="G6957" s="31" t="s">
        <v>7968</v>
      </c>
      <c r="I6957" s="1"/>
    </row>
    <row r="6958" spans="1:9" s="30" customFormat="1" ht="40.5" x14ac:dyDescent="0.25">
      <c r="A6958" s="28">
        <v>91879</v>
      </c>
      <c r="B6958" s="29" t="s">
        <v>13193</v>
      </c>
      <c r="F6958" s="28" t="s">
        <v>25</v>
      </c>
      <c r="G6958" s="31" t="s">
        <v>9011</v>
      </c>
      <c r="I6958" s="1"/>
    </row>
    <row r="6959" spans="1:9" s="30" customFormat="1" ht="40.5" x14ac:dyDescent="0.25">
      <c r="A6959" s="28">
        <v>91880</v>
      </c>
      <c r="B6959" s="29" t="s">
        <v>13194</v>
      </c>
      <c r="F6959" s="28" t="s">
        <v>25</v>
      </c>
      <c r="G6959" s="31" t="s">
        <v>13195</v>
      </c>
      <c r="I6959" s="1"/>
    </row>
    <row r="6960" spans="1:9" s="30" customFormat="1" ht="40.5" x14ac:dyDescent="0.25">
      <c r="A6960" s="28">
        <v>91881</v>
      </c>
      <c r="B6960" s="29" t="s">
        <v>13196</v>
      </c>
      <c r="F6960" s="28" t="s">
        <v>25</v>
      </c>
      <c r="G6960" s="31" t="s">
        <v>12576</v>
      </c>
      <c r="I6960" s="1"/>
    </row>
    <row r="6961" spans="1:9" s="30" customFormat="1" ht="40.5" x14ac:dyDescent="0.25">
      <c r="A6961" s="28">
        <v>91882</v>
      </c>
      <c r="B6961" s="29" t="s">
        <v>13197</v>
      </c>
      <c r="F6961" s="28" t="s">
        <v>25</v>
      </c>
      <c r="G6961" s="31" t="s">
        <v>9789</v>
      </c>
      <c r="I6961" s="1"/>
    </row>
    <row r="6962" spans="1:9" s="30" customFormat="1" ht="40.5" x14ac:dyDescent="0.25">
      <c r="A6962" s="28">
        <v>91884</v>
      </c>
      <c r="B6962" s="29" t="s">
        <v>13198</v>
      </c>
      <c r="F6962" s="28" t="s">
        <v>25</v>
      </c>
      <c r="G6962" s="31" t="s">
        <v>13199</v>
      </c>
      <c r="I6962" s="1"/>
    </row>
    <row r="6963" spans="1:9" s="30" customFormat="1" ht="40.5" x14ac:dyDescent="0.25">
      <c r="A6963" s="28">
        <v>91885</v>
      </c>
      <c r="B6963" s="29" t="s">
        <v>13200</v>
      </c>
      <c r="F6963" s="28" t="s">
        <v>25</v>
      </c>
      <c r="G6963" s="31" t="s">
        <v>13201</v>
      </c>
      <c r="I6963" s="1"/>
    </row>
    <row r="6964" spans="1:9" s="30" customFormat="1" ht="40.5" x14ac:dyDescent="0.25">
      <c r="A6964" s="28">
        <v>91886</v>
      </c>
      <c r="B6964" s="29" t="s">
        <v>13202</v>
      </c>
      <c r="F6964" s="28" t="s">
        <v>25</v>
      </c>
      <c r="G6964" s="31" t="s">
        <v>9750</v>
      </c>
      <c r="I6964" s="1"/>
    </row>
    <row r="6965" spans="1:9" s="30" customFormat="1" ht="40.5" x14ac:dyDescent="0.25">
      <c r="A6965" s="28">
        <v>91887</v>
      </c>
      <c r="B6965" s="29" t="s">
        <v>13203</v>
      </c>
      <c r="F6965" s="28" t="s">
        <v>25</v>
      </c>
      <c r="G6965" s="31" t="s">
        <v>13204</v>
      </c>
      <c r="I6965" s="1"/>
    </row>
    <row r="6966" spans="1:9" s="30" customFormat="1" ht="40.5" x14ac:dyDescent="0.25">
      <c r="A6966" s="28">
        <v>91889</v>
      </c>
      <c r="B6966" s="29" t="s">
        <v>13205</v>
      </c>
      <c r="F6966" s="28" t="s">
        <v>25</v>
      </c>
      <c r="G6966" s="31" t="s">
        <v>12615</v>
      </c>
      <c r="I6966" s="1"/>
    </row>
    <row r="6967" spans="1:9" s="30" customFormat="1" ht="40.5" x14ac:dyDescent="0.25">
      <c r="A6967" s="28">
        <v>91890</v>
      </c>
      <c r="B6967" s="29" t="s">
        <v>13206</v>
      </c>
      <c r="F6967" s="28" t="s">
        <v>25</v>
      </c>
      <c r="G6967" s="31" t="s">
        <v>13207</v>
      </c>
      <c r="I6967" s="1"/>
    </row>
    <row r="6968" spans="1:9" s="30" customFormat="1" ht="40.5" x14ac:dyDescent="0.25">
      <c r="A6968" s="28">
        <v>91892</v>
      </c>
      <c r="B6968" s="29" t="s">
        <v>13208</v>
      </c>
      <c r="F6968" s="28" t="s">
        <v>25</v>
      </c>
      <c r="G6968" s="31" t="s">
        <v>13209</v>
      </c>
      <c r="I6968" s="1"/>
    </row>
    <row r="6969" spans="1:9" s="30" customFormat="1" ht="40.5" x14ac:dyDescent="0.25">
      <c r="A6969" s="28">
        <v>91893</v>
      </c>
      <c r="B6969" s="29" t="s">
        <v>13210</v>
      </c>
      <c r="F6969" s="28" t="s">
        <v>25</v>
      </c>
      <c r="G6969" s="31" t="s">
        <v>13211</v>
      </c>
      <c r="I6969" s="1"/>
    </row>
    <row r="6970" spans="1:9" s="30" customFormat="1" ht="40.5" x14ac:dyDescent="0.25">
      <c r="A6970" s="28">
        <v>91895</v>
      </c>
      <c r="B6970" s="29" t="s">
        <v>13212</v>
      </c>
      <c r="F6970" s="28" t="s">
        <v>25</v>
      </c>
      <c r="G6970" s="31" t="s">
        <v>13213</v>
      </c>
      <c r="I6970" s="1"/>
    </row>
    <row r="6971" spans="1:9" s="30" customFormat="1" ht="40.5" x14ac:dyDescent="0.25">
      <c r="A6971" s="28">
        <v>91896</v>
      </c>
      <c r="B6971" s="29" t="s">
        <v>13214</v>
      </c>
      <c r="F6971" s="28" t="s">
        <v>25</v>
      </c>
      <c r="G6971" s="31" t="s">
        <v>10027</v>
      </c>
      <c r="I6971" s="1"/>
    </row>
    <row r="6972" spans="1:9" s="30" customFormat="1" ht="40.5" x14ac:dyDescent="0.25">
      <c r="A6972" s="28">
        <v>91898</v>
      </c>
      <c r="B6972" s="29" t="s">
        <v>13215</v>
      </c>
      <c r="F6972" s="28" t="s">
        <v>25</v>
      </c>
      <c r="G6972" s="31" t="s">
        <v>13216</v>
      </c>
      <c r="I6972" s="1"/>
    </row>
    <row r="6973" spans="1:9" s="30" customFormat="1" ht="40.5" x14ac:dyDescent="0.25">
      <c r="A6973" s="28">
        <v>91899</v>
      </c>
      <c r="B6973" s="29" t="s">
        <v>13217</v>
      </c>
      <c r="F6973" s="28" t="s">
        <v>25</v>
      </c>
      <c r="G6973" s="31" t="s">
        <v>9652</v>
      </c>
      <c r="I6973" s="1"/>
    </row>
    <row r="6974" spans="1:9" s="30" customFormat="1" ht="40.5" x14ac:dyDescent="0.25">
      <c r="A6974" s="28">
        <v>91901</v>
      </c>
      <c r="B6974" s="29" t="s">
        <v>13218</v>
      </c>
      <c r="F6974" s="28" t="s">
        <v>25</v>
      </c>
      <c r="G6974" s="31" t="s">
        <v>10080</v>
      </c>
      <c r="I6974" s="1"/>
    </row>
    <row r="6975" spans="1:9" s="30" customFormat="1" ht="40.5" x14ac:dyDescent="0.25">
      <c r="A6975" s="28">
        <v>91902</v>
      </c>
      <c r="B6975" s="29" t="s">
        <v>13219</v>
      </c>
      <c r="F6975" s="28" t="s">
        <v>25</v>
      </c>
      <c r="G6975" s="31" t="s">
        <v>13220</v>
      </c>
      <c r="I6975" s="1"/>
    </row>
    <row r="6976" spans="1:9" s="30" customFormat="1" ht="40.5" x14ac:dyDescent="0.25">
      <c r="A6976" s="28">
        <v>91904</v>
      </c>
      <c r="B6976" s="29" t="s">
        <v>13221</v>
      </c>
      <c r="F6976" s="28" t="s">
        <v>25</v>
      </c>
      <c r="G6976" s="31" t="s">
        <v>8785</v>
      </c>
      <c r="I6976" s="1"/>
    </row>
    <row r="6977" spans="1:9" s="30" customFormat="1" ht="40.5" x14ac:dyDescent="0.25">
      <c r="A6977" s="28">
        <v>91905</v>
      </c>
      <c r="B6977" s="29" t="s">
        <v>13222</v>
      </c>
      <c r="F6977" s="28" t="s">
        <v>25</v>
      </c>
      <c r="G6977" s="31" t="s">
        <v>13223</v>
      </c>
      <c r="I6977" s="1"/>
    </row>
    <row r="6978" spans="1:9" s="30" customFormat="1" ht="40.5" x14ac:dyDescent="0.25">
      <c r="A6978" s="28">
        <v>91907</v>
      </c>
      <c r="B6978" s="29" t="s">
        <v>13224</v>
      </c>
      <c r="F6978" s="28" t="s">
        <v>25</v>
      </c>
      <c r="G6978" s="31" t="s">
        <v>13225</v>
      </c>
      <c r="I6978" s="1"/>
    </row>
    <row r="6979" spans="1:9" s="30" customFormat="1" ht="40.5" x14ac:dyDescent="0.25">
      <c r="A6979" s="28">
        <v>91908</v>
      </c>
      <c r="B6979" s="29" t="s">
        <v>13226</v>
      </c>
      <c r="F6979" s="28" t="s">
        <v>25</v>
      </c>
      <c r="G6979" s="31" t="s">
        <v>13227</v>
      </c>
      <c r="I6979" s="1"/>
    </row>
    <row r="6980" spans="1:9" s="30" customFormat="1" ht="40.5" x14ac:dyDescent="0.25">
      <c r="A6980" s="28">
        <v>91910</v>
      </c>
      <c r="B6980" s="29" t="s">
        <v>13228</v>
      </c>
      <c r="F6980" s="28" t="s">
        <v>25</v>
      </c>
      <c r="G6980" s="31" t="s">
        <v>13229</v>
      </c>
      <c r="I6980" s="1"/>
    </row>
    <row r="6981" spans="1:9" s="30" customFormat="1" ht="40.5" x14ac:dyDescent="0.25">
      <c r="A6981" s="28">
        <v>91911</v>
      </c>
      <c r="B6981" s="29" t="s">
        <v>13230</v>
      </c>
      <c r="F6981" s="28" t="s">
        <v>25</v>
      </c>
      <c r="G6981" s="31" t="s">
        <v>13231</v>
      </c>
      <c r="I6981" s="1"/>
    </row>
    <row r="6982" spans="1:9" s="30" customFormat="1" ht="40.5" x14ac:dyDescent="0.25">
      <c r="A6982" s="28">
        <v>91913</v>
      </c>
      <c r="B6982" s="29" t="s">
        <v>13232</v>
      </c>
      <c r="F6982" s="28" t="s">
        <v>25</v>
      </c>
      <c r="G6982" s="31" t="s">
        <v>12648</v>
      </c>
      <c r="I6982" s="1"/>
    </row>
    <row r="6983" spans="1:9" s="30" customFormat="1" ht="40.5" x14ac:dyDescent="0.25">
      <c r="A6983" s="28">
        <v>91914</v>
      </c>
      <c r="B6983" s="29" t="s">
        <v>13233</v>
      </c>
      <c r="F6983" s="28" t="s">
        <v>25</v>
      </c>
      <c r="G6983" s="31" t="s">
        <v>13234</v>
      </c>
      <c r="I6983" s="1"/>
    </row>
    <row r="6984" spans="1:9" s="30" customFormat="1" ht="40.5" x14ac:dyDescent="0.25">
      <c r="A6984" s="28">
        <v>91916</v>
      </c>
      <c r="B6984" s="29" t="s">
        <v>13235</v>
      </c>
      <c r="F6984" s="28" t="s">
        <v>25</v>
      </c>
      <c r="G6984" s="31" t="s">
        <v>9799</v>
      </c>
      <c r="I6984" s="1"/>
    </row>
    <row r="6985" spans="1:9" s="30" customFormat="1" ht="40.5" x14ac:dyDescent="0.25">
      <c r="A6985" s="28">
        <v>91917</v>
      </c>
      <c r="B6985" s="29" t="s">
        <v>13236</v>
      </c>
      <c r="F6985" s="28" t="s">
        <v>25</v>
      </c>
      <c r="G6985" s="31" t="s">
        <v>13237</v>
      </c>
      <c r="I6985" s="1"/>
    </row>
    <row r="6986" spans="1:9" s="30" customFormat="1" ht="40.5" x14ac:dyDescent="0.25">
      <c r="A6986" s="28">
        <v>91919</v>
      </c>
      <c r="B6986" s="29" t="s">
        <v>13238</v>
      </c>
      <c r="F6986" s="28" t="s">
        <v>25</v>
      </c>
      <c r="G6986" s="31" t="s">
        <v>13239</v>
      </c>
      <c r="I6986" s="1"/>
    </row>
    <row r="6987" spans="1:9" s="30" customFormat="1" ht="40.5" x14ac:dyDescent="0.25">
      <c r="A6987" s="28">
        <v>91920</v>
      </c>
      <c r="B6987" s="29" t="s">
        <v>13240</v>
      </c>
      <c r="F6987" s="28" t="s">
        <v>25</v>
      </c>
      <c r="G6987" s="31" t="s">
        <v>13241</v>
      </c>
      <c r="I6987" s="1"/>
    </row>
    <row r="6988" spans="1:9" s="30" customFormat="1" ht="40.5" x14ac:dyDescent="0.25">
      <c r="A6988" s="28">
        <v>91922</v>
      </c>
      <c r="B6988" s="29" t="s">
        <v>13242</v>
      </c>
      <c r="F6988" s="28" t="s">
        <v>25</v>
      </c>
      <c r="G6988" s="31" t="s">
        <v>11544</v>
      </c>
      <c r="I6988" s="1"/>
    </row>
    <row r="6989" spans="1:9" s="30" customFormat="1" ht="40.5" x14ac:dyDescent="0.25">
      <c r="A6989" s="28">
        <v>93013</v>
      </c>
      <c r="B6989" s="29" t="s">
        <v>13243</v>
      </c>
      <c r="F6989" s="28" t="s">
        <v>25</v>
      </c>
      <c r="G6989" s="31" t="s">
        <v>13244</v>
      </c>
      <c r="I6989" s="1"/>
    </row>
    <row r="6990" spans="1:9" s="30" customFormat="1" ht="40.5" x14ac:dyDescent="0.25">
      <c r="A6990" s="28">
        <v>93014</v>
      </c>
      <c r="B6990" s="29" t="s">
        <v>13245</v>
      </c>
      <c r="F6990" s="28" t="s">
        <v>25</v>
      </c>
      <c r="G6990" s="31" t="s">
        <v>13246</v>
      </c>
      <c r="I6990" s="1"/>
    </row>
    <row r="6991" spans="1:9" s="30" customFormat="1" ht="40.5" x14ac:dyDescent="0.25">
      <c r="A6991" s="28">
        <v>93015</v>
      </c>
      <c r="B6991" s="29" t="s">
        <v>13247</v>
      </c>
      <c r="F6991" s="28" t="s">
        <v>25</v>
      </c>
      <c r="G6991" s="31" t="s">
        <v>8862</v>
      </c>
      <c r="I6991" s="1"/>
    </row>
    <row r="6992" spans="1:9" s="30" customFormat="1" ht="40.5" x14ac:dyDescent="0.25">
      <c r="A6992" s="28">
        <v>93016</v>
      </c>
      <c r="B6992" s="29" t="s">
        <v>13248</v>
      </c>
      <c r="F6992" s="28" t="s">
        <v>25</v>
      </c>
      <c r="G6992" s="31" t="s">
        <v>13249</v>
      </c>
      <c r="I6992" s="1"/>
    </row>
    <row r="6993" spans="1:9" s="30" customFormat="1" ht="40.5" x14ac:dyDescent="0.25">
      <c r="A6993" s="28">
        <v>93017</v>
      </c>
      <c r="B6993" s="29" t="s">
        <v>13250</v>
      </c>
      <c r="F6993" s="28" t="s">
        <v>25</v>
      </c>
      <c r="G6993" s="31" t="s">
        <v>13251</v>
      </c>
      <c r="I6993" s="1"/>
    </row>
    <row r="6994" spans="1:9" s="30" customFormat="1" ht="54" x14ac:dyDescent="0.25">
      <c r="A6994" s="28">
        <v>93018</v>
      </c>
      <c r="B6994" s="29" t="s">
        <v>13252</v>
      </c>
      <c r="F6994" s="28" t="s">
        <v>25</v>
      </c>
      <c r="G6994" s="31" t="s">
        <v>13253</v>
      </c>
      <c r="I6994" s="1"/>
    </row>
    <row r="6995" spans="1:9" s="30" customFormat="1" ht="54" x14ac:dyDescent="0.25">
      <c r="A6995" s="28">
        <v>93020</v>
      </c>
      <c r="B6995" s="29" t="s">
        <v>13254</v>
      </c>
      <c r="F6995" s="28" t="s">
        <v>25</v>
      </c>
      <c r="G6995" s="31" t="s">
        <v>13255</v>
      </c>
      <c r="I6995" s="1"/>
    </row>
    <row r="6996" spans="1:9" s="30" customFormat="1" ht="54" x14ac:dyDescent="0.25">
      <c r="A6996" s="28">
        <v>93022</v>
      </c>
      <c r="B6996" s="29" t="s">
        <v>13256</v>
      </c>
      <c r="F6996" s="28" t="s">
        <v>25</v>
      </c>
      <c r="G6996" s="31" t="s">
        <v>13055</v>
      </c>
      <c r="I6996" s="1"/>
    </row>
    <row r="6997" spans="1:9" s="30" customFormat="1" ht="54" x14ac:dyDescent="0.25">
      <c r="A6997" s="28">
        <v>93024</v>
      </c>
      <c r="B6997" s="29" t="s">
        <v>13257</v>
      </c>
      <c r="F6997" s="28" t="s">
        <v>25</v>
      </c>
      <c r="G6997" s="31" t="s">
        <v>13258</v>
      </c>
      <c r="I6997" s="1"/>
    </row>
    <row r="6998" spans="1:9" s="30" customFormat="1" ht="54" x14ac:dyDescent="0.25">
      <c r="A6998" s="28">
        <v>93026</v>
      </c>
      <c r="B6998" s="29" t="s">
        <v>13259</v>
      </c>
      <c r="F6998" s="28" t="s">
        <v>25</v>
      </c>
      <c r="G6998" s="31" t="s">
        <v>9217</v>
      </c>
      <c r="I6998" s="1"/>
    </row>
    <row r="6999" spans="1:9" s="30" customFormat="1" ht="40.5" x14ac:dyDescent="0.25">
      <c r="A6999" s="28">
        <v>97559</v>
      </c>
      <c r="B6999" s="29" t="s">
        <v>13260</v>
      </c>
      <c r="F6999" s="28" t="s">
        <v>25</v>
      </c>
      <c r="G6999" s="31" t="s">
        <v>13261</v>
      </c>
      <c r="I6999" s="1"/>
    </row>
    <row r="7000" spans="1:9" s="30" customFormat="1" ht="40.5" x14ac:dyDescent="0.25">
      <c r="A7000" s="28">
        <v>97562</v>
      </c>
      <c r="B7000" s="29" t="s">
        <v>13262</v>
      </c>
      <c r="F7000" s="28" t="s">
        <v>25</v>
      </c>
      <c r="G7000" s="31" t="s">
        <v>13263</v>
      </c>
      <c r="I7000" s="1"/>
    </row>
    <row r="7001" spans="1:9" s="30" customFormat="1" ht="40.5" x14ac:dyDescent="0.25">
      <c r="A7001" s="28">
        <v>97564</v>
      </c>
      <c r="B7001" s="29" t="s">
        <v>13264</v>
      </c>
      <c r="F7001" s="28" t="s">
        <v>25</v>
      </c>
      <c r="G7001" s="31" t="s">
        <v>13265</v>
      </c>
      <c r="I7001" s="1"/>
    </row>
    <row r="7002" spans="1:9" s="30" customFormat="1" ht="40.5" x14ac:dyDescent="0.25">
      <c r="A7002" s="28">
        <v>104395</v>
      </c>
      <c r="B7002" s="29" t="s">
        <v>13266</v>
      </c>
      <c r="F7002" s="28" t="s">
        <v>25</v>
      </c>
      <c r="G7002" s="31" t="s">
        <v>13267</v>
      </c>
      <c r="I7002" s="1"/>
    </row>
    <row r="7003" spans="1:9" s="30" customFormat="1" ht="40.5" x14ac:dyDescent="0.25">
      <c r="A7003" s="28">
        <v>91924</v>
      </c>
      <c r="B7003" s="29" t="s">
        <v>13268</v>
      </c>
      <c r="F7003" s="28" t="s">
        <v>27</v>
      </c>
      <c r="G7003" s="31" t="s">
        <v>13269</v>
      </c>
      <c r="I7003" s="1"/>
    </row>
    <row r="7004" spans="1:9" s="30" customFormat="1" ht="40.5" x14ac:dyDescent="0.25">
      <c r="A7004" s="28">
        <v>91925</v>
      </c>
      <c r="B7004" s="29" t="s">
        <v>13270</v>
      </c>
      <c r="F7004" s="28" t="s">
        <v>27</v>
      </c>
      <c r="G7004" s="31" t="s">
        <v>13271</v>
      </c>
      <c r="I7004" s="1"/>
    </row>
    <row r="7005" spans="1:9" s="30" customFormat="1" ht="40.5" x14ac:dyDescent="0.25">
      <c r="A7005" s="28">
        <v>91926</v>
      </c>
      <c r="B7005" s="29" t="s">
        <v>13272</v>
      </c>
      <c r="F7005" s="28" t="s">
        <v>27</v>
      </c>
      <c r="G7005" s="31" t="s">
        <v>9818</v>
      </c>
      <c r="I7005" s="1"/>
    </row>
    <row r="7006" spans="1:9" s="30" customFormat="1" ht="40.5" x14ac:dyDescent="0.25">
      <c r="A7006" s="28">
        <v>91927</v>
      </c>
      <c r="B7006" s="29" t="s">
        <v>13273</v>
      </c>
      <c r="F7006" s="28" t="s">
        <v>27</v>
      </c>
      <c r="G7006" s="31" t="s">
        <v>13274</v>
      </c>
      <c r="I7006" s="1"/>
    </row>
    <row r="7007" spans="1:9" s="30" customFormat="1" ht="40.5" x14ac:dyDescent="0.25">
      <c r="A7007" s="28">
        <v>91928</v>
      </c>
      <c r="B7007" s="29" t="s">
        <v>13275</v>
      </c>
      <c r="F7007" s="28" t="s">
        <v>27</v>
      </c>
      <c r="G7007" s="31" t="s">
        <v>13276</v>
      </c>
      <c r="I7007" s="1"/>
    </row>
    <row r="7008" spans="1:9" s="30" customFormat="1" ht="40.5" x14ac:dyDescent="0.25">
      <c r="A7008" s="28">
        <v>91929</v>
      </c>
      <c r="B7008" s="29" t="s">
        <v>13277</v>
      </c>
      <c r="F7008" s="28" t="s">
        <v>27</v>
      </c>
      <c r="G7008" s="31" t="s">
        <v>13278</v>
      </c>
      <c r="I7008" s="1"/>
    </row>
    <row r="7009" spans="1:9" s="30" customFormat="1" ht="40.5" x14ac:dyDescent="0.25">
      <c r="A7009" s="28">
        <v>91930</v>
      </c>
      <c r="B7009" s="29" t="s">
        <v>13279</v>
      </c>
      <c r="F7009" s="28" t="s">
        <v>27</v>
      </c>
      <c r="G7009" s="31" t="s">
        <v>13280</v>
      </c>
      <c r="I7009" s="1"/>
    </row>
    <row r="7010" spans="1:9" s="30" customFormat="1" ht="40.5" x14ac:dyDescent="0.25">
      <c r="A7010" s="28">
        <v>91931</v>
      </c>
      <c r="B7010" s="29" t="s">
        <v>13281</v>
      </c>
      <c r="F7010" s="28" t="s">
        <v>27</v>
      </c>
      <c r="G7010" s="31" t="s">
        <v>13282</v>
      </c>
      <c r="I7010" s="1"/>
    </row>
    <row r="7011" spans="1:9" s="30" customFormat="1" ht="40.5" x14ac:dyDescent="0.25">
      <c r="A7011" s="28">
        <v>91932</v>
      </c>
      <c r="B7011" s="29" t="s">
        <v>13283</v>
      </c>
      <c r="F7011" s="28" t="s">
        <v>27</v>
      </c>
      <c r="G7011" s="31" t="s">
        <v>13284</v>
      </c>
      <c r="I7011" s="1"/>
    </row>
    <row r="7012" spans="1:9" s="30" customFormat="1" ht="40.5" x14ac:dyDescent="0.25">
      <c r="A7012" s="28">
        <v>91933</v>
      </c>
      <c r="B7012" s="29" t="s">
        <v>13285</v>
      </c>
      <c r="F7012" s="28" t="s">
        <v>27</v>
      </c>
      <c r="G7012" s="31" t="s">
        <v>13286</v>
      </c>
      <c r="I7012" s="1"/>
    </row>
    <row r="7013" spans="1:9" s="30" customFormat="1" ht="40.5" x14ac:dyDescent="0.25">
      <c r="A7013" s="28">
        <v>91934</v>
      </c>
      <c r="B7013" s="29" t="s">
        <v>13287</v>
      </c>
      <c r="F7013" s="28" t="s">
        <v>27</v>
      </c>
      <c r="G7013" s="31" t="s">
        <v>10205</v>
      </c>
      <c r="I7013" s="1"/>
    </row>
    <row r="7014" spans="1:9" s="30" customFormat="1" ht="40.5" x14ac:dyDescent="0.25">
      <c r="A7014" s="28">
        <v>91935</v>
      </c>
      <c r="B7014" s="29" t="s">
        <v>13288</v>
      </c>
      <c r="F7014" s="28" t="s">
        <v>27</v>
      </c>
      <c r="G7014" s="31" t="s">
        <v>13289</v>
      </c>
      <c r="I7014" s="1"/>
    </row>
    <row r="7015" spans="1:9" s="30" customFormat="1" ht="40.5" x14ac:dyDescent="0.25">
      <c r="A7015" s="28">
        <v>92979</v>
      </c>
      <c r="B7015" s="29" t="s">
        <v>13290</v>
      </c>
      <c r="F7015" s="28" t="s">
        <v>27</v>
      </c>
      <c r="G7015" s="31" t="s">
        <v>13291</v>
      </c>
      <c r="I7015" s="1"/>
    </row>
    <row r="7016" spans="1:9" s="30" customFormat="1" ht="40.5" x14ac:dyDescent="0.25">
      <c r="A7016" s="28">
        <v>92980</v>
      </c>
      <c r="B7016" s="29" t="s">
        <v>13292</v>
      </c>
      <c r="F7016" s="28" t="s">
        <v>27</v>
      </c>
      <c r="G7016" s="31" t="s">
        <v>7976</v>
      </c>
      <c r="I7016" s="1"/>
    </row>
    <row r="7017" spans="1:9" s="30" customFormat="1" ht="40.5" x14ac:dyDescent="0.25">
      <c r="A7017" s="28">
        <v>92981</v>
      </c>
      <c r="B7017" s="29" t="s">
        <v>13293</v>
      </c>
      <c r="F7017" s="28" t="s">
        <v>27</v>
      </c>
      <c r="G7017" s="31" t="s">
        <v>13294</v>
      </c>
      <c r="I7017" s="1"/>
    </row>
    <row r="7018" spans="1:9" s="30" customFormat="1" ht="40.5" x14ac:dyDescent="0.25">
      <c r="A7018" s="28">
        <v>92982</v>
      </c>
      <c r="B7018" s="29" t="s">
        <v>13295</v>
      </c>
      <c r="F7018" s="28" t="s">
        <v>27</v>
      </c>
      <c r="G7018" s="31" t="s">
        <v>13296</v>
      </c>
      <c r="I7018" s="1"/>
    </row>
    <row r="7019" spans="1:9" s="30" customFormat="1" ht="54" x14ac:dyDescent="0.25">
      <c r="A7019" s="28">
        <v>92984</v>
      </c>
      <c r="B7019" s="29" t="s">
        <v>13297</v>
      </c>
      <c r="F7019" s="28" t="s">
        <v>27</v>
      </c>
      <c r="G7019" s="31" t="s">
        <v>13298</v>
      </c>
      <c r="I7019" s="1"/>
    </row>
    <row r="7020" spans="1:9" s="30" customFormat="1" ht="54" x14ac:dyDescent="0.25">
      <c r="A7020" s="28">
        <v>92986</v>
      </c>
      <c r="B7020" s="29" t="s">
        <v>13299</v>
      </c>
      <c r="F7020" s="28" t="s">
        <v>27</v>
      </c>
      <c r="G7020" s="31" t="s">
        <v>13300</v>
      </c>
      <c r="I7020" s="1"/>
    </row>
    <row r="7021" spans="1:9" s="30" customFormat="1" ht="54" x14ac:dyDescent="0.25">
      <c r="A7021" s="28">
        <v>92988</v>
      </c>
      <c r="B7021" s="29" t="s">
        <v>13301</v>
      </c>
      <c r="F7021" s="28" t="s">
        <v>27</v>
      </c>
      <c r="G7021" s="31" t="s">
        <v>8380</v>
      </c>
      <c r="I7021" s="1"/>
    </row>
    <row r="7022" spans="1:9" s="30" customFormat="1" ht="54" x14ac:dyDescent="0.25">
      <c r="A7022" s="28">
        <v>92990</v>
      </c>
      <c r="B7022" s="29" t="s">
        <v>13302</v>
      </c>
      <c r="F7022" s="28" t="s">
        <v>27</v>
      </c>
      <c r="G7022" s="31" t="s">
        <v>13303</v>
      </c>
      <c r="I7022" s="1"/>
    </row>
    <row r="7023" spans="1:9" s="30" customFormat="1" ht="54" x14ac:dyDescent="0.25">
      <c r="A7023" s="28">
        <v>92992</v>
      </c>
      <c r="B7023" s="29" t="s">
        <v>13304</v>
      </c>
      <c r="F7023" s="28" t="s">
        <v>27</v>
      </c>
      <c r="G7023" s="31" t="s">
        <v>13305</v>
      </c>
      <c r="I7023" s="1"/>
    </row>
    <row r="7024" spans="1:9" s="30" customFormat="1" ht="54" x14ac:dyDescent="0.25">
      <c r="A7024" s="28">
        <v>92994</v>
      </c>
      <c r="B7024" s="29" t="s">
        <v>13306</v>
      </c>
      <c r="F7024" s="28" t="s">
        <v>27</v>
      </c>
      <c r="G7024" s="31" t="s">
        <v>13307</v>
      </c>
      <c r="I7024" s="1"/>
    </row>
    <row r="7025" spans="1:9" s="30" customFormat="1" ht="54" x14ac:dyDescent="0.25">
      <c r="A7025" s="28">
        <v>92996</v>
      </c>
      <c r="B7025" s="29" t="s">
        <v>13308</v>
      </c>
      <c r="F7025" s="28" t="s">
        <v>27</v>
      </c>
      <c r="G7025" s="31" t="s">
        <v>13309</v>
      </c>
      <c r="I7025" s="1"/>
    </row>
    <row r="7026" spans="1:9" s="30" customFormat="1" ht="54" x14ac:dyDescent="0.25">
      <c r="A7026" s="28">
        <v>92998</v>
      </c>
      <c r="B7026" s="29" t="s">
        <v>13310</v>
      </c>
      <c r="F7026" s="28" t="s">
        <v>27</v>
      </c>
      <c r="G7026" s="31" t="s">
        <v>13311</v>
      </c>
      <c r="I7026" s="1"/>
    </row>
    <row r="7027" spans="1:9" s="30" customFormat="1" ht="54" x14ac:dyDescent="0.25">
      <c r="A7027" s="28">
        <v>93000</v>
      </c>
      <c r="B7027" s="29" t="s">
        <v>13312</v>
      </c>
      <c r="F7027" s="28" t="s">
        <v>27</v>
      </c>
      <c r="G7027" s="31" t="s">
        <v>13313</v>
      </c>
      <c r="I7027" s="1"/>
    </row>
    <row r="7028" spans="1:9" s="30" customFormat="1" ht="54" x14ac:dyDescent="0.25">
      <c r="A7028" s="28">
        <v>93002</v>
      </c>
      <c r="B7028" s="29" t="s">
        <v>13314</v>
      </c>
      <c r="F7028" s="28" t="s">
        <v>27</v>
      </c>
      <c r="G7028" s="31" t="s">
        <v>13315</v>
      </c>
      <c r="I7028" s="1"/>
    </row>
    <row r="7029" spans="1:9" s="30" customFormat="1" ht="40.5" x14ac:dyDescent="0.25">
      <c r="A7029" s="28">
        <v>101884</v>
      </c>
      <c r="B7029" s="29" t="s">
        <v>13316</v>
      </c>
      <c r="F7029" s="28" t="s">
        <v>27</v>
      </c>
      <c r="G7029" s="31" t="s">
        <v>8321</v>
      </c>
      <c r="I7029" s="1"/>
    </row>
    <row r="7030" spans="1:9" s="30" customFormat="1" ht="40.5" x14ac:dyDescent="0.25">
      <c r="A7030" s="28">
        <v>101885</v>
      </c>
      <c r="B7030" s="29" t="s">
        <v>13317</v>
      </c>
      <c r="F7030" s="28" t="s">
        <v>27</v>
      </c>
      <c r="G7030" s="31" t="s">
        <v>13318</v>
      </c>
      <c r="I7030" s="1"/>
    </row>
    <row r="7031" spans="1:9" s="30" customFormat="1" ht="40.5" x14ac:dyDescent="0.25">
      <c r="A7031" s="28">
        <v>101886</v>
      </c>
      <c r="B7031" s="29" t="s">
        <v>13319</v>
      </c>
      <c r="F7031" s="28" t="s">
        <v>27</v>
      </c>
      <c r="G7031" s="31" t="s">
        <v>13320</v>
      </c>
      <c r="I7031" s="1"/>
    </row>
    <row r="7032" spans="1:9" s="30" customFormat="1" ht="40.5" x14ac:dyDescent="0.25">
      <c r="A7032" s="28">
        <v>101887</v>
      </c>
      <c r="B7032" s="29" t="s">
        <v>13321</v>
      </c>
      <c r="F7032" s="28" t="s">
        <v>27</v>
      </c>
      <c r="G7032" s="31" t="s">
        <v>13211</v>
      </c>
      <c r="I7032" s="1"/>
    </row>
    <row r="7033" spans="1:9" s="30" customFormat="1" ht="40.5" x14ac:dyDescent="0.25">
      <c r="A7033" s="28">
        <v>101888</v>
      </c>
      <c r="B7033" s="29" t="s">
        <v>13322</v>
      </c>
      <c r="F7033" s="28" t="s">
        <v>27</v>
      </c>
      <c r="G7033" s="31" t="s">
        <v>13184</v>
      </c>
      <c r="I7033" s="1"/>
    </row>
    <row r="7034" spans="1:9" s="30" customFormat="1" ht="40.5" x14ac:dyDescent="0.25">
      <c r="A7034" s="28">
        <v>101889</v>
      </c>
      <c r="B7034" s="29" t="s">
        <v>13323</v>
      </c>
      <c r="F7034" s="28" t="s">
        <v>27</v>
      </c>
      <c r="G7034" s="31" t="s">
        <v>13324</v>
      </c>
      <c r="I7034" s="1"/>
    </row>
    <row r="7035" spans="1:9" s="30" customFormat="1" ht="27" x14ac:dyDescent="0.25">
      <c r="A7035" s="28">
        <v>91936</v>
      </c>
      <c r="B7035" s="29" t="s">
        <v>13325</v>
      </c>
      <c r="F7035" s="28" t="s">
        <v>25</v>
      </c>
      <c r="G7035" s="31" t="s">
        <v>13326</v>
      </c>
      <c r="I7035" s="1"/>
    </row>
    <row r="7036" spans="1:9" s="30" customFormat="1" ht="27" x14ac:dyDescent="0.25">
      <c r="A7036" s="28">
        <v>91937</v>
      </c>
      <c r="B7036" s="29" t="s">
        <v>13327</v>
      </c>
      <c r="F7036" s="28" t="s">
        <v>25</v>
      </c>
      <c r="G7036" s="31" t="s">
        <v>13328</v>
      </c>
      <c r="I7036" s="1"/>
    </row>
    <row r="7037" spans="1:9" s="30" customFormat="1" ht="40.5" x14ac:dyDescent="0.25">
      <c r="A7037" s="28">
        <v>91939</v>
      </c>
      <c r="B7037" s="29" t="s">
        <v>13329</v>
      </c>
      <c r="F7037" s="28" t="s">
        <v>25</v>
      </c>
      <c r="G7037" s="31" t="s">
        <v>13330</v>
      </c>
      <c r="I7037" s="1"/>
    </row>
    <row r="7038" spans="1:9" s="30" customFormat="1" ht="40.5" x14ac:dyDescent="0.25">
      <c r="A7038" s="28">
        <v>91940</v>
      </c>
      <c r="B7038" s="29" t="s">
        <v>13331</v>
      </c>
      <c r="F7038" s="28" t="s">
        <v>25</v>
      </c>
      <c r="G7038" s="31" t="s">
        <v>13332</v>
      </c>
      <c r="I7038" s="1"/>
    </row>
    <row r="7039" spans="1:9" s="30" customFormat="1" ht="40.5" x14ac:dyDescent="0.25">
      <c r="A7039" s="28">
        <v>91941</v>
      </c>
      <c r="B7039" s="29" t="s">
        <v>13333</v>
      </c>
      <c r="F7039" s="28" t="s">
        <v>25</v>
      </c>
      <c r="G7039" s="31" t="s">
        <v>13334</v>
      </c>
      <c r="I7039" s="1"/>
    </row>
    <row r="7040" spans="1:9" s="30" customFormat="1" ht="40.5" x14ac:dyDescent="0.25">
      <c r="A7040" s="28">
        <v>91942</v>
      </c>
      <c r="B7040" s="29" t="s">
        <v>13335</v>
      </c>
      <c r="F7040" s="28" t="s">
        <v>25</v>
      </c>
      <c r="G7040" s="31" t="s">
        <v>13336</v>
      </c>
      <c r="I7040" s="1"/>
    </row>
    <row r="7041" spans="1:9" s="30" customFormat="1" ht="40.5" x14ac:dyDescent="0.25">
      <c r="A7041" s="28">
        <v>91943</v>
      </c>
      <c r="B7041" s="29" t="s">
        <v>13337</v>
      </c>
      <c r="F7041" s="28" t="s">
        <v>25</v>
      </c>
      <c r="G7041" s="31" t="s">
        <v>13338</v>
      </c>
      <c r="I7041" s="1"/>
    </row>
    <row r="7042" spans="1:9" s="30" customFormat="1" ht="40.5" x14ac:dyDescent="0.25">
      <c r="A7042" s="28">
        <v>91944</v>
      </c>
      <c r="B7042" s="29" t="s">
        <v>13339</v>
      </c>
      <c r="F7042" s="28" t="s">
        <v>25</v>
      </c>
      <c r="G7042" s="31" t="s">
        <v>13340</v>
      </c>
      <c r="I7042" s="1"/>
    </row>
    <row r="7043" spans="1:9" s="30" customFormat="1" ht="27" x14ac:dyDescent="0.25">
      <c r="A7043" s="28">
        <v>92865</v>
      </c>
      <c r="B7043" s="29" t="s">
        <v>13341</v>
      </c>
      <c r="F7043" s="28" t="s">
        <v>25</v>
      </c>
      <c r="G7043" s="31" t="s">
        <v>13342</v>
      </c>
      <c r="I7043" s="1"/>
    </row>
    <row r="7044" spans="1:9" s="30" customFormat="1" ht="27" x14ac:dyDescent="0.25">
      <c r="A7044" s="28">
        <v>92866</v>
      </c>
      <c r="B7044" s="29" t="s">
        <v>13343</v>
      </c>
      <c r="F7044" s="28" t="s">
        <v>25</v>
      </c>
      <c r="G7044" s="31" t="s">
        <v>12987</v>
      </c>
      <c r="I7044" s="1"/>
    </row>
    <row r="7045" spans="1:9" s="30" customFormat="1" ht="40.5" x14ac:dyDescent="0.25">
      <c r="A7045" s="28">
        <v>92867</v>
      </c>
      <c r="B7045" s="29" t="s">
        <v>13344</v>
      </c>
      <c r="F7045" s="28" t="s">
        <v>25</v>
      </c>
      <c r="G7045" s="31" t="s">
        <v>13345</v>
      </c>
      <c r="I7045" s="1"/>
    </row>
    <row r="7046" spans="1:9" s="30" customFormat="1" ht="40.5" x14ac:dyDescent="0.25">
      <c r="A7046" s="28">
        <v>92868</v>
      </c>
      <c r="B7046" s="29" t="s">
        <v>13346</v>
      </c>
      <c r="F7046" s="28" t="s">
        <v>25</v>
      </c>
      <c r="G7046" s="31" t="s">
        <v>13347</v>
      </c>
      <c r="I7046" s="1"/>
    </row>
    <row r="7047" spans="1:9" s="30" customFormat="1" ht="40.5" x14ac:dyDescent="0.25">
      <c r="A7047" s="28">
        <v>92869</v>
      </c>
      <c r="B7047" s="29" t="s">
        <v>13348</v>
      </c>
      <c r="F7047" s="28" t="s">
        <v>25</v>
      </c>
      <c r="G7047" s="31" t="s">
        <v>12576</v>
      </c>
      <c r="I7047" s="1"/>
    </row>
    <row r="7048" spans="1:9" s="30" customFormat="1" ht="40.5" x14ac:dyDescent="0.25">
      <c r="A7048" s="28">
        <v>92870</v>
      </c>
      <c r="B7048" s="29" t="s">
        <v>13349</v>
      </c>
      <c r="F7048" s="28" t="s">
        <v>25</v>
      </c>
      <c r="G7048" s="31" t="s">
        <v>13350</v>
      </c>
      <c r="I7048" s="1"/>
    </row>
    <row r="7049" spans="1:9" s="30" customFormat="1" ht="40.5" x14ac:dyDescent="0.25">
      <c r="A7049" s="28">
        <v>92871</v>
      </c>
      <c r="B7049" s="29" t="s">
        <v>13351</v>
      </c>
      <c r="F7049" s="28" t="s">
        <v>25</v>
      </c>
      <c r="G7049" s="31" t="s">
        <v>13352</v>
      </c>
      <c r="I7049" s="1"/>
    </row>
    <row r="7050" spans="1:9" s="30" customFormat="1" ht="40.5" x14ac:dyDescent="0.25">
      <c r="A7050" s="28">
        <v>92872</v>
      </c>
      <c r="B7050" s="29" t="s">
        <v>13353</v>
      </c>
      <c r="F7050" s="28" t="s">
        <v>25</v>
      </c>
      <c r="G7050" s="31" t="s">
        <v>13354</v>
      </c>
      <c r="I7050" s="1"/>
    </row>
    <row r="7051" spans="1:9" s="30" customFormat="1" ht="40.5" x14ac:dyDescent="0.25">
      <c r="A7051" s="28">
        <v>95777</v>
      </c>
      <c r="B7051" s="29" t="s">
        <v>13355</v>
      </c>
      <c r="F7051" s="28" t="s">
        <v>25</v>
      </c>
      <c r="G7051" s="31" t="s">
        <v>13356</v>
      </c>
      <c r="I7051" s="1"/>
    </row>
    <row r="7052" spans="1:9" s="30" customFormat="1" ht="40.5" x14ac:dyDescent="0.25">
      <c r="A7052" s="28">
        <v>95778</v>
      </c>
      <c r="B7052" s="29" t="s">
        <v>13357</v>
      </c>
      <c r="F7052" s="28" t="s">
        <v>25</v>
      </c>
      <c r="G7052" s="31" t="s">
        <v>8800</v>
      </c>
      <c r="I7052" s="1"/>
    </row>
    <row r="7053" spans="1:9" s="30" customFormat="1" ht="40.5" x14ac:dyDescent="0.25">
      <c r="A7053" s="28">
        <v>95779</v>
      </c>
      <c r="B7053" s="29" t="s">
        <v>13358</v>
      </c>
      <c r="F7053" s="28" t="s">
        <v>25</v>
      </c>
      <c r="G7053" s="31" t="s">
        <v>13359</v>
      </c>
      <c r="I7053" s="1"/>
    </row>
    <row r="7054" spans="1:9" s="30" customFormat="1" ht="40.5" x14ac:dyDescent="0.25">
      <c r="A7054" s="28">
        <v>95780</v>
      </c>
      <c r="B7054" s="29" t="s">
        <v>13360</v>
      </c>
      <c r="F7054" s="28" t="s">
        <v>25</v>
      </c>
      <c r="G7054" s="31" t="s">
        <v>13361</v>
      </c>
      <c r="I7054" s="1"/>
    </row>
    <row r="7055" spans="1:9" s="30" customFormat="1" ht="40.5" x14ac:dyDescent="0.25">
      <c r="A7055" s="28">
        <v>95781</v>
      </c>
      <c r="B7055" s="29" t="s">
        <v>13362</v>
      </c>
      <c r="F7055" s="28" t="s">
        <v>25</v>
      </c>
      <c r="G7055" s="31" t="s">
        <v>13363</v>
      </c>
      <c r="I7055" s="1"/>
    </row>
    <row r="7056" spans="1:9" s="30" customFormat="1" ht="40.5" x14ac:dyDescent="0.25">
      <c r="A7056" s="28">
        <v>95782</v>
      </c>
      <c r="B7056" s="29" t="s">
        <v>13364</v>
      </c>
      <c r="F7056" s="28" t="s">
        <v>25</v>
      </c>
      <c r="G7056" s="31" t="s">
        <v>13365</v>
      </c>
      <c r="I7056" s="1"/>
    </row>
    <row r="7057" spans="1:9" s="30" customFormat="1" ht="40.5" x14ac:dyDescent="0.25">
      <c r="A7057" s="28">
        <v>95785</v>
      </c>
      <c r="B7057" s="29" t="s">
        <v>13366</v>
      </c>
      <c r="F7057" s="28" t="s">
        <v>25</v>
      </c>
      <c r="G7057" s="31" t="s">
        <v>13367</v>
      </c>
      <c r="I7057" s="1"/>
    </row>
    <row r="7058" spans="1:9" s="30" customFormat="1" ht="40.5" x14ac:dyDescent="0.25">
      <c r="A7058" s="28">
        <v>95787</v>
      </c>
      <c r="B7058" s="29" t="s">
        <v>13368</v>
      </c>
      <c r="F7058" s="28" t="s">
        <v>25</v>
      </c>
      <c r="G7058" s="31" t="s">
        <v>13369</v>
      </c>
      <c r="I7058" s="1"/>
    </row>
    <row r="7059" spans="1:9" s="30" customFormat="1" ht="40.5" x14ac:dyDescent="0.25">
      <c r="A7059" s="28">
        <v>95789</v>
      </c>
      <c r="B7059" s="29" t="s">
        <v>13370</v>
      </c>
      <c r="F7059" s="28" t="s">
        <v>25</v>
      </c>
      <c r="G7059" s="31" t="s">
        <v>13371</v>
      </c>
      <c r="I7059" s="1"/>
    </row>
    <row r="7060" spans="1:9" s="30" customFormat="1" ht="40.5" x14ac:dyDescent="0.25">
      <c r="A7060" s="28">
        <v>95791</v>
      </c>
      <c r="B7060" s="29" t="s">
        <v>13372</v>
      </c>
      <c r="F7060" s="28" t="s">
        <v>25</v>
      </c>
      <c r="G7060" s="31" t="s">
        <v>13373</v>
      </c>
      <c r="I7060" s="1"/>
    </row>
    <row r="7061" spans="1:9" s="30" customFormat="1" ht="40.5" x14ac:dyDescent="0.25">
      <c r="A7061" s="28">
        <v>95795</v>
      </c>
      <c r="B7061" s="29" t="s">
        <v>13374</v>
      </c>
      <c r="F7061" s="28" t="s">
        <v>25</v>
      </c>
      <c r="G7061" s="31" t="s">
        <v>11970</v>
      </c>
      <c r="I7061" s="1"/>
    </row>
    <row r="7062" spans="1:9" s="30" customFormat="1" ht="40.5" x14ac:dyDescent="0.25">
      <c r="A7062" s="28">
        <v>95796</v>
      </c>
      <c r="B7062" s="29" t="s">
        <v>13375</v>
      </c>
      <c r="F7062" s="28" t="s">
        <v>25</v>
      </c>
      <c r="G7062" s="31" t="s">
        <v>13376</v>
      </c>
      <c r="I7062" s="1"/>
    </row>
    <row r="7063" spans="1:9" s="30" customFormat="1" ht="40.5" x14ac:dyDescent="0.25">
      <c r="A7063" s="28">
        <v>95797</v>
      </c>
      <c r="B7063" s="29" t="s">
        <v>13377</v>
      </c>
      <c r="F7063" s="28" t="s">
        <v>25</v>
      </c>
      <c r="G7063" s="31" t="s">
        <v>13378</v>
      </c>
      <c r="I7063" s="1"/>
    </row>
    <row r="7064" spans="1:9" s="30" customFormat="1" ht="40.5" x14ac:dyDescent="0.25">
      <c r="A7064" s="28">
        <v>95801</v>
      </c>
      <c r="B7064" s="29" t="s">
        <v>13379</v>
      </c>
      <c r="F7064" s="28" t="s">
        <v>25</v>
      </c>
      <c r="G7064" s="31" t="s">
        <v>13380</v>
      </c>
      <c r="I7064" s="1"/>
    </row>
    <row r="7065" spans="1:9" s="30" customFormat="1" ht="40.5" x14ac:dyDescent="0.25">
      <c r="A7065" s="28">
        <v>95802</v>
      </c>
      <c r="B7065" s="29" t="s">
        <v>13381</v>
      </c>
      <c r="F7065" s="28" t="s">
        <v>25</v>
      </c>
      <c r="G7065" s="31" t="s">
        <v>8002</v>
      </c>
      <c r="I7065" s="1"/>
    </row>
    <row r="7066" spans="1:9" s="30" customFormat="1" ht="40.5" x14ac:dyDescent="0.25">
      <c r="A7066" s="28">
        <v>95803</v>
      </c>
      <c r="B7066" s="29" t="s">
        <v>13382</v>
      </c>
      <c r="F7066" s="28" t="s">
        <v>25</v>
      </c>
      <c r="G7066" s="31" t="s">
        <v>7966</v>
      </c>
      <c r="I7066" s="1"/>
    </row>
    <row r="7067" spans="1:9" s="30" customFormat="1" ht="40.5" x14ac:dyDescent="0.25">
      <c r="A7067" s="28">
        <v>95804</v>
      </c>
      <c r="B7067" s="29" t="s">
        <v>13383</v>
      </c>
      <c r="F7067" s="28" t="s">
        <v>25</v>
      </c>
      <c r="G7067" s="31" t="s">
        <v>13384</v>
      </c>
      <c r="I7067" s="1"/>
    </row>
    <row r="7068" spans="1:9" s="30" customFormat="1" ht="40.5" x14ac:dyDescent="0.25">
      <c r="A7068" s="28">
        <v>95805</v>
      </c>
      <c r="B7068" s="29" t="s">
        <v>13385</v>
      </c>
      <c r="F7068" s="28" t="s">
        <v>25</v>
      </c>
      <c r="G7068" s="31" t="s">
        <v>13386</v>
      </c>
      <c r="I7068" s="1"/>
    </row>
    <row r="7069" spans="1:9" s="30" customFormat="1" ht="40.5" x14ac:dyDescent="0.25">
      <c r="A7069" s="28">
        <v>95806</v>
      </c>
      <c r="B7069" s="29" t="s">
        <v>13387</v>
      </c>
      <c r="F7069" s="28" t="s">
        <v>25</v>
      </c>
      <c r="G7069" s="31" t="s">
        <v>9146</v>
      </c>
      <c r="I7069" s="1"/>
    </row>
    <row r="7070" spans="1:9" s="30" customFormat="1" ht="40.5" x14ac:dyDescent="0.25">
      <c r="A7070" s="28">
        <v>95807</v>
      </c>
      <c r="B7070" s="29" t="s">
        <v>13388</v>
      </c>
      <c r="F7070" s="28" t="s">
        <v>25</v>
      </c>
      <c r="G7070" s="31" t="s">
        <v>13389</v>
      </c>
      <c r="I7070" s="1"/>
    </row>
    <row r="7071" spans="1:9" s="30" customFormat="1" ht="40.5" x14ac:dyDescent="0.25">
      <c r="A7071" s="28">
        <v>95808</v>
      </c>
      <c r="B7071" s="29" t="s">
        <v>13390</v>
      </c>
      <c r="F7071" s="28" t="s">
        <v>25</v>
      </c>
      <c r="G7071" s="31" t="s">
        <v>13391</v>
      </c>
      <c r="I7071" s="1"/>
    </row>
    <row r="7072" spans="1:9" s="30" customFormat="1" ht="40.5" x14ac:dyDescent="0.25">
      <c r="A7072" s="28">
        <v>95809</v>
      </c>
      <c r="B7072" s="29" t="s">
        <v>13392</v>
      </c>
      <c r="F7072" s="28" t="s">
        <v>25</v>
      </c>
      <c r="G7072" s="31" t="s">
        <v>13393</v>
      </c>
      <c r="I7072" s="1"/>
    </row>
    <row r="7073" spans="1:9" s="30" customFormat="1" ht="40.5" x14ac:dyDescent="0.25">
      <c r="A7073" s="28">
        <v>95810</v>
      </c>
      <c r="B7073" s="29" t="s">
        <v>13394</v>
      </c>
      <c r="F7073" s="28" t="s">
        <v>25</v>
      </c>
      <c r="G7073" s="31" t="s">
        <v>13395</v>
      </c>
      <c r="I7073" s="1"/>
    </row>
    <row r="7074" spans="1:9" s="30" customFormat="1" ht="40.5" x14ac:dyDescent="0.25">
      <c r="A7074" s="28">
        <v>95811</v>
      </c>
      <c r="B7074" s="29" t="s">
        <v>13396</v>
      </c>
      <c r="F7074" s="28" t="s">
        <v>25</v>
      </c>
      <c r="G7074" s="31" t="s">
        <v>13397</v>
      </c>
      <c r="I7074" s="1"/>
    </row>
    <row r="7075" spans="1:9" s="30" customFormat="1" ht="40.5" x14ac:dyDescent="0.25">
      <c r="A7075" s="28">
        <v>95812</v>
      </c>
      <c r="B7075" s="29" t="s">
        <v>13398</v>
      </c>
      <c r="F7075" s="28" t="s">
        <v>25</v>
      </c>
      <c r="G7075" s="31" t="s">
        <v>13399</v>
      </c>
      <c r="I7075" s="1"/>
    </row>
    <row r="7076" spans="1:9" s="30" customFormat="1" ht="40.5" x14ac:dyDescent="0.25">
      <c r="A7076" s="28">
        <v>95813</v>
      </c>
      <c r="B7076" s="29" t="s">
        <v>13400</v>
      </c>
      <c r="F7076" s="28" t="s">
        <v>25</v>
      </c>
      <c r="G7076" s="31" t="s">
        <v>12320</v>
      </c>
      <c r="I7076" s="1"/>
    </row>
    <row r="7077" spans="1:9" s="30" customFormat="1" ht="40.5" x14ac:dyDescent="0.25">
      <c r="A7077" s="28">
        <v>95814</v>
      </c>
      <c r="B7077" s="29" t="s">
        <v>13401</v>
      </c>
      <c r="F7077" s="28" t="s">
        <v>25</v>
      </c>
      <c r="G7077" s="31" t="s">
        <v>13402</v>
      </c>
      <c r="I7077" s="1"/>
    </row>
    <row r="7078" spans="1:9" s="30" customFormat="1" ht="40.5" x14ac:dyDescent="0.25">
      <c r="A7078" s="28">
        <v>95815</v>
      </c>
      <c r="B7078" s="29" t="s">
        <v>13403</v>
      </c>
      <c r="F7078" s="28" t="s">
        <v>25</v>
      </c>
      <c r="G7078" s="31" t="s">
        <v>13404</v>
      </c>
      <c r="I7078" s="1"/>
    </row>
    <row r="7079" spans="1:9" s="30" customFormat="1" ht="40.5" x14ac:dyDescent="0.25">
      <c r="A7079" s="28">
        <v>95816</v>
      </c>
      <c r="B7079" s="29" t="s">
        <v>13405</v>
      </c>
      <c r="F7079" s="28" t="s">
        <v>25</v>
      </c>
      <c r="G7079" s="31" t="s">
        <v>13406</v>
      </c>
      <c r="I7079" s="1"/>
    </row>
    <row r="7080" spans="1:9" s="30" customFormat="1" ht="40.5" x14ac:dyDescent="0.25">
      <c r="A7080" s="28">
        <v>95817</v>
      </c>
      <c r="B7080" s="29" t="s">
        <v>13407</v>
      </c>
      <c r="F7080" s="28" t="s">
        <v>25</v>
      </c>
      <c r="G7080" s="31" t="s">
        <v>13408</v>
      </c>
      <c r="I7080" s="1"/>
    </row>
    <row r="7081" spans="1:9" s="30" customFormat="1" ht="40.5" x14ac:dyDescent="0.25">
      <c r="A7081" s="28">
        <v>95818</v>
      </c>
      <c r="B7081" s="29" t="s">
        <v>13409</v>
      </c>
      <c r="F7081" s="28" t="s">
        <v>25</v>
      </c>
      <c r="G7081" s="31" t="s">
        <v>13410</v>
      </c>
      <c r="I7081" s="1"/>
    </row>
    <row r="7082" spans="1:9" s="30" customFormat="1" ht="40.5" x14ac:dyDescent="0.25">
      <c r="A7082" s="28">
        <v>97881</v>
      </c>
      <c r="B7082" s="29" t="s">
        <v>13411</v>
      </c>
      <c r="F7082" s="28" t="s">
        <v>25</v>
      </c>
      <c r="G7082" s="31" t="s">
        <v>13412</v>
      </c>
      <c r="I7082" s="1"/>
    </row>
    <row r="7083" spans="1:9" s="30" customFormat="1" ht="40.5" x14ac:dyDescent="0.25">
      <c r="A7083" s="28">
        <v>97882</v>
      </c>
      <c r="B7083" s="29" t="s">
        <v>13413</v>
      </c>
      <c r="F7083" s="28" t="s">
        <v>25</v>
      </c>
      <c r="G7083" s="31" t="s">
        <v>13414</v>
      </c>
      <c r="I7083" s="1"/>
    </row>
    <row r="7084" spans="1:9" s="30" customFormat="1" ht="40.5" x14ac:dyDescent="0.25">
      <c r="A7084" s="28">
        <v>97883</v>
      </c>
      <c r="B7084" s="29" t="s">
        <v>13415</v>
      </c>
      <c r="F7084" s="28" t="s">
        <v>25</v>
      </c>
      <c r="G7084" s="31" t="s">
        <v>13416</v>
      </c>
      <c r="I7084" s="1"/>
    </row>
    <row r="7085" spans="1:9" s="30" customFormat="1" ht="40.5" x14ac:dyDescent="0.25">
      <c r="A7085" s="28">
        <v>97884</v>
      </c>
      <c r="B7085" s="29" t="s">
        <v>13417</v>
      </c>
      <c r="F7085" s="28" t="s">
        <v>25</v>
      </c>
      <c r="G7085" s="31" t="s">
        <v>13418</v>
      </c>
      <c r="I7085" s="1"/>
    </row>
    <row r="7086" spans="1:9" s="30" customFormat="1" ht="40.5" x14ac:dyDescent="0.25">
      <c r="A7086" s="28">
        <v>97885</v>
      </c>
      <c r="B7086" s="29" t="s">
        <v>13419</v>
      </c>
      <c r="F7086" s="28" t="s">
        <v>25</v>
      </c>
      <c r="G7086" s="31" t="s">
        <v>13420</v>
      </c>
      <c r="I7086" s="1"/>
    </row>
    <row r="7087" spans="1:9" s="30" customFormat="1" ht="40.5" x14ac:dyDescent="0.25">
      <c r="A7087" s="28">
        <v>97886</v>
      </c>
      <c r="B7087" s="29" t="s">
        <v>13421</v>
      </c>
      <c r="F7087" s="28" t="s">
        <v>25</v>
      </c>
      <c r="G7087" s="31" t="s">
        <v>13422</v>
      </c>
      <c r="I7087" s="1"/>
    </row>
    <row r="7088" spans="1:9" s="30" customFormat="1" ht="40.5" x14ac:dyDescent="0.25">
      <c r="A7088" s="28">
        <v>97887</v>
      </c>
      <c r="B7088" s="29" t="s">
        <v>13423</v>
      </c>
      <c r="F7088" s="28" t="s">
        <v>25</v>
      </c>
      <c r="G7088" s="31" t="s">
        <v>13424</v>
      </c>
      <c r="I7088" s="1"/>
    </row>
    <row r="7089" spans="1:9" s="30" customFormat="1" ht="40.5" x14ac:dyDescent="0.25">
      <c r="A7089" s="28">
        <v>97888</v>
      </c>
      <c r="B7089" s="29" t="s">
        <v>13425</v>
      </c>
      <c r="F7089" s="28" t="s">
        <v>25</v>
      </c>
      <c r="G7089" s="31" t="s">
        <v>13426</v>
      </c>
      <c r="I7089" s="1"/>
    </row>
    <row r="7090" spans="1:9" s="30" customFormat="1" ht="40.5" x14ac:dyDescent="0.25">
      <c r="A7090" s="28">
        <v>97889</v>
      </c>
      <c r="B7090" s="29" t="s">
        <v>13427</v>
      </c>
      <c r="F7090" s="28" t="s">
        <v>25</v>
      </c>
      <c r="G7090" s="31" t="s">
        <v>13428</v>
      </c>
      <c r="I7090" s="1"/>
    </row>
    <row r="7091" spans="1:9" s="30" customFormat="1" ht="40.5" x14ac:dyDescent="0.25">
      <c r="A7091" s="28">
        <v>97890</v>
      </c>
      <c r="B7091" s="29" t="s">
        <v>13429</v>
      </c>
      <c r="F7091" s="28" t="s">
        <v>25</v>
      </c>
      <c r="G7091" s="31" t="s">
        <v>13430</v>
      </c>
      <c r="I7091" s="1"/>
    </row>
    <row r="7092" spans="1:9" s="30" customFormat="1" ht="40.5" x14ac:dyDescent="0.25">
      <c r="A7092" s="28">
        <v>97891</v>
      </c>
      <c r="B7092" s="29" t="s">
        <v>13431</v>
      </c>
      <c r="F7092" s="28" t="s">
        <v>25</v>
      </c>
      <c r="G7092" s="31" t="s">
        <v>13432</v>
      </c>
      <c r="I7092" s="1"/>
    </row>
    <row r="7093" spans="1:9" s="30" customFormat="1" ht="40.5" x14ac:dyDescent="0.25">
      <c r="A7093" s="28">
        <v>97892</v>
      </c>
      <c r="B7093" s="29" t="s">
        <v>13433</v>
      </c>
      <c r="F7093" s="28" t="s">
        <v>25</v>
      </c>
      <c r="G7093" s="31" t="s">
        <v>13434</v>
      </c>
      <c r="I7093" s="1"/>
    </row>
    <row r="7094" spans="1:9" s="30" customFormat="1" ht="40.5" x14ac:dyDescent="0.25">
      <c r="A7094" s="28">
        <v>97893</v>
      </c>
      <c r="B7094" s="29" t="s">
        <v>13435</v>
      </c>
      <c r="F7094" s="28" t="s">
        <v>25</v>
      </c>
      <c r="G7094" s="31" t="s">
        <v>13436</v>
      </c>
      <c r="I7094" s="1"/>
    </row>
    <row r="7095" spans="1:9" s="30" customFormat="1" ht="40.5" x14ac:dyDescent="0.25">
      <c r="A7095" s="28">
        <v>97894</v>
      </c>
      <c r="B7095" s="29" t="s">
        <v>13437</v>
      </c>
      <c r="F7095" s="28" t="s">
        <v>25</v>
      </c>
      <c r="G7095" s="31" t="s">
        <v>13438</v>
      </c>
      <c r="I7095" s="1"/>
    </row>
    <row r="7096" spans="1:9" s="30" customFormat="1" ht="40.5" x14ac:dyDescent="0.25">
      <c r="A7096" s="28">
        <v>104396</v>
      </c>
      <c r="B7096" s="29" t="s">
        <v>13439</v>
      </c>
      <c r="F7096" s="28" t="s">
        <v>25</v>
      </c>
      <c r="G7096" s="31" t="s">
        <v>13440</v>
      </c>
      <c r="I7096" s="1"/>
    </row>
    <row r="7097" spans="1:9" s="30" customFormat="1" ht="40.5" x14ac:dyDescent="0.25">
      <c r="A7097" s="28">
        <v>104397</v>
      </c>
      <c r="B7097" s="29" t="s">
        <v>13441</v>
      </c>
      <c r="F7097" s="28" t="s">
        <v>25</v>
      </c>
      <c r="G7097" s="31" t="s">
        <v>13442</v>
      </c>
      <c r="I7097" s="1"/>
    </row>
    <row r="7098" spans="1:9" s="30" customFormat="1" ht="40.5" x14ac:dyDescent="0.25">
      <c r="A7098" s="28">
        <v>104398</v>
      </c>
      <c r="B7098" s="29" t="s">
        <v>13443</v>
      </c>
      <c r="F7098" s="28" t="s">
        <v>25</v>
      </c>
      <c r="G7098" s="31" t="s">
        <v>13444</v>
      </c>
      <c r="I7098" s="1"/>
    </row>
    <row r="7099" spans="1:9" s="30" customFormat="1" ht="40.5" x14ac:dyDescent="0.25">
      <c r="A7099" s="28">
        <v>104399</v>
      </c>
      <c r="B7099" s="29" t="s">
        <v>13445</v>
      </c>
      <c r="F7099" s="28" t="s">
        <v>25</v>
      </c>
      <c r="G7099" s="31" t="s">
        <v>13446</v>
      </c>
      <c r="I7099" s="1"/>
    </row>
    <row r="7100" spans="1:9" s="30" customFormat="1" ht="40.5" x14ac:dyDescent="0.25">
      <c r="A7100" s="28">
        <v>104400</v>
      </c>
      <c r="B7100" s="29" t="s">
        <v>13447</v>
      </c>
      <c r="F7100" s="28" t="s">
        <v>25</v>
      </c>
      <c r="G7100" s="31" t="s">
        <v>13448</v>
      </c>
      <c r="I7100" s="1"/>
    </row>
    <row r="7101" spans="1:9" s="30" customFormat="1" ht="40.5" x14ac:dyDescent="0.25">
      <c r="A7101" s="28">
        <v>104401</v>
      </c>
      <c r="B7101" s="29" t="s">
        <v>13449</v>
      </c>
      <c r="F7101" s="28" t="s">
        <v>25</v>
      </c>
      <c r="G7101" s="31" t="s">
        <v>13450</v>
      </c>
      <c r="I7101" s="1"/>
    </row>
    <row r="7102" spans="1:9" s="30" customFormat="1" ht="40.5" x14ac:dyDescent="0.25">
      <c r="A7102" s="28">
        <v>104402</v>
      </c>
      <c r="B7102" s="29" t="s">
        <v>13451</v>
      </c>
      <c r="F7102" s="28" t="s">
        <v>25</v>
      </c>
      <c r="G7102" s="31" t="s">
        <v>13452</v>
      </c>
      <c r="I7102" s="1"/>
    </row>
    <row r="7103" spans="1:9" s="30" customFormat="1" ht="40.5" x14ac:dyDescent="0.25">
      <c r="A7103" s="28">
        <v>104403</v>
      </c>
      <c r="B7103" s="29" t="s">
        <v>13453</v>
      </c>
      <c r="F7103" s="28" t="s">
        <v>25</v>
      </c>
      <c r="G7103" s="31" t="s">
        <v>13454</v>
      </c>
      <c r="I7103" s="1"/>
    </row>
    <row r="7104" spans="1:9" s="30" customFormat="1" ht="40.5" x14ac:dyDescent="0.25">
      <c r="A7104" s="28">
        <v>104404</v>
      </c>
      <c r="B7104" s="29" t="s">
        <v>13455</v>
      </c>
      <c r="F7104" s="28" t="s">
        <v>25</v>
      </c>
      <c r="G7104" s="31" t="s">
        <v>13456</v>
      </c>
      <c r="I7104" s="1"/>
    </row>
    <row r="7105" spans="1:9" s="30" customFormat="1" ht="40.5" x14ac:dyDescent="0.25">
      <c r="A7105" s="28">
        <v>104405</v>
      </c>
      <c r="B7105" s="29" t="s">
        <v>13457</v>
      </c>
      <c r="F7105" s="28" t="s">
        <v>25</v>
      </c>
      <c r="G7105" s="31" t="s">
        <v>13458</v>
      </c>
      <c r="I7105" s="1"/>
    </row>
    <row r="7106" spans="1:9" s="30" customFormat="1" ht="27" x14ac:dyDescent="0.25">
      <c r="A7106" s="28">
        <v>93653</v>
      </c>
      <c r="B7106" s="29" t="s">
        <v>13459</v>
      </c>
      <c r="F7106" s="28" t="s">
        <v>25</v>
      </c>
      <c r="G7106" s="31" t="s">
        <v>13460</v>
      </c>
      <c r="I7106" s="1"/>
    </row>
    <row r="7107" spans="1:9" s="30" customFormat="1" ht="27" x14ac:dyDescent="0.25">
      <c r="A7107" s="28">
        <v>93654</v>
      </c>
      <c r="B7107" s="29" t="s">
        <v>13461</v>
      </c>
      <c r="F7107" s="28" t="s">
        <v>25</v>
      </c>
      <c r="G7107" s="31" t="s">
        <v>13462</v>
      </c>
      <c r="I7107" s="1"/>
    </row>
    <row r="7108" spans="1:9" s="30" customFormat="1" ht="27" x14ac:dyDescent="0.25">
      <c r="A7108" s="28">
        <v>93655</v>
      </c>
      <c r="B7108" s="29" t="s">
        <v>13463</v>
      </c>
      <c r="F7108" s="28" t="s">
        <v>25</v>
      </c>
      <c r="G7108" s="31" t="s">
        <v>13464</v>
      </c>
      <c r="I7108" s="1"/>
    </row>
    <row r="7109" spans="1:9" s="30" customFormat="1" ht="27" x14ac:dyDescent="0.25">
      <c r="A7109" s="28">
        <v>93656</v>
      </c>
      <c r="B7109" s="29" t="s">
        <v>13465</v>
      </c>
      <c r="F7109" s="28" t="s">
        <v>25</v>
      </c>
      <c r="G7109" s="31" t="s">
        <v>13464</v>
      </c>
      <c r="I7109" s="1"/>
    </row>
    <row r="7110" spans="1:9" s="30" customFormat="1" ht="27" x14ac:dyDescent="0.25">
      <c r="A7110" s="28">
        <v>93657</v>
      </c>
      <c r="B7110" s="29" t="s">
        <v>13466</v>
      </c>
      <c r="F7110" s="28" t="s">
        <v>25</v>
      </c>
      <c r="G7110" s="31" t="s">
        <v>13467</v>
      </c>
      <c r="I7110" s="1"/>
    </row>
    <row r="7111" spans="1:9" s="30" customFormat="1" ht="27" x14ac:dyDescent="0.25">
      <c r="A7111" s="28">
        <v>93658</v>
      </c>
      <c r="B7111" s="29" t="s">
        <v>13468</v>
      </c>
      <c r="F7111" s="28" t="s">
        <v>25</v>
      </c>
      <c r="G7111" s="31" t="s">
        <v>13469</v>
      </c>
      <c r="I7111" s="1"/>
    </row>
    <row r="7112" spans="1:9" s="30" customFormat="1" ht="27" x14ac:dyDescent="0.25">
      <c r="A7112" s="28">
        <v>93659</v>
      </c>
      <c r="B7112" s="29" t="s">
        <v>13470</v>
      </c>
      <c r="F7112" s="28" t="s">
        <v>25</v>
      </c>
      <c r="G7112" s="31" t="s">
        <v>13471</v>
      </c>
      <c r="I7112" s="1"/>
    </row>
    <row r="7113" spans="1:9" s="30" customFormat="1" ht="27" x14ac:dyDescent="0.25">
      <c r="A7113" s="28">
        <v>93660</v>
      </c>
      <c r="B7113" s="29" t="s">
        <v>13472</v>
      </c>
      <c r="F7113" s="28" t="s">
        <v>25</v>
      </c>
      <c r="G7113" s="31" t="s">
        <v>13473</v>
      </c>
      <c r="I7113" s="1"/>
    </row>
    <row r="7114" spans="1:9" s="30" customFormat="1" ht="27" x14ac:dyDescent="0.25">
      <c r="A7114" s="28">
        <v>93661</v>
      </c>
      <c r="B7114" s="29" t="s">
        <v>13474</v>
      </c>
      <c r="F7114" s="28" t="s">
        <v>25</v>
      </c>
      <c r="G7114" s="31" t="s">
        <v>13475</v>
      </c>
      <c r="I7114" s="1"/>
    </row>
    <row r="7115" spans="1:9" s="30" customFormat="1" ht="27" x14ac:dyDescent="0.25">
      <c r="A7115" s="28">
        <v>93662</v>
      </c>
      <c r="B7115" s="29" t="s">
        <v>13476</v>
      </c>
      <c r="F7115" s="28" t="s">
        <v>25</v>
      </c>
      <c r="G7115" s="31" t="s">
        <v>13477</v>
      </c>
      <c r="I7115" s="1"/>
    </row>
    <row r="7116" spans="1:9" s="30" customFormat="1" ht="27" x14ac:dyDescent="0.25">
      <c r="A7116" s="28">
        <v>93663</v>
      </c>
      <c r="B7116" s="29" t="s">
        <v>13478</v>
      </c>
      <c r="F7116" s="28" t="s">
        <v>25</v>
      </c>
      <c r="G7116" s="31" t="s">
        <v>13477</v>
      </c>
      <c r="I7116" s="1"/>
    </row>
    <row r="7117" spans="1:9" s="30" customFormat="1" ht="27" x14ac:dyDescent="0.25">
      <c r="A7117" s="28">
        <v>93664</v>
      </c>
      <c r="B7117" s="29" t="s">
        <v>13479</v>
      </c>
      <c r="F7117" s="28" t="s">
        <v>25</v>
      </c>
      <c r="G7117" s="31" t="s">
        <v>13480</v>
      </c>
      <c r="I7117" s="1"/>
    </row>
    <row r="7118" spans="1:9" s="30" customFormat="1" ht="27" x14ac:dyDescent="0.25">
      <c r="A7118" s="28">
        <v>93665</v>
      </c>
      <c r="B7118" s="29" t="s">
        <v>13481</v>
      </c>
      <c r="F7118" s="28" t="s">
        <v>25</v>
      </c>
      <c r="G7118" s="31" t="s">
        <v>13482</v>
      </c>
      <c r="I7118" s="1"/>
    </row>
    <row r="7119" spans="1:9" s="30" customFormat="1" ht="27" x14ac:dyDescent="0.25">
      <c r="A7119" s="28">
        <v>93666</v>
      </c>
      <c r="B7119" s="29" t="s">
        <v>13483</v>
      </c>
      <c r="F7119" s="28" t="s">
        <v>25</v>
      </c>
      <c r="G7119" s="31" t="s">
        <v>13484</v>
      </c>
      <c r="I7119" s="1"/>
    </row>
    <row r="7120" spans="1:9" s="30" customFormat="1" ht="27" x14ac:dyDescent="0.25">
      <c r="A7120" s="28">
        <v>93667</v>
      </c>
      <c r="B7120" s="29" t="s">
        <v>13485</v>
      </c>
      <c r="F7120" s="28" t="s">
        <v>25</v>
      </c>
      <c r="G7120" s="31" t="s">
        <v>13486</v>
      </c>
      <c r="I7120" s="1"/>
    </row>
    <row r="7121" spans="1:9" s="30" customFormat="1" ht="27" x14ac:dyDescent="0.25">
      <c r="A7121" s="28">
        <v>93668</v>
      </c>
      <c r="B7121" s="29" t="s">
        <v>13487</v>
      </c>
      <c r="F7121" s="28" t="s">
        <v>25</v>
      </c>
      <c r="G7121" s="31" t="s">
        <v>13488</v>
      </c>
      <c r="I7121" s="1"/>
    </row>
    <row r="7122" spans="1:9" s="30" customFormat="1" ht="27" x14ac:dyDescent="0.25">
      <c r="A7122" s="28">
        <v>93669</v>
      </c>
      <c r="B7122" s="29" t="s">
        <v>13489</v>
      </c>
      <c r="F7122" s="28" t="s">
        <v>25</v>
      </c>
      <c r="G7122" s="31" t="s">
        <v>13490</v>
      </c>
      <c r="I7122" s="1"/>
    </row>
    <row r="7123" spans="1:9" s="30" customFormat="1" ht="27" x14ac:dyDescent="0.25">
      <c r="A7123" s="28">
        <v>93670</v>
      </c>
      <c r="B7123" s="29" t="s">
        <v>13491</v>
      </c>
      <c r="F7123" s="28" t="s">
        <v>25</v>
      </c>
      <c r="G7123" s="31" t="s">
        <v>13490</v>
      </c>
      <c r="I7123" s="1"/>
    </row>
    <row r="7124" spans="1:9" s="30" customFormat="1" ht="27" x14ac:dyDescent="0.25">
      <c r="A7124" s="28">
        <v>93671</v>
      </c>
      <c r="B7124" s="29" t="s">
        <v>13492</v>
      </c>
      <c r="F7124" s="28" t="s">
        <v>25</v>
      </c>
      <c r="G7124" s="31" t="s">
        <v>13493</v>
      </c>
      <c r="I7124" s="1"/>
    </row>
    <row r="7125" spans="1:9" s="30" customFormat="1" ht="27" x14ac:dyDescent="0.25">
      <c r="A7125" s="28">
        <v>93672</v>
      </c>
      <c r="B7125" s="29" t="s">
        <v>13494</v>
      </c>
      <c r="F7125" s="28" t="s">
        <v>25</v>
      </c>
      <c r="G7125" s="31" t="s">
        <v>13495</v>
      </c>
      <c r="I7125" s="1"/>
    </row>
    <row r="7126" spans="1:9" s="30" customFormat="1" ht="27" x14ac:dyDescent="0.25">
      <c r="A7126" s="28">
        <v>93673</v>
      </c>
      <c r="B7126" s="29" t="s">
        <v>13496</v>
      </c>
      <c r="F7126" s="28" t="s">
        <v>25</v>
      </c>
      <c r="G7126" s="31" t="s">
        <v>13497</v>
      </c>
      <c r="I7126" s="1"/>
    </row>
    <row r="7127" spans="1:9" s="30" customFormat="1" ht="27" x14ac:dyDescent="0.25">
      <c r="A7127" s="28">
        <v>97359</v>
      </c>
      <c r="B7127" s="29" t="s">
        <v>13498</v>
      </c>
      <c r="F7127" s="28" t="s">
        <v>25</v>
      </c>
      <c r="G7127" s="31" t="s">
        <v>13499</v>
      </c>
      <c r="I7127" s="1"/>
    </row>
    <row r="7128" spans="1:9" s="30" customFormat="1" ht="27" x14ac:dyDescent="0.25">
      <c r="A7128" s="28">
        <v>97360</v>
      </c>
      <c r="B7128" s="29" t="s">
        <v>13500</v>
      </c>
      <c r="F7128" s="28" t="s">
        <v>25</v>
      </c>
      <c r="G7128" s="31" t="s">
        <v>13501</v>
      </c>
      <c r="I7128" s="1"/>
    </row>
    <row r="7129" spans="1:9" s="30" customFormat="1" ht="27" x14ac:dyDescent="0.25">
      <c r="A7129" s="28">
        <v>97361</v>
      </c>
      <c r="B7129" s="29" t="s">
        <v>13502</v>
      </c>
      <c r="F7129" s="28" t="s">
        <v>25</v>
      </c>
      <c r="G7129" s="31" t="s">
        <v>13503</v>
      </c>
      <c r="I7129" s="1"/>
    </row>
    <row r="7130" spans="1:9" s="30" customFormat="1" ht="40.5" x14ac:dyDescent="0.25">
      <c r="A7130" s="28">
        <v>97362</v>
      </c>
      <c r="B7130" s="29" t="s">
        <v>13504</v>
      </c>
      <c r="F7130" s="28" t="s">
        <v>25</v>
      </c>
      <c r="G7130" s="31" t="s">
        <v>13505</v>
      </c>
      <c r="I7130" s="1"/>
    </row>
    <row r="7131" spans="1:9" s="30" customFormat="1" ht="54" x14ac:dyDescent="0.25">
      <c r="A7131" s="28">
        <v>101875</v>
      </c>
      <c r="B7131" s="29" t="s">
        <v>13506</v>
      </c>
      <c r="F7131" s="28" t="s">
        <v>25</v>
      </c>
      <c r="G7131" s="31" t="s">
        <v>13507</v>
      </c>
      <c r="I7131" s="1"/>
    </row>
    <row r="7132" spans="1:9" s="30" customFormat="1" ht="40.5" x14ac:dyDescent="0.25">
      <c r="A7132" s="28">
        <v>101876</v>
      </c>
      <c r="B7132" s="29" t="s">
        <v>13508</v>
      </c>
      <c r="F7132" s="28" t="s">
        <v>25</v>
      </c>
      <c r="G7132" s="31" t="s">
        <v>13509</v>
      </c>
      <c r="I7132" s="1"/>
    </row>
    <row r="7133" spans="1:9" s="30" customFormat="1" ht="40.5" x14ac:dyDescent="0.25">
      <c r="A7133" s="28">
        <v>101877</v>
      </c>
      <c r="B7133" s="29" t="s">
        <v>13510</v>
      </c>
      <c r="F7133" s="28" t="s">
        <v>25</v>
      </c>
      <c r="G7133" s="31" t="s">
        <v>13511</v>
      </c>
      <c r="I7133" s="1"/>
    </row>
    <row r="7134" spans="1:9" s="30" customFormat="1" ht="54" x14ac:dyDescent="0.25">
      <c r="A7134" s="28">
        <v>101878</v>
      </c>
      <c r="B7134" s="29" t="s">
        <v>13512</v>
      </c>
      <c r="F7134" s="28" t="s">
        <v>25</v>
      </c>
      <c r="G7134" s="31" t="s">
        <v>13513</v>
      </c>
      <c r="I7134" s="1"/>
    </row>
    <row r="7135" spans="1:9" s="30" customFormat="1" ht="54" x14ac:dyDescent="0.25">
      <c r="A7135" s="28">
        <v>101879</v>
      </c>
      <c r="B7135" s="29" t="s">
        <v>13514</v>
      </c>
      <c r="F7135" s="28" t="s">
        <v>25</v>
      </c>
      <c r="G7135" s="31" t="s">
        <v>13515</v>
      </c>
      <c r="I7135" s="1"/>
    </row>
    <row r="7136" spans="1:9" s="30" customFormat="1" ht="54" x14ac:dyDescent="0.25">
      <c r="A7136" s="28">
        <v>101880</v>
      </c>
      <c r="B7136" s="29" t="s">
        <v>13516</v>
      </c>
      <c r="F7136" s="28" t="s">
        <v>25</v>
      </c>
      <c r="G7136" s="31" t="s">
        <v>13517</v>
      </c>
      <c r="I7136" s="1"/>
    </row>
    <row r="7137" spans="1:9" s="30" customFormat="1" ht="54" x14ac:dyDescent="0.25">
      <c r="A7137" s="28">
        <v>101881</v>
      </c>
      <c r="B7137" s="29" t="s">
        <v>13518</v>
      </c>
      <c r="F7137" s="28" t="s">
        <v>25</v>
      </c>
      <c r="G7137" s="31" t="s">
        <v>13519</v>
      </c>
      <c r="I7137" s="1"/>
    </row>
    <row r="7138" spans="1:9" s="30" customFormat="1" ht="54" x14ac:dyDescent="0.25">
      <c r="A7138" s="28">
        <v>101882</v>
      </c>
      <c r="B7138" s="29" t="s">
        <v>13520</v>
      </c>
      <c r="F7138" s="28" t="s">
        <v>25</v>
      </c>
      <c r="G7138" s="31" t="s">
        <v>13521</v>
      </c>
      <c r="I7138" s="1"/>
    </row>
    <row r="7139" spans="1:9" s="30" customFormat="1" ht="54" x14ac:dyDescent="0.25">
      <c r="A7139" s="28">
        <v>101883</v>
      </c>
      <c r="B7139" s="29" t="s">
        <v>13522</v>
      </c>
      <c r="F7139" s="28" t="s">
        <v>25</v>
      </c>
      <c r="G7139" s="31" t="s">
        <v>13523</v>
      </c>
      <c r="I7139" s="1"/>
    </row>
    <row r="7140" spans="1:9" s="30" customFormat="1" ht="27" x14ac:dyDescent="0.25">
      <c r="A7140" s="28">
        <v>101890</v>
      </c>
      <c r="B7140" s="29" t="s">
        <v>13524</v>
      </c>
      <c r="F7140" s="28" t="s">
        <v>25</v>
      </c>
      <c r="G7140" s="31" t="s">
        <v>13525</v>
      </c>
      <c r="I7140" s="1"/>
    </row>
    <row r="7141" spans="1:9" s="30" customFormat="1" ht="27" x14ac:dyDescent="0.25">
      <c r="A7141" s="28">
        <v>101891</v>
      </c>
      <c r="B7141" s="29" t="s">
        <v>13526</v>
      </c>
      <c r="F7141" s="28" t="s">
        <v>25</v>
      </c>
      <c r="G7141" s="31" t="s">
        <v>13527</v>
      </c>
      <c r="I7141" s="1"/>
    </row>
    <row r="7142" spans="1:9" s="30" customFormat="1" ht="27" x14ac:dyDescent="0.25">
      <c r="A7142" s="28">
        <v>101892</v>
      </c>
      <c r="B7142" s="29" t="s">
        <v>13528</v>
      </c>
      <c r="F7142" s="28" t="s">
        <v>25</v>
      </c>
      <c r="G7142" s="31" t="s">
        <v>13529</v>
      </c>
      <c r="I7142" s="1"/>
    </row>
    <row r="7143" spans="1:9" s="30" customFormat="1" ht="27" x14ac:dyDescent="0.25">
      <c r="A7143" s="28">
        <v>101893</v>
      </c>
      <c r="B7143" s="29" t="s">
        <v>13530</v>
      </c>
      <c r="F7143" s="28" t="s">
        <v>25</v>
      </c>
      <c r="G7143" s="31" t="s">
        <v>13531</v>
      </c>
      <c r="I7143" s="1"/>
    </row>
    <row r="7144" spans="1:9" s="30" customFormat="1" ht="27" x14ac:dyDescent="0.25">
      <c r="A7144" s="28">
        <v>101894</v>
      </c>
      <c r="B7144" s="29" t="s">
        <v>13532</v>
      </c>
      <c r="F7144" s="28" t="s">
        <v>25</v>
      </c>
      <c r="G7144" s="31" t="s">
        <v>13533</v>
      </c>
      <c r="I7144" s="1"/>
    </row>
    <row r="7145" spans="1:9" s="30" customFormat="1" ht="27" x14ac:dyDescent="0.25">
      <c r="A7145" s="28">
        <v>101895</v>
      </c>
      <c r="B7145" s="29" t="s">
        <v>13534</v>
      </c>
      <c r="F7145" s="28" t="s">
        <v>25</v>
      </c>
      <c r="G7145" s="31" t="s">
        <v>13535</v>
      </c>
      <c r="I7145" s="1"/>
    </row>
    <row r="7146" spans="1:9" s="30" customFormat="1" ht="27" x14ac:dyDescent="0.25">
      <c r="A7146" s="28">
        <v>101896</v>
      </c>
      <c r="B7146" s="29" t="s">
        <v>13536</v>
      </c>
      <c r="F7146" s="28" t="s">
        <v>25</v>
      </c>
      <c r="G7146" s="31" t="s">
        <v>13537</v>
      </c>
      <c r="I7146" s="1"/>
    </row>
    <row r="7147" spans="1:9" s="30" customFormat="1" ht="27" x14ac:dyDescent="0.25">
      <c r="A7147" s="28">
        <v>101897</v>
      </c>
      <c r="B7147" s="29" t="s">
        <v>13538</v>
      </c>
      <c r="F7147" s="28" t="s">
        <v>25</v>
      </c>
      <c r="G7147" s="31" t="s">
        <v>13539</v>
      </c>
      <c r="I7147" s="1"/>
    </row>
    <row r="7148" spans="1:9" s="30" customFormat="1" ht="27" x14ac:dyDescent="0.25">
      <c r="A7148" s="28">
        <v>101898</v>
      </c>
      <c r="B7148" s="29" t="s">
        <v>13540</v>
      </c>
      <c r="F7148" s="28" t="s">
        <v>25</v>
      </c>
      <c r="G7148" s="31" t="s">
        <v>13541</v>
      </c>
      <c r="I7148" s="1"/>
    </row>
    <row r="7149" spans="1:9" s="30" customFormat="1" ht="27" x14ac:dyDescent="0.25">
      <c r="A7149" s="28">
        <v>101899</v>
      </c>
      <c r="B7149" s="29" t="s">
        <v>13542</v>
      </c>
      <c r="F7149" s="28" t="s">
        <v>25</v>
      </c>
      <c r="G7149" s="31" t="s">
        <v>13543</v>
      </c>
      <c r="I7149" s="1"/>
    </row>
    <row r="7150" spans="1:9" s="30" customFormat="1" ht="27" x14ac:dyDescent="0.25">
      <c r="A7150" s="28">
        <v>101900</v>
      </c>
      <c r="B7150" s="29" t="s">
        <v>13544</v>
      </c>
      <c r="F7150" s="28" t="s">
        <v>25</v>
      </c>
      <c r="G7150" s="31" t="s">
        <v>13545</v>
      </c>
      <c r="I7150" s="1"/>
    </row>
    <row r="7151" spans="1:9" s="30" customFormat="1" ht="27" x14ac:dyDescent="0.25">
      <c r="A7151" s="28">
        <v>101901</v>
      </c>
      <c r="B7151" s="29" t="s">
        <v>13546</v>
      </c>
      <c r="F7151" s="28" t="s">
        <v>25</v>
      </c>
      <c r="G7151" s="31" t="s">
        <v>13547</v>
      </c>
      <c r="I7151" s="1"/>
    </row>
    <row r="7152" spans="1:9" s="30" customFormat="1" ht="27" x14ac:dyDescent="0.25">
      <c r="A7152" s="28">
        <v>101902</v>
      </c>
      <c r="B7152" s="29" t="s">
        <v>13548</v>
      </c>
      <c r="F7152" s="28" t="s">
        <v>25</v>
      </c>
      <c r="G7152" s="31" t="s">
        <v>13549</v>
      </c>
      <c r="I7152" s="1"/>
    </row>
    <row r="7153" spans="1:9" s="30" customFormat="1" ht="27" x14ac:dyDescent="0.25">
      <c r="A7153" s="28">
        <v>101903</v>
      </c>
      <c r="B7153" s="29" t="s">
        <v>13550</v>
      </c>
      <c r="F7153" s="28" t="s">
        <v>25</v>
      </c>
      <c r="G7153" s="31" t="s">
        <v>13551</v>
      </c>
      <c r="I7153" s="1"/>
    </row>
    <row r="7154" spans="1:9" s="30" customFormat="1" ht="27" x14ac:dyDescent="0.25">
      <c r="A7154" s="28">
        <v>101904</v>
      </c>
      <c r="B7154" s="29" t="s">
        <v>13552</v>
      </c>
      <c r="F7154" s="28" t="s">
        <v>25</v>
      </c>
      <c r="G7154" s="31" t="s">
        <v>13553</v>
      </c>
      <c r="I7154" s="1"/>
    </row>
    <row r="7155" spans="1:9" s="30" customFormat="1" ht="27" x14ac:dyDescent="0.25">
      <c r="A7155" s="28">
        <v>101938</v>
      </c>
      <c r="B7155" s="29" t="s">
        <v>13554</v>
      </c>
      <c r="F7155" s="28" t="s">
        <v>25</v>
      </c>
      <c r="G7155" s="31" t="s">
        <v>13555</v>
      </c>
      <c r="I7155" s="1"/>
    </row>
    <row r="7156" spans="1:9" s="30" customFormat="1" ht="27" x14ac:dyDescent="0.25">
      <c r="A7156" s="28">
        <v>101946</v>
      </c>
      <c r="B7156" s="29" t="s">
        <v>13556</v>
      </c>
      <c r="F7156" s="28" t="s">
        <v>25</v>
      </c>
      <c r="G7156" s="31" t="s">
        <v>13557</v>
      </c>
      <c r="I7156" s="1"/>
    </row>
    <row r="7157" spans="1:9" s="30" customFormat="1" ht="40.5" x14ac:dyDescent="0.25">
      <c r="A7157" s="28">
        <v>91945</v>
      </c>
      <c r="B7157" s="29" t="s">
        <v>13558</v>
      </c>
      <c r="F7157" s="28" t="s">
        <v>25</v>
      </c>
      <c r="G7157" s="31" t="s">
        <v>13559</v>
      </c>
      <c r="I7157" s="1"/>
    </row>
    <row r="7158" spans="1:9" s="30" customFormat="1" ht="40.5" x14ac:dyDescent="0.25">
      <c r="A7158" s="28">
        <v>91946</v>
      </c>
      <c r="B7158" s="29" t="s">
        <v>13560</v>
      </c>
      <c r="F7158" s="28" t="s">
        <v>25</v>
      </c>
      <c r="G7158" s="31" t="s">
        <v>13561</v>
      </c>
      <c r="I7158" s="1"/>
    </row>
    <row r="7159" spans="1:9" s="30" customFormat="1" ht="40.5" x14ac:dyDescent="0.25">
      <c r="A7159" s="28">
        <v>91947</v>
      </c>
      <c r="B7159" s="29" t="s">
        <v>13562</v>
      </c>
      <c r="F7159" s="28" t="s">
        <v>25</v>
      </c>
      <c r="G7159" s="31" t="s">
        <v>13563</v>
      </c>
      <c r="I7159" s="1"/>
    </row>
    <row r="7160" spans="1:9" s="30" customFormat="1" ht="40.5" x14ac:dyDescent="0.25">
      <c r="A7160" s="28">
        <v>91949</v>
      </c>
      <c r="B7160" s="29" t="s">
        <v>13564</v>
      </c>
      <c r="F7160" s="28" t="s">
        <v>25</v>
      </c>
      <c r="G7160" s="31" t="s">
        <v>13565</v>
      </c>
      <c r="I7160" s="1"/>
    </row>
    <row r="7161" spans="1:9" s="30" customFormat="1" ht="40.5" x14ac:dyDescent="0.25">
      <c r="A7161" s="28">
        <v>91950</v>
      </c>
      <c r="B7161" s="29" t="s">
        <v>13566</v>
      </c>
      <c r="F7161" s="28" t="s">
        <v>25</v>
      </c>
      <c r="G7161" s="31" t="s">
        <v>13567</v>
      </c>
      <c r="I7161" s="1"/>
    </row>
    <row r="7162" spans="1:9" s="30" customFormat="1" ht="40.5" x14ac:dyDescent="0.25">
      <c r="A7162" s="28">
        <v>91951</v>
      </c>
      <c r="B7162" s="29" t="s">
        <v>13568</v>
      </c>
      <c r="F7162" s="28" t="s">
        <v>25</v>
      </c>
      <c r="G7162" s="31" t="s">
        <v>13569</v>
      </c>
      <c r="I7162" s="1"/>
    </row>
    <row r="7163" spans="1:9" s="30" customFormat="1" ht="27" x14ac:dyDescent="0.25">
      <c r="A7163" s="28">
        <v>91952</v>
      </c>
      <c r="B7163" s="29" t="s">
        <v>13570</v>
      </c>
      <c r="F7163" s="28" t="s">
        <v>25</v>
      </c>
      <c r="G7163" s="31" t="s">
        <v>13571</v>
      </c>
      <c r="I7163" s="1"/>
    </row>
    <row r="7164" spans="1:9" s="30" customFormat="1" ht="40.5" x14ac:dyDescent="0.25">
      <c r="A7164" s="28">
        <v>91953</v>
      </c>
      <c r="B7164" s="29" t="s">
        <v>13572</v>
      </c>
      <c r="F7164" s="28" t="s">
        <v>25</v>
      </c>
      <c r="G7164" s="31" t="s">
        <v>13573</v>
      </c>
      <c r="I7164" s="1"/>
    </row>
    <row r="7165" spans="1:9" s="30" customFormat="1" ht="40.5" x14ac:dyDescent="0.25">
      <c r="A7165" s="28">
        <v>91954</v>
      </c>
      <c r="B7165" s="29" t="s">
        <v>13574</v>
      </c>
      <c r="F7165" s="28" t="s">
        <v>25</v>
      </c>
      <c r="G7165" s="31" t="s">
        <v>13575</v>
      </c>
      <c r="I7165" s="1"/>
    </row>
    <row r="7166" spans="1:9" s="30" customFormat="1" ht="40.5" x14ac:dyDescent="0.25">
      <c r="A7166" s="28">
        <v>91955</v>
      </c>
      <c r="B7166" s="29" t="s">
        <v>13576</v>
      </c>
      <c r="F7166" s="28" t="s">
        <v>25</v>
      </c>
      <c r="G7166" s="31" t="s">
        <v>13577</v>
      </c>
      <c r="I7166" s="1"/>
    </row>
    <row r="7167" spans="1:9" s="30" customFormat="1" ht="40.5" x14ac:dyDescent="0.25">
      <c r="A7167" s="28">
        <v>91956</v>
      </c>
      <c r="B7167" s="29" t="s">
        <v>13578</v>
      </c>
      <c r="F7167" s="28" t="s">
        <v>25</v>
      </c>
      <c r="G7167" s="31" t="s">
        <v>13579</v>
      </c>
      <c r="I7167" s="1"/>
    </row>
    <row r="7168" spans="1:9" s="30" customFormat="1" ht="40.5" x14ac:dyDescent="0.25">
      <c r="A7168" s="28">
        <v>91957</v>
      </c>
      <c r="B7168" s="29" t="s">
        <v>13580</v>
      </c>
      <c r="F7168" s="28" t="s">
        <v>25</v>
      </c>
      <c r="G7168" s="31" t="s">
        <v>13581</v>
      </c>
      <c r="I7168" s="1"/>
    </row>
    <row r="7169" spans="1:9" s="30" customFormat="1" ht="40.5" x14ac:dyDescent="0.25">
      <c r="A7169" s="28">
        <v>91958</v>
      </c>
      <c r="B7169" s="29" t="s">
        <v>13582</v>
      </c>
      <c r="F7169" s="28" t="s">
        <v>25</v>
      </c>
      <c r="G7169" s="31" t="s">
        <v>13583</v>
      </c>
      <c r="I7169" s="1"/>
    </row>
    <row r="7170" spans="1:9" s="30" customFormat="1" ht="40.5" x14ac:dyDescent="0.25">
      <c r="A7170" s="28">
        <v>91959</v>
      </c>
      <c r="B7170" s="29" t="s">
        <v>13584</v>
      </c>
      <c r="F7170" s="28" t="s">
        <v>25</v>
      </c>
      <c r="G7170" s="31" t="s">
        <v>13585</v>
      </c>
      <c r="I7170" s="1"/>
    </row>
    <row r="7171" spans="1:9" s="30" customFormat="1" ht="40.5" x14ac:dyDescent="0.25">
      <c r="A7171" s="28">
        <v>91960</v>
      </c>
      <c r="B7171" s="29" t="s">
        <v>13586</v>
      </c>
      <c r="F7171" s="28" t="s">
        <v>25</v>
      </c>
      <c r="G7171" s="31" t="s">
        <v>13587</v>
      </c>
      <c r="I7171" s="1"/>
    </row>
    <row r="7172" spans="1:9" s="30" customFormat="1" ht="40.5" x14ac:dyDescent="0.25">
      <c r="A7172" s="28">
        <v>91961</v>
      </c>
      <c r="B7172" s="29" t="s">
        <v>13588</v>
      </c>
      <c r="F7172" s="28" t="s">
        <v>25</v>
      </c>
      <c r="G7172" s="31" t="s">
        <v>13589</v>
      </c>
      <c r="I7172" s="1"/>
    </row>
    <row r="7173" spans="1:9" s="30" customFormat="1" ht="40.5" x14ac:dyDescent="0.25">
      <c r="A7173" s="28">
        <v>91962</v>
      </c>
      <c r="B7173" s="29" t="s">
        <v>13590</v>
      </c>
      <c r="F7173" s="28" t="s">
        <v>25</v>
      </c>
      <c r="G7173" s="31" t="s">
        <v>13591</v>
      </c>
      <c r="I7173" s="1"/>
    </row>
    <row r="7174" spans="1:9" s="30" customFormat="1" ht="40.5" x14ac:dyDescent="0.25">
      <c r="A7174" s="28">
        <v>91963</v>
      </c>
      <c r="B7174" s="29" t="s">
        <v>13592</v>
      </c>
      <c r="F7174" s="28" t="s">
        <v>25</v>
      </c>
      <c r="G7174" s="31" t="s">
        <v>13593</v>
      </c>
      <c r="I7174" s="1"/>
    </row>
    <row r="7175" spans="1:9" s="30" customFormat="1" ht="40.5" x14ac:dyDescent="0.25">
      <c r="A7175" s="28">
        <v>91964</v>
      </c>
      <c r="B7175" s="29" t="s">
        <v>13594</v>
      </c>
      <c r="F7175" s="28" t="s">
        <v>25</v>
      </c>
      <c r="G7175" s="31" t="s">
        <v>13595</v>
      </c>
      <c r="I7175" s="1"/>
    </row>
    <row r="7176" spans="1:9" s="30" customFormat="1" ht="40.5" x14ac:dyDescent="0.25">
      <c r="A7176" s="28">
        <v>91965</v>
      </c>
      <c r="B7176" s="29" t="s">
        <v>13596</v>
      </c>
      <c r="F7176" s="28" t="s">
        <v>25</v>
      </c>
      <c r="G7176" s="31" t="s">
        <v>13597</v>
      </c>
      <c r="I7176" s="1"/>
    </row>
    <row r="7177" spans="1:9" s="30" customFormat="1" ht="40.5" x14ac:dyDescent="0.25">
      <c r="A7177" s="28">
        <v>91966</v>
      </c>
      <c r="B7177" s="29" t="s">
        <v>13598</v>
      </c>
      <c r="F7177" s="28" t="s">
        <v>25</v>
      </c>
      <c r="G7177" s="31" t="s">
        <v>13599</v>
      </c>
      <c r="I7177" s="1"/>
    </row>
    <row r="7178" spans="1:9" s="30" customFormat="1" ht="40.5" x14ac:dyDescent="0.25">
      <c r="A7178" s="28">
        <v>91967</v>
      </c>
      <c r="B7178" s="29" t="s">
        <v>13600</v>
      </c>
      <c r="F7178" s="28" t="s">
        <v>25</v>
      </c>
      <c r="G7178" s="31" t="s">
        <v>13601</v>
      </c>
      <c r="I7178" s="1"/>
    </row>
    <row r="7179" spans="1:9" s="30" customFormat="1" ht="40.5" x14ac:dyDescent="0.25">
      <c r="A7179" s="28">
        <v>91968</v>
      </c>
      <c r="B7179" s="29" t="s">
        <v>13602</v>
      </c>
      <c r="F7179" s="28" t="s">
        <v>25</v>
      </c>
      <c r="G7179" s="31" t="s">
        <v>13603</v>
      </c>
      <c r="I7179" s="1"/>
    </row>
    <row r="7180" spans="1:9" s="30" customFormat="1" ht="40.5" x14ac:dyDescent="0.25">
      <c r="A7180" s="28">
        <v>91969</v>
      </c>
      <c r="B7180" s="29" t="s">
        <v>13604</v>
      </c>
      <c r="F7180" s="28" t="s">
        <v>25</v>
      </c>
      <c r="G7180" s="31" t="s">
        <v>13605</v>
      </c>
      <c r="I7180" s="1"/>
    </row>
    <row r="7181" spans="1:9" s="30" customFormat="1" ht="40.5" x14ac:dyDescent="0.25">
      <c r="A7181" s="28">
        <v>91970</v>
      </c>
      <c r="B7181" s="29" t="s">
        <v>13606</v>
      </c>
      <c r="F7181" s="28" t="s">
        <v>25</v>
      </c>
      <c r="G7181" s="31" t="s">
        <v>13607</v>
      </c>
      <c r="I7181" s="1"/>
    </row>
    <row r="7182" spans="1:9" s="30" customFormat="1" ht="40.5" x14ac:dyDescent="0.25">
      <c r="A7182" s="28">
        <v>91971</v>
      </c>
      <c r="B7182" s="29" t="s">
        <v>13608</v>
      </c>
      <c r="F7182" s="28" t="s">
        <v>25</v>
      </c>
      <c r="G7182" s="31" t="s">
        <v>13609</v>
      </c>
      <c r="I7182" s="1"/>
    </row>
    <row r="7183" spans="1:9" s="30" customFormat="1" ht="40.5" x14ac:dyDescent="0.25">
      <c r="A7183" s="28">
        <v>91972</v>
      </c>
      <c r="B7183" s="29" t="s">
        <v>13610</v>
      </c>
      <c r="F7183" s="28" t="s">
        <v>25</v>
      </c>
      <c r="G7183" s="31" t="s">
        <v>13611</v>
      </c>
      <c r="I7183" s="1"/>
    </row>
    <row r="7184" spans="1:9" s="30" customFormat="1" ht="40.5" x14ac:dyDescent="0.25">
      <c r="A7184" s="28">
        <v>91973</v>
      </c>
      <c r="B7184" s="29" t="s">
        <v>13612</v>
      </c>
      <c r="F7184" s="28" t="s">
        <v>25</v>
      </c>
      <c r="G7184" s="31" t="s">
        <v>13613</v>
      </c>
      <c r="I7184" s="1"/>
    </row>
    <row r="7185" spans="1:9" s="30" customFormat="1" ht="40.5" x14ac:dyDescent="0.25">
      <c r="A7185" s="28">
        <v>91974</v>
      </c>
      <c r="B7185" s="29" t="s">
        <v>13614</v>
      </c>
      <c r="F7185" s="28" t="s">
        <v>25</v>
      </c>
      <c r="G7185" s="31" t="s">
        <v>13615</v>
      </c>
      <c r="I7185" s="1"/>
    </row>
    <row r="7186" spans="1:9" s="30" customFormat="1" ht="40.5" x14ac:dyDescent="0.25">
      <c r="A7186" s="28">
        <v>91975</v>
      </c>
      <c r="B7186" s="29" t="s">
        <v>13616</v>
      </c>
      <c r="F7186" s="28" t="s">
        <v>25</v>
      </c>
      <c r="G7186" s="31" t="s">
        <v>13617</v>
      </c>
      <c r="I7186" s="1"/>
    </row>
    <row r="7187" spans="1:9" s="30" customFormat="1" ht="40.5" x14ac:dyDescent="0.25">
      <c r="A7187" s="28">
        <v>91976</v>
      </c>
      <c r="B7187" s="29" t="s">
        <v>13618</v>
      </c>
      <c r="F7187" s="28" t="s">
        <v>25</v>
      </c>
      <c r="G7187" s="31" t="s">
        <v>13619</v>
      </c>
      <c r="I7187" s="1"/>
    </row>
    <row r="7188" spans="1:9" s="30" customFormat="1" ht="40.5" x14ac:dyDescent="0.25">
      <c r="A7188" s="28">
        <v>91977</v>
      </c>
      <c r="B7188" s="29" t="s">
        <v>13620</v>
      </c>
      <c r="F7188" s="28" t="s">
        <v>25</v>
      </c>
      <c r="G7188" s="31" t="s">
        <v>13621</v>
      </c>
      <c r="I7188" s="1"/>
    </row>
    <row r="7189" spans="1:9" s="30" customFormat="1" ht="40.5" x14ac:dyDescent="0.25">
      <c r="A7189" s="28">
        <v>91978</v>
      </c>
      <c r="B7189" s="29" t="s">
        <v>13622</v>
      </c>
      <c r="F7189" s="28" t="s">
        <v>25</v>
      </c>
      <c r="G7189" s="31" t="s">
        <v>13623</v>
      </c>
      <c r="I7189" s="1"/>
    </row>
    <row r="7190" spans="1:9" s="30" customFormat="1" ht="40.5" x14ac:dyDescent="0.25">
      <c r="A7190" s="28">
        <v>91979</v>
      </c>
      <c r="B7190" s="29" t="s">
        <v>13624</v>
      </c>
      <c r="F7190" s="28" t="s">
        <v>25</v>
      </c>
      <c r="G7190" s="31" t="s">
        <v>13047</v>
      </c>
      <c r="I7190" s="1"/>
    </row>
    <row r="7191" spans="1:9" s="30" customFormat="1" ht="27" x14ac:dyDescent="0.25">
      <c r="A7191" s="28">
        <v>91980</v>
      </c>
      <c r="B7191" s="29" t="s">
        <v>13625</v>
      </c>
      <c r="F7191" s="28" t="s">
        <v>25</v>
      </c>
      <c r="G7191" s="31" t="s">
        <v>13626</v>
      </c>
      <c r="I7191" s="1"/>
    </row>
    <row r="7192" spans="1:9" s="30" customFormat="1" ht="40.5" x14ac:dyDescent="0.25">
      <c r="A7192" s="28">
        <v>91981</v>
      </c>
      <c r="B7192" s="29" t="s">
        <v>13627</v>
      </c>
      <c r="F7192" s="28" t="s">
        <v>25</v>
      </c>
      <c r="G7192" s="31" t="s">
        <v>13628</v>
      </c>
      <c r="I7192" s="1"/>
    </row>
    <row r="7193" spans="1:9" s="30" customFormat="1" ht="27" x14ac:dyDescent="0.25">
      <c r="A7193" s="28">
        <v>91982</v>
      </c>
      <c r="B7193" s="29" t="s">
        <v>13629</v>
      </c>
      <c r="F7193" s="28" t="s">
        <v>25</v>
      </c>
      <c r="G7193" s="31" t="s">
        <v>13630</v>
      </c>
      <c r="I7193" s="1"/>
    </row>
    <row r="7194" spans="1:9" s="30" customFormat="1" ht="40.5" x14ac:dyDescent="0.25">
      <c r="A7194" s="28">
        <v>91983</v>
      </c>
      <c r="B7194" s="29" t="s">
        <v>13631</v>
      </c>
      <c r="F7194" s="28" t="s">
        <v>25</v>
      </c>
      <c r="G7194" s="31" t="s">
        <v>13632</v>
      </c>
      <c r="I7194" s="1"/>
    </row>
    <row r="7195" spans="1:9" s="30" customFormat="1" ht="40.5" x14ac:dyDescent="0.25">
      <c r="A7195" s="28">
        <v>91984</v>
      </c>
      <c r="B7195" s="29" t="s">
        <v>13633</v>
      </c>
      <c r="F7195" s="28" t="s">
        <v>25</v>
      </c>
      <c r="G7195" s="31" t="s">
        <v>8177</v>
      </c>
      <c r="I7195" s="1"/>
    </row>
    <row r="7196" spans="1:9" s="30" customFormat="1" ht="40.5" x14ac:dyDescent="0.25">
      <c r="A7196" s="28">
        <v>91985</v>
      </c>
      <c r="B7196" s="29" t="s">
        <v>13634</v>
      </c>
      <c r="F7196" s="28" t="s">
        <v>25</v>
      </c>
      <c r="G7196" s="31" t="s">
        <v>7990</v>
      </c>
      <c r="I7196" s="1"/>
    </row>
    <row r="7197" spans="1:9" s="30" customFormat="1" ht="27" x14ac:dyDescent="0.25">
      <c r="A7197" s="28">
        <v>91986</v>
      </c>
      <c r="B7197" s="29" t="s">
        <v>13635</v>
      </c>
      <c r="F7197" s="28" t="s">
        <v>25</v>
      </c>
      <c r="G7197" s="31" t="s">
        <v>13636</v>
      </c>
      <c r="I7197" s="1"/>
    </row>
    <row r="7198" spans="1:9" s="30" customFormat="1" ht="40.5" x14ac:dyDescent="0.25">
      <c r="A7198" s="28">
        <v>91987</v>
      </c>
      <c r="B7198" s="29" t="s">
        <v>13637</v>
      </c>
      <c r="F7198" s="28" t="s">
        <v>25</v>
      </c>
      <c r="G7198" s="31" t="s">
        <v>13638</v>
      </c>
      <c r="I7198" s="1"/>
    </row>
    <row r="7199" spans="1:9" s="30" customFormat="1" ht="40.5" x14ac:dyDescent="0.25">
      <c r="A7199" s="28">
        <v>91988</v>
      </c>
      <c r="B7199" s="29" t="s">
        <v>13639</v>
      </c>
      <c r="F7199" s="28" t="s">
        <v>25</v>
      </c>
      <c r="G7199" s="31" t="s">
        <v>13640</v>
      </c>
      <c r="I7199" s="1"/>
    </row>
    <row r="7200" spans="1:9" s="30" customFormat="1" ht="40.5" x14ac:dyDescent="0.25">
      <c r="A7200" s="28">
        <v>91989</v>
      </c>
      <c r="B7200" s="29" t="s">
        <v>13641</v>
      </c>
      <c r="F7200" s="28" t="s">
        <v>25</v>
      </c>
      <c r="G7200" s="31" t="s">
        <v>8442</v>
      </c>
      <c r="I7200" s="1"/>
    </row>
    <row r="7201" spans="1:9" s="30" customFormat="1" ht="40.5" x14ac:dyDescent="0.25">
      <c r="A7201" s="28">
        <v>91990</v>
      </c>
      <c r="B7201" s="29" t="s">
        <v>13642</v>
      </c>
      <c r="F7201" s="28" t="s">
        <v>25</v>
      </c>
      <c r="G7201" s="31" t="s">
        <v>13643</v>
      </c>
      <c r="I7201" s="1"/>
    </row>
    <row r="7202" spans="1:9" s="30" customFormat="1" ht="40.5" x14ac:dyDescent="0.25">
      <c r="A7202" s="28">
        <v>91991</v>
      </c>
      <c r="B7202" s="29" t="s">
        <v>13644</v>
      </c>
      <c r="F7202" s="28" t="s">
        <v>25</v>
      </c>
      <c r="G7202" s="31" t="s">
        <v>13645</v>
      </c>
      <c r="I7202" s="1"/>
    </row>
    <row r="7203" spans="1:9" s="30" customFormat="1" ht="40.5" x14ac:dyDescent="0.25">
      <c r="A7203" s="28">
        <v>91992</v>
      </c>
      <c r="B7203" s="29" t="s">
        <v>13646</v>
      </c>
      <c r="F7203" s="28" t="s">
        <v>25</v>
      </c>
      <c r="G7203" s="31" t="s">
        <v>13647</v>
      </c>
      <c r="I7203" s="1"/>
    </row>
    <row r="7204" spans="1:9" s="30" customFormat="1" ht="40.5" x14ac:dyDescent="0.25">
      <c r="A7204" s="28">
        <v>91993</v>
      </c>
      <c r="B7204" s="29" t="s">
        <v>13648</v>
      </c>
      <c r="F7204" s="28" t="s">
        <v>25</v>
      </c>
      <c r="G7204" s="31" t="s">
        <v>13649</v>
      </c>
      <c r="I7204" s="1"/>
    </row>
    <row r="7205" spans="1:9" s="30" customFormat="1" ht="40.5" x14ac:dyDescent="0.25">
      <c r="A7205" s="28">
        <v>91994</v>
      </c>
      <c r="B7205" s="29" t="s">
        <v>13650</v>
      </c>
      <c r="F7205" s="28" t="s">
        <v>25</v>
      </c>
      <c r="G7205" s="31" t="s">
        <v>10640</v>
      </c>
      <c r="I7205" s="1"/>
    </row>
    <row r="7206" spans="1:9" s="30" customFormat="1" ht="40.5" x14ac:dyDescent="0.25">
      <c r="A7206" s="28">
        <v>91995</v>
      </c>
      <c r="B7206" s="29" t="s">
        <v>13651</v>
      </c>
      <c r="F7206" s="28" t="s">
        <v>25</v>
      </c>
      <c r="G7206" s="31" t="s">
        <v>13652</v>
      </c>
      <c r="I7206" s="1"/>
    </row>
    <row r="7207" spans="1:9" s="30" customFormat="1" ht="40.5" x14ac:dyDescent="0.25">
      <c r="A7207" s="28">
        <v>91996</v>
      </c>
      <c r="B7207" s="29" t="s">
        <v>13653</v>
      </c>
      <c r="F7207" s="28" t="s">
        <v>25</v>
      </c>
      <c r="G7207" s="31" t="s">
        <v>13654</v>
      </c>
      <c r="I7207" s="1"/>
    </row>
    <row r="7208" spans="1:9" s="30" customFormat="1" ht="40.5" x14ac:dyDescent="0.25">
      <c r="A7208" s="28">
        <v>91997</v>
      </c>
      <c r="B7208" s="29" t="s">
        <v>13655</v>
      </c>
      <c r="F7208" s="28" t="s">
        <v>25</v>
      </c>
      <c r="G7208" s="31" t="s">
        <v>13656</v>
      </c>
      <c r="I7208" s="1"/>
    </row>
    <row r="7209" spans="1:9" s="30" customFormat="1" ht="40.5" x14ac:dyDescent="0.25">
      <c r="A7209" s="28">
        <v>91998</v>
      </c>
      <c r="B7209" s="29" t="s">
        <v>13657</v>
      </c>
      <c r="F7209" s="28" t="s">
        <v>25</v>
      </c>
      <c r="G7209" s="31" t="s">
        <v>8741</v>
      </c>
      <c r="I7209" s="1"/>
    </row>
    <row r="7210" spans="1:9" s="30" customFormat="1" ht="40.5" x14ac:dyDescent="0.25">
      <c r="A7210" s="28">
        <v>91999</v>
      </c>
      <c r="B7210" s="29" t="s">
        <v>13658</v>
      </c>
      <c r="F7210" s="28" t="s">
        <v>25</v>
      </c>
      <c r="G7210" s="31" t="s">
        <v>13659</v>
      </c>
      <c r="I7210" s="1"/>
    </row>
    <row r="7211" spans="1:9" s="30" customFormat="1" ht="40.5" x14ac:dyDescent="0.25">
      <c r="A7211" s="28">
        <v>92000</v>
      </c>
      <c r="B7211" s="29" t="s">
        <v>13660</v>
      </c>
      <c r="F7211" s="28" t="s">
        <v>25</v>
      </c>
      <c r="G7211" s="31" t="s">
        <v>13661</v>
      </c>
      <c r="I7211" s="1"/>
    </row>
    <row r="7212" spans="1:9" s="30" customFormat="1" ht="40.5" x14ac:dyDescent="0.25">
      <c r="A7212" s="28">
        <v>92001</v>
      </c>
      <c r="B7212" s="29" t="s">
        <v>13662</v>
      </c>
      <c r="F7212" s="28" t="s">
        <v>25</v>
      </c>
      <c r="G7212" s="31" t="s">
        <v>13350</v>
      </c>
      <c r="I7212" s="1"/>
    </row>
    <row r="7213" spans="1:9" s="30" customFormat="1" ht="40.5" x14ac:dyDescent="0.25">
      <c r="A7213" s="28">
        <v>92002</v>
      </c>
      <c r="B7213" s="29" t="s">
        <v>13663</v>
      </c>
      <c r="F7213" s="28" t="s">
        <v>25</v>
      </c>
      <c r="G7213" s="31" t="s">
        <v>13664</v>
      </c>
      <c r="I7213" s="1"/>
    </row>
    <row r="7214" spans="1:9" s="30" customFormat="1" ht="40.5" x14ac:dyDescent="0.25">
      <c r="A7214" s="28">
        <v>92003</v>
      </c>
      <c r="B7214" s="29" t="s">
        <v>13665</v>
      </c>
      <c r="F7214" s="28" t="s">
        <v>25</v>
      </c>
      <c r="G7214" s="31" t="s">
        <v>13666</v>
      </c>
      <c r="I7214" s="1"/>
    </row>
    <row r="7215" spans="1:9" s="30" customFormat="1" ht="40.5" x14ac:dyDescent="0.25">
      <c r="A7215" s="28">
        <v>92004</v>
      </c>
      <c r="B7215" s="29" t="s">
        <v>13667</v>
      </c>
      <c r="F7215" s="28" t="s">
        <v>25</v>
      </c>
      <c r="G7215" s="31" t="s">
        <v>10919</v>
      </c>
      <c r="I7215" s="1"/>
    </row>
    <row r="7216" spans="1:9" s="30" customFormat="1" ht="40.5" x14ac:dyDescent="0.25">
      <c r="A7216" s="28">
        <v>92005</v>
      </c>
      <c r="B7216" s="29" t="s">
        <v>13668</v>
      </c>
      <c r="F7216" s="28" t="s">
        <v>25</v>
      </c>
      <c r="G7216" s="31" t="s">
        <v>13669</v>
      </c>
      <c r="I7216" s="1"/>
    </row>
    <row r="7217" spans="1:9" s="30" customFormat="1" ht="40.5" x14ac:dyDescent="0.25">
      <c r="A7217" s="28">
        <v>92006</v>
      </c>
      <c r="B7217" s="29" t="s">
        <v>13670</v>
      </c>
      <c r="F7217" s="28" t="s">
        <v>25</v>
      </c>
      <c r="G7217" s="31" t="s">
        <v>13671</v>
      </c>
      <c r="I7217" s="1"/>
    </row>
    <row r="7218" spans="1:9" s="30" customFormat="1" ht="40.5" x14ac:dyDescent="0.25">
      <c r="A7218" s="28">
        <v>92007</v>
      </c>
      <c r="B7218" s="29" t="s">
        <v>13672</v>
      </c>
      <c r="F7218" s="28" t="s">
        <v>25</v>
      </c>
      <c r="G7218" s="31" t="s">
        <v>13673</v>
      </c>
      <c r="I7218" s="1"/>
    </row>
    <row r="7219" spans="1:9" s="30" customFormat="1" ht="40.5" x14ac:dyDescent="0.25">
      <c r="A7219" s="28">
        <v>92008</v>
      </c>
      <c r="B7219" s="29" t="s">
        <v>13674</v>
      </c>
      <c r="F7219" s="28" t="s">
        <v>25</v>
      </c>
      <c r="G7219" s="31" t="s">
        <v>13675</v>
      </c>
      <c r="I7219" s="1"/>
    </row>
    <row r="7220" spans="1:9" s="30" customFormat="1" ht="40.5" x14ac:dyDescent="0.25">
      <c r="A7220" s="28">
        <v>92009</v>
      </c>
      <c r="B7220" s="29" t="s">
        <v>13676</v>
      </c>
      <c r="F7220" s="28" t="s">
        <v>25</v>
      </c>
      <c r="G7220" s="31" t="s">
        <v>13677</v>
      </c>
      <c r="I7220" s="1"/>
    </row>
    <row r="7221" spans="1:9" s="30" customFormat="1" ht="40.5" x14ac:dyDescent="0.25">
      <c r="A7221" s="28">
        <v>92010</v>
      </c>
      <c r="B7221" s="29" t="s">
        <v>13678</v>
      </c>
      <c r="F7221" s="28" t="s">
        <v>25</v>
      </c>
      <c r="G7221" s="31" t="s">
        <v>13679</v>
      </c>
      <c r="I7221" s="1"/>
    </row>
    <row r="7222" spans="1:9" s="30" customFormat="1" ht="40.5" x14ac:dyDescent="0.25">
      <c r="A7222" s="28">
        <v>92011</v>
      </c>
      <c r="B7222" s="29" t="s">
        <v>13680</v>
      </c>
      <c r="F7222" s="28" t="s">
        <v>25</v>
      </c>
      <c r="G7222" s="31" t="s">
        <v>13681</v>
      </c>
      <c r="I7222" s="1"/>
    </row>
    <row r="7223" spans="1:9" s="30" customFormat="1" ht="40.5" x14ac:dyDescent="0.25">
      <c r="A7223" s="28">
        <v>92012</v>
      </c>
      <c r="B7223" s="29" t="s">
        <v>13682</v>
      </c>
      <c r="F7223" s="28" t="s">
        <v>25</v>
      </c>
      <c r="G7223" s="31" t="s">
        <v>13683</v>
      </c>
      <c r="I7223" s="1"/>
    </row>
    <row r="7224" spans="1:9" s="30" customFormat="1" ht="40.5" x14ac:dyDescent="0.25">
      <c r="A7224" s="28">
        <v>92013</v>
      </c>
      <c r="B7224" s="29" t="s">
        <v>13684</v>
      </c>
      <c r="F7224" s="28" t="s">
        <v>25</v>
      </c>
      <c r="G7224" s="31" t="s">
        <v>13685</v>
      </c>
      <c r="I7224" s="1"/>
    </row>
    <row r="7225" spans="1:9" s="30" customFormat="1" ht="40.5" x14ac:dyDescent="0.25">
      <c r="A7225" s="28">
        <v>92014</v>
      </c>
      <c r="B7225" s="29" t="s">
        <v>13686</v>
      </c>
      <c r="F7225" s="28" t="s">
        <v>25</v>
      </c>
      <c r="G7225" s="31" t="s">
        <v>13687</v>
      </c>
      <c r="I7225" s="1"/>
    </row>
    <row r="7226" spans="1:9" s="30" customFormat="1" ht="40.5" x14ac:dyDescent="0.25">
      <c r="A7226" s="28">
        <v>92015</v>
      </c>
      <c r="B7226" s="29" t="s">
        <v>13688</v>
      </c>
      <c r="F7226" s="28" t="s">
        <v>25</v>
      </c>
      <c r="G7226" s="31" t="s">
        <v>13689</v>
      </c>
      <c r="I7226" s="1"/>
    </row>
    <row r="7227" spans="1:9" s="30" customFormat="1" ht="40.5" x14ac:dyDescent="0.25">
      <c r="A7227" s="28">
        <v>92016</v>
      </c>
      <c r="B7227" s="29" t="s">
        <v>13690</v>
      </c>
      <c r="F7227" s="28" t="s">
        <v>25</v>
      </c>
      <c r="G7227" s="31" t="s">
        <v>13691</v>
      </c>
      <c r="I7227" s="1"/>
    </row>
    <row r="7228" spans="1:9" s="30" customFormat="1" ht="40.5" x14ac:dyDescent="0.25">
      <c r="A7228" s="28">
        <v>92017</v>
      </c>
      <c r="B7228" s="29" t="s">
        <v>13692</v>
      </c>
      <c r="F7228" s="28" t="s">
        <v>25</v>
      </c>
      <c r="G7228" s="31" t="s">
        <v>13693</v>
      </c>
      <c r="I7228" s="1"/>
    </row>
    <row r="7229" spans="1:9" s="30" customFormat="1" ht="40.5" x14ac:dyDescent="0.25">
      <c r="A7229" s="28">
        <v>92018</v>
      </c>
      <c r="B7229" s="29" t="s">
        <v>13694</v>
      </c>
      <c r="F7229" s="28" t="s">
        <v>25</v>
      </c>
      <c r="G7229" s="31" t="s">
        <v>13695</v>
      </c>
      <c r="I7229" s="1"/>
    </row>
    <row r="7230" spans="1:9" s="30" customFormat="1" ht="40.5" x14ac:dyDescent="0.25">
      <c r="A7230" s="28">
        <v>92019</v>
      </c>
      <c r="B7230" s="29" t="s">
        <v>13696</v>
      </c>
      <c r="F7230" s="28" t="s">
        <v>25</v>
      </c>
      <c r="G7230" s="31" t="s">
        <v>13697</v>
      </c>
      <c r="I7230" s="1"/>
    </row>
    <row r="7231" spans="1:9" s="30" customFormat="1" ht="40.5" x14ac:dyDescent="0.25">
      <c r="A7231" s="28">
        <v>92020</v>
      </c>
      <c r="B7231" s="29" t="s">
        <v>13698</v>
      </c>
      <c r="F7231" s="28" t="s">
        <v>25</v>
      </c>
      <c r="G7231" s="31" t="s">
        <v>13699</v>
      </c>
      <c r="I7231" s="1"/>
    </row>
    <row r="7232" spans="1:9" s="30" customFormat="1" ht="40.5" x14ac:dyDescent="0.25">
      <c r="A7232" s="28">
        <v>92021</v>
      </c>
      <c r="B7232" s="29" t="s">
        <v>13700</v>
      </c>
      <c r="F7232" s="28" t="s">
        <v>25</v>
      </c>
      <c r="G7232" s="31" t="s">
        <v>13701</v>
      </c>
      <c r="I7232" s="1"/>
    </row>
    <row r="7233" spans="1:9" s="30" customFormat="1" ht="40.5" x14ac:dyDescent="0.25">
      <c r="A7233" s="28">
        <v>92022</v>
      </c>
      <c r="B7233" s="29" t="s">
        <v>13702</v>
      </c>
      <c r="F7233" s="28" t="s">
        <v>25</v>
      </c>
      <c r="G7233" s="31" t="s">
        <v>13703</v>
      </c>
      <c r="I7233" s="1"/>
    </row>
    <row r="7234" spans="1:9" s="30" customFormat="1" ht="40.5" x14ac:dyDescent="0.25">
      <c r="A7234" s="28">
        <v>92023</v>
      </c>
      <c r="B7234" s="29" t="s">
        <v>13704</v>
      </c>
      <c r="F7234" s="28" t="s">
        <v>25</v>
      </c>
      <c r="G7234" s="31" t="s">
        <v>13705</v>
      </c>
      <c r="I7234" s="1"/>
    </row>
    <row r="7235" spans="1:9" s="30" customFormat="1" ht="40.5" x14ac:dyDescent="0.25">
      <c r="A7235" s="28">
        <v>92024</v>
      </c>
      <c r="B7235" s="29" t="s">
        <v>13706</v>
      </c>
      <c r="F7235" s="28" t="s">
        <v>25</v>
      </c>
      <c r="G7235" s="31" t="s">
        <v>13707</v>
      </c>
      <c r="I7235" s="1"/>
    </row>
    <row r="7236" spans="1:9" s="30" customFormat="1" ht="40.5" x14ac:dyDescent="0.25">
      <c r="A7236" s="28">
        <v>92025</v>
      </c>
      <c r="B7236" s="29" t="s">
        <v>13708</v>
      </c>
      <c r="F7236" s="28" t="s">
        <v>25</v>
      </c>
      <c r="G7236" s="31" t="s">
        <v>11752</v>
      </c>
      <c r="I7236" s="1"/>
    </row>
    <row r="7237" spans="1:9" s="30" customFormat="1" ht="40.5" x14ac:dyDescent="0.25">
      <c r="A7237" s="28">
        <v>92026</v>
      </c>
      <c r="B7237" s="29" t="s">
        <v>13709</v>
      </c>
      <c r="F7237" s="28" t="s">
        <v>25</v>
      </c>
      <c r="G7237" s="31" t="s">
        <v>13710</v>
      </c>
      <c r="I7237" s="1"/>
    </row>
    <row r="7238" spans="1:9" s="30" customFormat="1" ht="40.5" x14ac:dyDescent="0.25">
      <c r="A7238" s="28">
        <v>92027</v>
      </c>
      <c r="B7238" s="29" t="s">
        <v>13711</v>
      </c>
      <c r="F7238" s="28" t="s">
        <v>25</v>
      </c>
      <c r="G7238" s="31" t="s">
        <v>13712</v>
      </c>
      <c r="I7238" s="1"/>
    </row>
    <row r="7239" spans="1:9" s="30" customFormat="1" ht="40.5" x14ac:dyDescent="0.25">
      <c r="A7239" s="28">
        <v>92028</v>
      </c>
      <c r="B7239" s="29" t="s">
        <v>13713</v>
      </c>
      <c r="F7239" s="28" t="s">
        <v>25</v>
      </c>
      <c r="G7239" s="31" t="s">
        <v>13458</v>
      </c>
      <c r="I7239" s="1"/>
    </row>
    <row r="7240" spans="1:9" s="30" customFormat="1" ht="40.5" x14ac:dyDescent="0.25">
      <c r="A7240" s="28">
        <v>92029</v>
      </c>
      <c r="B7240" s="29" t="s">
        <v>13714</v>
      </c>
      <c r="F7240" s="28" t="s">
        <v>25</v>
      </c>
      <c r="G7240" s="31" t="s">
        <v>13715</v>
      </c>
      <c r="I7240" s="1"/>
    </row>
    <row r="7241" spans="1:9" s="30" customFormat="1" ht="40.5" x14ac:dyDescent="0.25">
      <c r="A7241" s="28">
        <v>92030</v>
      </c>
      <c r="B7241" s="29" t="s">
        <v>13716</v>
      </c>
      <c r="F7241" s="28" t="s">
        <v>25</v>
      </c>
      <c r="G7241" s="31" t="s">
        <v>13717</v>
      </c>
      <c r="I7241" s="1"/>
    </row>
    <row r="7242" spans="1:9" s="30" customFormat="1" ht="40.5" x14ac:dyDescent="0.25">
      <c r="A7242" s="28">
        <v>92031</v>
      </c>
      <c r="B7242" s="29" t="s">
        <v>13718</v>
      </c>
      <c r="F7242" s="28" t="s">
        <v>25</v>
      </c>
      <c r="G7242" s="31" t="s">
        <v>13719</v>
      </c>
      <c r="I7242" s="1"/>
    </row>
    <row r="7243" spans="1:9" s="30" customFormat="1" ht="40.5" x14ac:dyDescent="0.25">
      <c r="A7243" s="28">
        <v>92032</v>
      </c>
      <c r="B7243" s="29" t="s">
        <v>13720</v>
      </c>
      <c r="F7243" s="28" t="s">
        <v>25</v>
      </c>
      <c r="G7243" s="31" t="s">
        <v>13721</v>
      </c>
      <c r="I7243" s="1"/>
    </row>
    <row r="7244" spans="1:9" s="30" customFormat="1" ht="40.5" x14ac:dyDescent="0.25">
      <c r="A7244" s="28">
        <v>92033</v>
      </c>
      <c r="B7244" s="29" t="s">
        <v>13722</v>
      </c>
      <c r="F7244" s="28" t="s">
        <v>25</v>
      </c>
      <c r="G7244" s="31" t="s">
        <v>13723</v>
      </c>
      <c r="I7244" s="1"/>
    </row>
    <row r="7245" spans="1:9" s="30" customFormat="1" ht="54" x14ac:dyDescent="0.25">
      <c r="A7245" s="28">
        <v>92034</v>
      </c>
      <c r="B7245" s="29" t="s">
        <v>13724</v>
      </c>
      <c r="F7245" s="28" t="s">
        <v>25</v>
      </c>
      <c r="G7245" s="31" t="s">
        <v>13725</v>
      </c>
      <c r="I7245" s="1"/>
    </row>
    <row r="7246" spans="1:9" s="30" customFormat="1" ht="54" x14ac:dyDescent="0.25">
      <c r="A7246" s="28">
        <v>92035</v>
      </c>
      <c r="B7246" s="29" t="s">
        <v>13726</v>
      </c>
      <c r="F7246" s="28" t="s">
        <v>25</v>
      </c>
      <c r="G7246" s="31" t="s">
        <v>13727</v>
      </c>
      <c r="I7246" s="1"/>
    </row>
    <row r="7247" spans="1:9" s="30" customFormat="1" ht="40.5" x14ac:dyDescent="0.25">
      <c r="A7247" s="28">
        <v>97583</v>
      </c>
      <c r="B7247" s="29" t="s">
        <v>13728</v>
      </c>
      <c r="F7247" s="28" t="s">
        <v>25</v>
      </c>
      <c r="G7247" s="31" t="s">
        <v>13729</v>
      </c>
      <c r="I7247" s="1"/>
    </row>
    <row r="7248" spans="1:9" s="30" customFormat="1" ht="40.5" x14ac:dyDescent="0.25">
      <c r="A7248" s="28">
        <v>97584</v>
      </c>
      <c r="B7248" s="29" t="s">
        <v>13730</v>
      </c>
      <c r="F7248" s="28" t="s">
        <v>25</v>
      </c>
      <c r="G7248" s="31" t="s">
        <v>13731</v>
      </c>
      <c r="I7248" s="1"/>
    </row>
    <row r="7249" spans="1:9" s="30" customFormat="1" ht="54" x14ac:dyDescent="0.25">
      <c r="A7249" s="28">
        <v>97585</v>
      </c>
      <c r="B7249" s="29" t="s">
        <v>13732</v>
      </c>
      <c r="F7249" s="28" t="s">
        <v>25</v>
      </c>
      <c r="G7249" s="31" t="s">
        <v>8372</v>
      </c>
      <c r="I7249" s="1"/>
    </row>
    <row r="7250" spans="1:9" s="30" customFormat="1" ht="54" x14ac:dyDescent="0.25">
      <c r="A7250" s="28">
        <v>97586</v>
      </c>
      <c r="B7250" s="29" t="s">
        <v>13733</v>
      </c>
      <c r="F7250" s="28" t="s">
        <v>25</v>
      </c>
      <c r="G7250" s="31" t="s">
        <v>13734</v>
      </c>
      <c r="I7250" s="1"/>
    </row>
    <row r="7251" spans="1:9" s="30" customFormat="1" ht="40.5" x14ac:dyDescent="0.25">
      <c r="A7251" s="28">
        <v>97587</v>
      </c>
      <c r="B7251" s="29" t="s">
        <v>13735</v>
      </c>
      <c r="F7251" s="28" t="s">
        <v>25</v>
      </c>
      <c r="G7251" s="31" t="s">
        <v>13736</v>
      </c>
      <c r="I7251" s="1"/>
    </row>
    <row r="7252" spans="1:9" s="30" customFormat="1" ht="40.5" x14ac:dyDescent="0.25">
      <c r="A7252" s="28">
        <v>97589</v>
      </c>
      <c r="B7252" s="29" t="s">
        <v>13737</v>
      </c>
      <c r="F7252" s="28" t="s">
        <v>25</v>
      </c>
      <c r="G7252" s="31" t="s">
        <v>13738</v>
      </c>
      <c r="I7252" s="1"/>
    </row>
    <row r="7253" spans="1:9" s="30" customFormat="1" ht="40.5" x14ac:dyDescent="0.25">
      <c r="A7253" s="28">
        <v>97590</v>
      </c>
      <c r="B7253" s="29" t="s">
        <v>13739</v>
      </c>
      <c r="F7253" s="28" t="s">
        <v>25</v>
      </c>
      <c r="G7253" s="31" t="s">
        <v>13740</v>
      </c>
      <c r="I7253" s="1"/>
    </row>
    <row r="7254" spans="1:9" s="30" customFormat="1" ht="40.5" x14ac:dyDescent="0.25">
      <c r="A7254" s="28">
        <v>97591</v>
      </c>
      <c r="B7254" s="29" t="s">
        <v>13741</v>
      </c>
      <c r="F7254" s="28" t="s">
        <v>25</v>
      </c>
      <c r="G7254" s="31" t="s">
        <v>13742</v>
      </c>
      <c r="I7254" s="1"/>
    </row>
    <row r="7255" spans="1:9" s="30" customFormat="1" ht="40.5" x14ac:dyDescent="0.25">
      <c r="A7255" s="28">
        <v>97593</v>
      </c>
      <c r="B7255" s="29" t="s">
        <v>13743</v>
      </c>
      <c r="F7255" s="28" t="s">
        <v>25</v>
      </c>
      <c r="G7255" s="31" t="s">
        <v>13744</v>
      </c>
      <c r="I7255" s="1"/>
    </row>
    <row r="7256" spans="1:9" s="30" customFormat="1" ht="40.5" x14ac:dyDescent="0.25">
      <c r="A7256" s="28">
        <v>97594</v>
      </c>
      <c r="B7256" s="29" t="s">
        <v>13745</v>
      </c>
      <c r="F7256" s="28" t="s">
        <v>25</v>
      </c>
      <c r="G7256" s="31" t="s">
        <v>8307</v>
      </c>
      <c r="I7256" s="1"/>
    </row>
    <row r="7257" spans="1:9" s="30" customFormat="1" ht="27" x14ac:dyDescent="0.25">
      <c r="A7257" s="28">
        <v>97595</v>
      </c>
      <c r="B7257" s="29" t="s">
        <v>13746</v>
      </c>
      <c r="F7257" s="28" t="s">
        <v>25</v>
      </c>
      <c r="G7257" s="31" t="s">
        <v>13747</v>
      </c>
      <c r="I7257" s="1"/>
    </row>
    <row r="7258" spans="1:9" s="30" customFormat="1" ht="27" x14ac:dyDescent="0.25">
      <c r="A7258" s="28">
        <v>97596</v>
      </c>
      <c r="B7258" s="29" t="s">
        <v>13748</v>
      </c>
      <c r="F7258" s="28" t="s">
        <v>25</v>
      </c>
      <c r="G7258" s="31" t="s">
        <v>13749</v>
      </c>
      <c r="I7258" s="1"/>
    </row>
    <row r="7259" spans="1:9" s="30" customFormat="1" ht="27" x14ac:dyDescent="0.25">
      <c r="A7259" s="28">
        <v>97597</v>
      </c>
      <c r="B7259" s="29" t="s">
        <v>13750</v>
      </c>
      <c r="F7259" s="28" t="s">
        <v>25</v>
      </c>
      <c r="G7259" s="31" t="s">
        <v>10487</v>
      </c>
      <c r="I7259" s="1"/>
    </row>
    <row r="7260" spans="1:9" s="30" customFormat="1" ht="27" x14ac:dyDescent="0.25">
      <c r="A7260" s="28">
        <v>97598</v>
      </c>
      <c r="B7260" s="29" t="s">
        <v>13751</v>
      </c>
      <c r="F7260" s="28" t="s">
        <v>25</v>
      </c>
      <c r="G7260" s="31" t="s">
        <v>13752</v>
      </c>
      <c r="I7260" s="1"/>
    </row>
    <row r="7261" spans="1:9" s="30" customFormat="1" ht="27" x14ac:dyDescent="0.25">
      <c r="A7261" s="28">
        <v>97599</v>
      </c>
      <c r="B7261" s="29" t="s">
        <v>13753</v>
      </c>
      <c r="F7261" s="28" t="s">
        <v>25</v>
      </c>
      <c r="G7261" s="31" t="s">
        <v>13754</v>
      </c>
      <c r="I7261" s="1"/>
    </row>
    <row r="7262" spans="1:9" s="30" customFormat="1" ht="27" x14ac:dyDescent="0.25">
      <c r="A7262" s="28">
        <v>97609</v>
      </c>
      <c r="B7262" s="29" t="s">
        <v>13755</v>
      </c>
      <c r="F7262" s="28" t="s">
        <v>25</v>
      </c>
      <c r="G7262" s="31" t="s">
        <v>13756</v>
      </c>
      <c r="I7262" s="1"/>
    </row>
    <row r="7263" spans="1:9" s="30" customFormat="1" ht="27" x14ac:dyDescent="0.25">
      <c r="A7263" s="28">
        <v>97610</v>
      </c>
      <c r="B7263" s="29" t="s">
        <v>13757</v>
      </c>
      <c r="F7263" s="28" t="s">
        <v>25</v>
      </c>
      <c r="G7263" s="31" t="s">
        <v>12024</v>
      </c>
      <c r="I7263" s="1"/>
    </row>
    <row r="7264" spans="1:9" s="30" customFormat="1" ht="27" x14ac:dyDescent="0.25">
      <c r="A7264" s="28">
        <v>97611</v>
      </c>
      <c r="B7264" s="29" t="s">
        <v>13758</v>
      </c>
      <c r="F7264" s="28" t="s">
        <v>25</v>
      </c>
      <c r="G7264" s="31" t="s">
        <v>13759</v>
      </c>
      <c r="I7264" s="1"/>
    </row>
    <row r="7265" spans="1:9" s="30" customFormat="1" ht="27" x14ac:dyDescent="0.25">
      <c r="A7265" s="28">
        <v>97612</v>
      </c>
      <c r="B7265" s="29" t="s">
        <v>13760</v>
      </c>
      <c r="F7265" s="28" t="s">
        <v>25</v>
      </c>
      <c r="G7265" s="31" t="s">
        <v>13761</v>
      </c>
      <c r="I7265" s="1"/>
    </row>
    <row r="7266" spans="1:9" s="30" customFormat="1" ht="27" x14ac:dyDescent="0.25">
      <c r="A7266" s="28">
        <v>97613</v>
      </c>
      <c r="B7266" s="29" t="s">
        <v>13762</v>
      </c>
      <c r="F7266" s="28" t="s">
        <v>25</v>
      </c>
      <c r="G7266" s="31" t="s">
        <v>13763</v>
      </c>
      <c r="I7266" s="1"/>
    </row>
    <row r="7267" spans="1:9" s="30" customFormat="1" ht="27" x14ac:dyDescent="0.25">
      <c r="A7267" s="28">
        <v>97614</v>
      </c>
      <c r="B7267" s="29" t="s">
        <v>13764</v>
      </c>
      <c r="F7267" s="28" t="s">
        <v>25</v>
      </c>
      <c r="G7267" s="31" t="s">
        <v>13765</v>
      </c>
      <c r="I7267" s="1"/>
    </row>
    <row r="7268" spans="1:9" s="30" customFormat="1" ht="27" x14ac:dyDescent="0.25">
      <c r="A7268" s="28">
        <v>97615</v>
      </c>
      <c r="B7268" s="29" t="s">
        <v>13766</v>
      </c>
      <c r="F7268" s="28" t="s">
        <v>25</v>
      </c>
      <c r="G7268" s="31" t="s">
        <v>13767</v>
      </c>
      <c r="I7268" s="1"/>
    </row>
    <row r="7269" spans="1:9" s="30" customFormat="1" ht="27" x14ac:dyDescent="0.25">
      <c r="A7269" s="28">
        <v>97616</v>
      </c>
      <c r="B7269" s="29" t="s">
        <v>13768</v>
      </c>
      <c r="F7269" s="28" t="s">
        <v>25</v>
      </c>
      <c r="G7269" s="31" t="s">
        <v>13769</v>
      </c>
      <c r="I7269" s="1"/>
    </row>
    <row r="7270" spans="1:9" s="30" customFormat="1" ht="27" x14ac:dyDescent="0.25">
      <c r="A7270" s="28">
        <v>97617</v>
      </c>
      <c r="B7270" s="29" t="s">
        <v>13770</v>
      </c>
      <c r="F7270" s="28" t="s">
        <v>25</v>
      </c>
      <c r="G7270" s="31" t="s">
        <v>13771</v>
      </c>
      <c r="I7270" s="1"/>
    </row>
    <row r="7271" spans="1:9" s="30" customFormat="1" ht="27" x14ac:dyDescent="0.25">
      <c r="A7271" s="28">
        <v>97618</v>
      </c>
      <c r="B7271" s="29" t="s">
        <v>13772</v>
      </c>
      <c r="F7271" s="28" t="s">
        <v>25</v>
      </c>
      <c r="G7271" s="31" t="s">
        <v>13773</v>
      </c>
      <c r="I7271" s="1"/>
    </row>
    <row r="7272" spans="1:9" s="30" customFormat="1" ht="27" x14ac:dyDescent="0.25">
      <c r="A7272" s="28">
        <v>100902</v>
      </c>
      <c r="B7272" s="29" t="s">
        <v>13774</v>
      </c>
      <c r="F7272" s="28" t="s">
        <v>25</v>
      </c>
      <c r="G7272" s="31" t="s">
        <v>13775</v>
      </c>
      <c r="I7272" s="1"/>
    </row>
    <row r="7273" spans="1:9" s="30" customFormat="1" ht="27" x14ac:dyDescent="0.25">
      <c r="A7273" s="28">
        <v>100903</v>
      </c>
      <c r="B7273" s="29" t="s">
        <v>13776</v>
      </c>
      <c r="F7273" s="28" t="s">
        <v>25</v>
      </c>
      <c r="G7273" s="31" t="s">
        <v>13777</v>
      </c>
      <c r="I7273" s="1"/>
    </row>
    <row r="7274" spans="1:9" s="30" customFormat="1" ht="40.5" x14ac:dyDescent="0.25">
      <c r="A7274" s="28">
        <v>100904</v>
      </c>
      <c r="B7274" s="29" t="s">
        <v>13778</v>
      </c>
      <c r="F7274" s="28" t="s">
        <v>25</v>
      </c>
      <c r="G7274" s="31" t="s">
        <v>13729</v>
      </c>
      <c r="I7274" s="1"/>
    </row>
    <row r="7275" spans="1:9" s="30" customFormat="1" ht="54" x14ac:dyDescent="0.25">
      <c r="A7275" s="28">
        <v>100905</v>
      </c>
      <c r="B7275" s="29" t="s">
        <v>13779</v>
      </c>
      <c r="F7275" s="28" t="s">
        <v>25</v>
      </c>
      <c r="G7275" s="31" t="s">
        <v>13780</v>
      </c>
      <c r="I7275" s="1"/>
    </row>
    <row r="7276" spans="1:9" s="30" customFormat="1" ht="54" x14ac:dyDescent="0.25">
      <c r="A7276" s="28">
        <v>100906</v>
      </c>
      <c r="B7276" s="29" t="s">
        <v>13781</v>
      </c>
      <c r="F7276" s="28" t="s">
        <v>25</v>
      </c>
      <c r="G7276" s="31" t="s">
        <v>13782</v>
      </c>
      <c r="I7276" s="1"/>
    </row>
    <row r="7277" spans="1:9" s="30" customFormat="1" ht="27" x14ac:dyDescent="0.25">
      <c r="A7277" s="28">
        <v>100919</v>
      </c>
      <c r="B7277" s="29" t="s">
        <v>13783</v>
      </c>
      <c r="F7277" s="28" t="s">
        <v>25</v>
      </c>
      <c r="G7277" s="31" t="s">
        <v>13784</v>
      </c>
      <c r="I7277" s="1"/>
    </row>
    <row r="7278" spans="1:9" s="30" customFormat="1" ht="27" x14ac:dyDescent="0.25">
      <c r="A7278" s="28">
        <v>100920</v>
      </c>
      <c r="B7278" s="29" t="s">
        <v>13785</v>
      </c>
      <c r="F7278" s="28" t="s">
        <v>25</v>
      </c>
      <c r="G7278" s="31" t="s">
        <v>13786</v>
      </c>
      <c r="I7278" s="1"/>
    </row>
    <row r="7279" spans="1:9" s="30" customFormat="1" ht="27" x14ac:dyDescent="0.25">
      <c r="A7279" s="28">
        <v>100921</v>
      </c>
      <c r="B7279" s="29" t="s">
        <v>13787</v>
      </c>
      <c r="F7279" s="28" t="s">
        <v>25</v>
      </c>
      <c r="G7279" s="31" t="s">
        <v>13788</v>
      </c>
      <c r="I7279" s="1"/>
    </row>
    <row r="7280" spans="1:9" s="30" customFormat="1" ht="27" x14ac:dyDescent="0.25">
      <c r="A7280" s="28">
        <v>100922</v>
      </c>
      <c r="B7280" s="29" t="s">
        <v>13789</v>
      </c>
      <c r="F7280" s="28" t="s">
        <v>25</v>
      </c>
      <c r="G7280" s="31" t="s">
        <v>13790</v>
      </c>
      <c r="I7280" s="1"/>
    </row>
    <row r="7281" spans="1:9" s="30" customFormat="1" ht="27" x14ac:dyDescent="0.25">
      <c r="A7281" s="28">
        <v>100923</v>
      </c>
      <c r="B7281" s="29" t="s">
        <v>13791</v>
      </c>
      <c r="F7281" s="28" t="s">
        <v>25</v>
      </c>
      <c r="G7281" s="31" t="s">
        <v>13792</v>
      </c>
      <c r="I7281" s="1"/>
    </row>
    <row r="7282" spans="1:9" s="30" customFormat="1" ht="27" x14ac:dyDescent="0.25">
      <c r="A7282" s="28">
        <v>103782</v>
      </c>
      <c r="B7282" s="29" t="s">
        <v>13793</v>
      </c>
      <c r="F7282" s="28" t="s">
        <v>25</v>
      </c>
      <c r="G7282" s="31" t="s">
        <v>13794</v>
      </c>
      <c r="I7282" s="1"/>
    </row>
    <row r="7283" spans="1:9" s="30" customFormat="1" ht="40.5" x14ac:dyDescent="0.25">
      <c r="A7283" s="28">
        <v>101489</v>
      </c>
      <c r="B7283" s="29" t="s">
        <v>13795</v>
      </c>
      <c r="F7283" s="28" t="s">
        <v>25</v>
      </c>
      <c r="G7283" s="31" t="s">
        <v>13796</v>
      </c>
      <c r="I7283" s="1"/>
    </row>
    <row r="7284" spans="1:9" s="30" customFormat="1" ht="40.5" x14ac:dyDescent="0.25">
      <c r="A7284" s="28">
        <v>101490</v>
      </c>
      <c r="B7284" s="29" t="s">
        <v>13797</v>
      </c>
      <c r="F7284" s="28" t="s">
        <v>25</v>
      </c>
      <c r="G7284" s="31" t="s">
        <v>13798</v>
      </c>
      <c r="I7284" s="1"/>
    </row>
    <row r="7285" spans="1:9" s="30" customFormat="1" ht="40.5" x14ac:dyDescent="0.25">
      <c r="A7285" s="28">
        <v>101491</v>
      </c>
      <c r="B7285" s="29" t="s">
        <v>13799</v>
      </c>
      <c r="F7285" s="28" t="s">
        <v>25</v>
      </c>
      <c r="G7285" s="31" t="s">
        <v>13800</v>
      </c>
      <c r="I7285" s="1"/>
    </row>
    <row r="7286" spans="1:9" s="30" customFormat="1" ht="40.5" x14ac:dyDescent="0.25">
      <c r="A7286" s="28">
        <v>101492</v>
      </c>
      <c r="B7286" s="29" t="s">
        <v>13801</v>
      </c>
      <c r="F7286" s="28" t="s">
        <v>25</v>
      </c>
      <c r="G7286" s="31" t="s">
        <v>13802</v>
      </c>
      <c r="I7286" s="1"/>
    </row>
    <row r="7287" spans="1:9" s="30" customFormat="1" ht="40.5" x14ac:dyDescent="0.25">
      <c r="A7287" s="28">
        <v>101493</v>
      </c>
      <c r="B7287" s="29" t="s">
        <v>13803</v>
      </c>
      <c r="F7287" s="28" t="s">
        <v>25</v>
      </c>
      <c r="G7287" s="31" t="s">
        <v>13804</v>
      </c>
      <c r="I7287" s="1"/>
    </row>
    <row r="7288" spans="1:9" s="30" customFormat="1" ht="40.5" x14ac:dyDescent="0.25">
      <c r="A7288" s="28">
        <v>101494</v>
      </c>
      <c r="B7288" s="29" t="s">
        <v>13805</v>
      </c>
      <c r="F7288" s="28" t="s">
        <v>25</v>
      </c>
      <c r="G7288" s="31" t="s">
        <v>13806</v>
      </c>
      <c r="I7288" s="1"/>
    </row>
    <row r="7289" spans="1:9" s="30" customFormat="1" ht="40.5" x14ac:dyDescent="0.25">
      <c r="A7289" s="28">
        <v>101495</v>
      </c>
      <c r="B7289" s="29" t="s">
        <v>13807</v>
      </c>
      <c r="F7289" s="28" t="s">
        <v>25</v>
      </c>
      <c r="G7289" s="31" t="s">
        <v>13808</v>
      </c>
      <c r="I7289" s="1"/>
    </row>
    <row r="7290" spans="1:9" s="30" customFormat="1" ht="40.5" x14ac:dyDescent="0.25">
      <c r="A7290" s="28">
        <v>101496</v>
      </c>
      <c r="B7290" s="29" t="s">
        <v>13809</v>
      </c>
      <c r="F7290" s="28" t="s">
        <v>25</v>
      </c>
      <c r="G7290" s="31" t="s">
        <v>13810</v>
      </c>
      <c r="I7290" s="1"/>
    </row>
    <row r="7291" spans="1:9" s="30" customFormat="1" ht="40.5" x14ac:dyDescent="0.25">
      <c r="A7291" s="28">
        <v>101497</v>
      </c>
      <c r="B7291" s="29" t="s">
        <v>13811</v>
      </c>
      <c r="F7291" s="28" t="s">
        <v>25</v>
      </c>
      <c r="G7291" s="31" t="s">
        <v>13812</v>
      </c>
      <c r="I7291" s="1"/>
    </row>
    <row r="7292" spans="1:9" s="30" customFormat="1" ht="40.5" x14ac:dyDescent="0.25">
      <c r="A7292" s="28">
        <v>101498</v>
      </c>
      <c r="B7292" s="29" t="s">
        <v>13813</v>
      </c>
      <c r="F7292" s="28" t="s">
        <v>25</v>
      </c>
      <c r="G7292" s="31" t="s">
        <v>13814</v>
      </c>
      <c r="I7292" s="1"/>
    </row>
    <row r="7293" spans="1:9" s="30" customFormat="1" ht="40.5" x14ac:dyDescent="0.25">
      <c r="A7293" s="28">
        <v>101499</v>
      </c>
      <c r="B7293" s="29" t="s">
        <v>13815</v>
      </c>
      <c r="F7293" s="28" t="s">
        <v>25</v>
      </c>
      <c r="G7293" s="31" t="s">
        <v>13816</v>
      </c>
      <c r="I7293" s="1"/>
    </row>
    <row r="7294" spans="1:9" s="30" customFormat="1" ht="40.5" x14ac:dyDescent="0.25">
      <c r="A7294" s="28">
        <v>101500</v>
      </c>
      <c r="B7294" s="29" t="s">
        <v>13817</v>
      </c>
      <c r="F7294" s="28" t="s">
        <v>25</v>
      </c>
      <c r="G7294" s="31" t="s">
        <v>13818</v>
      </c>
      <c r="I7294" s="1"/>
    </row>
    <row r="7295" spans="1:9" s="30" customFormat="1" ht="40.5" x14ac:dyDescent="0.25">
      <c r="A7295" s="28">
        <v>101501</v>
      </c>
      <c r="B7295" s="29" t="s">
        <v>13819</v>
      </c>
      <c r="F7295" s="28" t="s">
        <v>25</v>
      </c>
      <c r="G7295" s="31" t="s">
        <v>13820</v>
      </c>
      <c r="I7295" s="1"/>
    </row>
    <row r="7296" spans="1:9" s="30" customFormat="1" ht="40.5" x14ac:dyDescent="0.25">
      <c r="A7296" s="28">
        <v>101502</v>
      </c>
      <c r="B7296" s="29" t="s">
        <v>13821</v>
      </c>
      <c r="F7296" s="28" t="s">
        <v>25</v>
      </c>
      <c r="G7296" s="31" t="s">
        <v>13822</v>
      </c>
      <c r="I7296" s="1"/>
    </row>
    <row r="7297" spans="1:9" s="30" customFormat="1" ht="40.5" x14ac:dyDescent="0.25">
      <c r="A7297" s="28">
        <v>101503</v>
      </c>
      <c r="B7297" s="29" t="s">
        <v>13823</v>
      </c>
      <c r="F7297" s="28" t="s">
        <v>25</v>
      </c>
      <c r="G7297" s="31" t="s">
        <v>13824</v>
      </c>
      <c r="I7297" s="1"/>
    </row>
    <row r="7298" spans="1:9" s="30" customFormat="1" ht="40.5" x14ac:dyDescent="0.25">
      <c r="A7298" s="28">
        <v>101504</v>
      </c>
      <c r="B7298" s="29" t="s">
        <v>13825</v>
      </c>
      <c r="F7298" s="28" t="s">
        <v>25</v>
      </c>
      <c r="G7298" s="31" t="s">
        <v>13826</v>
      </c>
      <c r="I7298" s="1"/>
    </row>
    <row r="7299" spans="1:9" s="30" customFormat="1" ht="40.5" x14ac:dyDescent="0.25">
      <c r="A7299" s="28">
        <v>101505</v>
      </c>
      <c r="B7299" s="29" t="s">
        <v>13827</v>
      </c>
      <c r="F7299" s="28" t="s">
        <v>25</v>
      </c>
      <c r="G7299" s="31" t="s">
        <v>13828</v>
      </c>
      <c r="I7299" s="1"/>
    </row>
    <row r="7300" spans="1:9" s="30" customFormat="1" ht="40.5" x14ac:dyDescent="0.25">
      <c r="A7300" s="28">
        <v>101506</v>
      </c>
      <c r="B7300" s="29" t="s">
        <v>13829</v>
      </c>
      <c r="F7300" s="28" t="s">
        <v>25</v>
      </c>
      <c r="G7300" s="31" t="s">
        <v>13830</v>
      </c>
      <c r="I7300" s="1"/>
    </row>
    <row r="7301" spans="1:9" s="30" customFormat="1" ht="40.5" x14ac:dyDescent="0.25">
      <c r="A7301" s="28">
        <v>101507</v>
      </c>
      <c r="B7301" s="29" t="s">
        <v>13831</v>
      </c>
      <c r="F7301" s="28" t="s">
        <v>25</v>
      </c>
      <c r="G7301" s="31" t="s">
        <v>13832</v>
      </c>
      <c r="I7301" s="1"/>
    </row>
    <row r="7302" spans="1:9" s="30" customFormat="1" ht="40.5" x14ac:dyDescent="0.25">
      <c r="A7302" s="28">
        <v>101508</v>
      </c>
      <c r="B7302" s="29" t="s">
        <v>13833</v>
      </c>
      <c r="F7302" s="28" t="s">
        <v>25</v>
      </c>
      <c r="G7302" s="31" t="s">
        <v>13834</v>
      </c>
      <c r="I7302" s="1"/>
    </row>
    <row r="7303" spans="1:9" s="30" customFormat="1" ht="40.5" x14ac:dyDescent="0.25">
      <c r="A7303" s="28">
        <v>101509</v>
      </c>
      <c r="B7303" s="29" t="s">
        <v>13835</v>
      </c>
      <c r="F7303" s="28" t="s">
        <v>25</v>
      </c>
      <c r="G7303" s="31" t="s">
        <v>13836</v>
      </c>
      <c r="I7303" s="1"/>
    </row>
    <row r="7304" spans="1:9" s="30" customFormat="1" ht="40.5" x14ac:dyDescent="0.25">
      <c r="A7304" s="28">
        <v>101510</v>
      </c>
      <c r="B7304" s="29" t="s">
        <v>13837</v>
      </c>
      <c r="F7304" s="28" t="s">
        <v>25</v>
      </c>
      <c r="G7304" s="31" t="s">
        <v>13838</v>
      </c>
      <c r="I7304" s="1"/>
    </row>
    <row r="7305" spans="1:9" s="30" customFormat="1" ht="40.5" x14ac:dyDescent="0.25">
      <c r="A7305" s="28">
        <v>101511</v>
      </c>
      <c r="B7305" s="29" t="s">
        <v>13839</v>
      </c>
      <c r="F7305" s="28" t="s">
        <v>25</v>
      </c>
      <c r="G7305" s="31" t="s">
        <v>13840</v>
      </c>
      <c r="I7305" s="1"/>
    </row>
    <row r="7306" spans="1:9" s="30" customFormat="1" ht="40.5" x14ac:dyDescent="0.25">
      <c r="A7306" s="28">
        <v>101512</v>
      </c>
      <c r="B7306" s="29" t="s">
        <v>13841</v>
      </c>
      <c r="F7306" s="28" t="s">
        <v>25</v>
      </c>
      <c r="G7306" s="31" t="s">
        <v>13842</v>
      </c>
      <c r="I7306" s="1"/>
    </row>
    <row r="7307" spans="1:9" s="30" customFormat="1" ht="40.5" x14ac:dyDescent="0.25">
      <c r="A7307" s="28">
        <v>101513</v>
      </c>
      <c r="B7307" s="29" t="s">
        <v>13843</v>
      </c>
      <c r="F7307" s="28" t="s">
        <v>25</v>
      </c>
      <c r="G7307" s="31" t="s">
        <v>13844</v>
      </c>
      <c r="I7307" s="1"/>
    </row>
    <row r="7308" spans="1:9" s="30" customFormat="1" ht="40.5" x14ac:dyDescent="0.25">
      <c r="A7308" s="28">
        <v>101514</v>
      </c>
      <c r="B7308" s="29" t="s">
        <v>13845</v>
      </c>
      <c r="F7308" s="28" t="s">
        <v>25</v>
      </c>
      <c r="G7308" s="31" t="s">
        <v>13846</v>
      </c>
      <c r="I7308" s="1"/>
    </row>
    <row r="7309" spans="1:9" s="30" customFormat="1" ht="40.5" x14ac:dyDescent="0.25">
      <c r="A7309" s="28">
        <v>101515</v>
      </c>
      <c r="B7309" s="29" t="s">
        <v>13847</v>
      </c>
      <c r="F7309" s="28" t="s">
        <v>25</v>
      </c>
      <c r="G7309" s="31" t="s">
        <v>13848</v>
      </c>
      <c r="I7309" s="1"/>
    </row>
    <row r="7310" spans="1:9" s="30" customFormat="1" ht="40.5" x14ac:dyDescent="0.25">
      <c r="A7310" s="28">
        <v>101516</v>
      </c>
      <c r="B7310" s="29" t="s">
        <v>13849</v>
      </c>
      <c r="F7310" s="28" t="s">
        <v>25</v>
      </c>
      <c r="G7310" s="31" t="s">
        <v>13850</v>
      </c>
      <c r="I7310" s="1"/>
    </row>
    <row r="7311" spans="1:9" s="30" customFormat="1" ht="40.5" x14ac:dyDescent="0.25">
      <c r="A7311" s="28">
        <v>101517</v>
      </c>
      <c r="B7311" s="29" t="s">
        <v>13851</v>
      </c>
      <c r="F7311" s="28" t="s">
        <v>25</v>
      </c>
      <c r="G7311" s="31" t="s">
        <v>13852</v>
      </c>
      <c r="I7311" s="1"/>
    </row>
    <row r="7312" spans="1:9" s="30" customFormat="1" ht="40.5" x14ac:dyDescent="0.25">
      <c r="A7312" s="28">
        <v>101518</v>
      </c>
      <c r="B7312" s="29" t="s">
        <v>13853</v>
      </c>
      <c r="F7312" s="28" t="s">
        <v>25</v>
      </c>
      <c r="G7312" s="31" t="s">
        <v>13854</v>
      </c>
      <c r="I7312" s="1"/>
    </row>
    <row r="7313" spans="1:9" s="30" customFormat="1" ht="40.5" x14ac:dyDescent="0.25">
      <c r="A7313" s="28">
        <v>101519</v>
      </c>
      <c r="B7313" s="29" t="s">
        <v>13855</v>
      </c>
      <c r="F7313" s="28" t="s">
        <v>25</v>
      </c>
      <c r="G7313" s="31" t="s">
        <v>13856</v>
      </c>
      <c r="I7313" s="1"/>
    </row>
    <row r="7314" spans="1:9" s="30" customFormat="1" ht="40.5" x14ac:dyDescent="0.25">
      <c r="A7314" s="28">
        <v>101520</v>
      </c>
      <c r="B7314" s="29" t="s">
        <v>13857</v>
      </c>
      <c r="F7314" s="28" t="s">
        <v>25</v>
      </c>
      <c r="G7314" s="31" t="s">
        <v>13858</v>
      </c>
      <c r="I7314" s="1"/>
    </row>
    <row r="7315" spans="1:9" s="30" customFormat="1" ht="40.5" x14ac:dyDescent="0.25">
      <c r="A7315" s="28">
        <v>101521</v>
      </c>
      <c r="B7315" s="29" t="s">
        <v>13859</v>
      </c>
      <c r="F7315" s="28" t="s">
        <v>25</v>
      </c>
      <c r="G7315" s="31" t="s">
        <v>13860</v>
      </c>
      <c r="I7315" s="1"/>
    </row>
    <row r="7316" spans="1:9" s="30" customFormat="1" ht="40.5" x14ac:dyDescent="0.25">
      <c r="A7316" s="28">
        <v>101522</v>
      </c>
      <c r="B7316" s="29" t="s">
        <v>13861</v>
      </c>
      <c r="F7316" s="28" t="s">
        <v>25</v>
      </c>
      <c r="G7316" s="31" t="s">
        <v>13862</v>
      </c>
      <c r="I7316" s="1"/>
    </row>
    <row r="7317" spans="1:9" s="30" customFormat="1" ht="40.5" x14ac:dyDescent="0.25">
      <c r="A7317" s="28">
        <v>101523</v>
      </c>
      <c r="B7317" s="29" t="s">
        <v>13863</v>
      </c>
      <c r="F7317" s="28" t="s">
        <v>25</v>
      </c>
      <c r="G7317" s="31" t="s">
        <v>13864</v>
      </c>
      <c r="I7317" s="1"/>
    </row>
    <row r="7318" spans="1:9" s="30" customFormat="1" ht="40.5" x14ac:dyDescent="0.25">
      <c r="A7318" s="28">
        <v>101524</v>
      </c>
      <c r="B7318" s="29" t="s">
        <v>13865</v>
      </c>
      <c r="F7318" s="28" t="s">
        <v>25</v>
      </c>
      <c r="G7318" s="31" t="s">
        <v>13866</v>
      </c>
      <c r="I7318" s="1"/>
    </row>
    <row r="7319" spans="1:9" s="30" customFormat="1" ht="40.5" x14ac:dyDescent="0.25">
      <c r="A7319" s="28">
        <v>101525</v>
      </c>
      <c r="B7319" s="29" t="s">
        <v>13867</v>
      </c>
      <c r="F7319" s="28" t="s">
        <v>25</v>
      </c>
      <c r="G7319" s="31" t="s">
        <v>13868</v>
      </c>
      <c r="I7319" s="1"/>
    </row>
    <row r="7320" spans="1:9" s="30" customFormat="1" ht="40.5" x14ac:dyDescent="0.25">
      <c r="A7320" s="28">
        <v>101526</v>
      </c>
      <c r="B7320" s="29" t="s">
        <v>13869</v>
      </c>
      <c r="F7320" s="28" t="s">
        <v>25</v>
      </c>
      <c r="G7320" s="31" t="s">
        <v>13870</v>
      </c>
      <c r="I7320" s="1"/>
    </row>
    <row r="7321" spans="1:9" s="30" customFormat="1" ht="40.5" x14ac:dyDescent="0.25">
      <c r="A7321" s="28">
        <v>101527</v>
      </c>
      <c r="B7321" s="29" t="s">
        <v>13871</v>
      </c>
      <c r="F7321" s="28" t="s">
        <v>25</v>
      </c>
      <c r="G7321" s="31" t="s">
        <v>13872</v>
      </c>
      <c r="I7321" s="1"/>
    </row>
    <row r="7322" spans="1:9" s="30" customFormat="1" ht="40.5" x14ac:dyDescent="0.25">
      <c r="A7322" s="28">
        <v>101528</v>
      </c>
      <c r="B7322" s="29" t="s">
        <v>13873</v>
      </c>
      <c r="F7322" s="28" t="s">
        <v>25</v>
      </c>
      <c r="G7322" s="31" t="s">
        <v>13874</v>
      </c>
      <c r="I7322" s="1"/>
    </row>
    <row r="7323" spans="1:9" s="30" customFormat="1" ht="40.5" x14ac:dyDescent="0.25">
      <c r="A7323" s="28">
        <v>101529</v>
      </c>
      <c r="B7323" s="29" t="s">
        <v>13875</v>
      </c>
      <c r="F7323" s="28" t="s">
        <v>25</v>
      </c>
      <c r="G7323" s="31" t="s">
        <v>13876</v>
      </c>
      <c r="I7323" s="1"/>
    </row>
    <row r="7324" spans="1:9" s="30" customFormat="1" ht="40.5" x14ac:dyDescent="0.25">
      <c r="A7324" s="28">
        <v>101530</v>
      </c>
      <c r="B7324" s="29" t="s">
        <v>13877</v>
      </c>
      <c r="F7324" s="28" t="s">
        <v>25</v>
      </c>
      <c r="G7324" s="31" t="s">
        <v>13878</v>
      </c>
      <c r="I7324" s="1"/>
    </row>
    <row r="7325" spans="1:9" s="30" customFormat="1" ht="40.5" x14ac:dyDescent="0.25">
      <c r="A7325" s="28">
        <v>101531</v>
      </c>
      <c r="B7325" s="29" t="s">
        <v>13879</v>
      </c>
      <c r="F7325" s="28" t="s">
        <v>25</v>
      </c>
      <c r="G7325" s="31" t="s">
        <v>13880</v>
      </c>
      <c r="I7325" s="1"/>
    </row>
    <row r="7326" spans="1:9" s="30" customFormat="1" ht="40.5" x14ac:dyDescent="0.25">
      <c r="A7326" s="28">
        <v>101532</v>
      </c>
      <c r="B7326" s="29" t="s">
        <v>13881</v>
      </c>
      <c r="F7326" s="28" t="s">
        <v>25</v>
      </c>
      <c r="G7326" s="31" t="s">
        <v>13882</v>
      </c>
      <c r="I7326" s="1"/>
    </row>
    <row r="7327" spans="1:9" s="30" customFormat="1" ht="40.5" x14ac:dyDescent="0.25">
      <c r="A7327" s="28">
        <v>101533</v>
      </c>
      <c r="B7327" s="29" t="s">
        <v>13883</v>
      </c>
      <c r="F7327" s="28" t="s">
        <v>25</v>
      </c>
      <c r="G7327" s="31" t="s">
        <v>13884</v>
      </c>
      <c r="I7327" s="1"/>
    </row>
    <row r="7328" spans="1:9" s="30" customFormat="1" ht="40.5" x14ac:dyDescent="0.25">
      <c r="A7328" s="28">
        <v>101534</v>
      </c>
      <c r="B7328" s="29" t="s">
        <v>13885</v>
      </c>
      <c r="F7328" s="28" t="s">
        <v>25</v>
      </c>
      <c r="G7328" s="31" t="s">
        <v>13886</v>
      </c>
      <c r="I7328" s="1"/>
    </row>
    <row r="7329" spans="1:9" s="30" customFormat="1" ht="40.5" x14ac:dyDescent="0.25">
      <c r="A7329" s="28">
        <v>101535</v>
      </c>
      <c r="B7329" s="29" t="s">
        <v>13887</v>
      </c>
      <c r="F7329" s="28" t="s">
        <v>25</v>
      </c>
      <c r="G7329" s="31" t="s">
        <v>13888</v>
      </c>
      <c r="I7329" s="1"/>
    </row>
    <row r="7330" spans="1:9" s="30" customFormat="1" ht="40.5" x14ac:dyDescent="0.25">
      <c r="A7330" s="28">
        <v>101536</v>
      </c>
      <c r="B7330" s="29" t="s">
        <v>13889</v>
      </c>
      <c r="F7330" s="28" t="s">
        <v>25</v>
      </c>
      <c r="G7330" s="31" t="s">
        <v>13890</v>
      </c>
      <c r="I7330" s="1"/>
    </row>
    <row r="7331" spans="1:9" s="30" customFormat="1" ht="27" x14ac:dyDescent="0.25">
      <c r="A7331" s="28">
        <v>101537</v>
      </c>
      <c r="B7331" s="29" t="s">
        <v>13891</v>
      </c>
      <c r="F7331" s="28" t="s">
        <v>25</v>
      </c>
      <c r="G7331" s="31" t="s">
        <v>13892</v>
      </c>
      <c r="I7331" s="1"/>
    </row>
    <row r="7332" spans="1:9" s="30" customFormat="1" ht="27" x14ac:dyDescent="0.25">
      <c r="A7332" s="28">
        <v>101538</v>
      </c>
      <c r="B7332" s="29" t="s">
        <v>13893</v>
      </c>
      <c r="F7332" s="28" t="s">
        <v>25</v>
      </c>
      <c r="G7332" s="31" t="s">
        <v>13894</v>
      </c>
      <c r="I7332" s="1"/>
    </row>
    <row r="7333" spans="1:9" s="30" customFormat="1" ht="27" x14ac:dyDescent="0.25">
      <c r="A7333" s="28">
        <v>101539</v>
      </c>
      <c r="B7333" s="29" t="s">
        <v>13895</v>
      </c>
      <c r="F7333" s="28" t="s">
        <v>25</v>
      </c>
      <c r="G7333" s="31" t="s">
        <v>13896</v>
      </c>
      <c r="I7333" s="1"/>
    </row>
    <row r="7334" spans="1:9" s="30" customFormat="1" ht="27" x14ac:dyDescent="0.25">
      <c r="A7334" s="28">
        <v>101540</v>
      </c>
      <c r="B7334" s="29" t="s">
        <v>13897</v>
      </c>
      <c r="F7334" s="28" t="s">
        <v>25</v>
      </c>
      <c r="G7334" s="31" t="s">
        <v>13898</v>
      </c>
      <c r="I7334" s="1"/>
    </row>
    <row r="7335" spans="1:9" s="30" customFormat="1" ht="27" x14ac:dyDescent="0.25">
      <c r="A7335" s="28">
        <v>101541</v>
      </c>
      <c r="B7335" s="29" t="s">
        <v>13899</v>
      </c>
      <c r="F7335" s="28" t="s">
        <v>25</v>
      </c>
      <c r="G7335" s="31" t="s">
        <v>13900</v>
      </c>
      <c r="I7335" s="1"/>
    </row>
    <row r="7336" spans="1:9" s="30" customFormat="1" ht="27" x14ac:dyDescent="0.25">
      <c r="A7336" s="28">
        <v>101542</v>
      </c>
      <c r="B7336" s="29" t="s">
        <v>13901</v>
      </c>
      <c r="F7336" s="28" t="s">
        <v>25</v>
      </c>
      <c r="G7336" s="31" t="s">
        <v>13902</v>
      </c>
      <c r="I7336" s="1"/>
    </row>
    <row r="7337" spans="1:9" s="30" customFormat="1" ht="27" x14ac:dyDescent="0.25">
      <c r="A7337" s="28">
        <v>101543</v>
      </c>
      <c r="B7337" s="29" t="s">
        <v>13903</v>
      </c>
      <c r="F7337" s="28" t="s">
        <v>25</v>
      </c>
      <c r="G7337" s="31" t="s">
        <v>13904</v>
      </c>
      <c r="I7337" s="1"/>
    </row>
    <row r="7338" spans="1:9" s="30" customFormat="1" ht="27" x14ac:dyDescent="0.25">
      <c r="A7338" s="28">
        <v>101544</v>
      </c>
      <c r="B7338" s="29" t="s">
        <v>13905</v>
      </c>
      <c r="F7338" s="28" t="s">
        <v>25</v>
      </c>
      <c r="G7338" s="31" t="s">
        <v>13906</v>
      </c>
      <c r="I7338" s="1"/>
    </row>
    <row r="7339" spans="1:9" s="30" customFormat="1" ht="27" x14ac:dyDescent="0.25">
      <c r="A7339" s="28">
        <v>101545</v>
      </c>
      <c r="B7339" s="29" t="s">
        <v>13907</v>
      </c>
      <c r="F7339" s="28" t="s">
        <v>25</v>
      </c>
      <c r="G7339" s="31" t="s">
        <v>13908</v>
      </c>
      <c r="I7339" s="1"/>
    </row>
    <row r="7340" spans="1:9" s="30" customFormat="1" ht="27" x14ac:dyDescent="0.25">
      <c r="A7340" s="28">
        <v>101546</v>
      </c>
      <c r="B7340" s="29" t="s">
        <v>13909</v>
      </c>
      <c r="F7340" s="28" t="s">
        <v>25</v>
      </c>
      <c r="G7340" s="31" t="s">
        <v>13638</v>
      </c>
      <c r="I7340" s="1"/>
    </row>
    <row r="7341" spans="1:9" s="30" customFormat="1" ht="27" x14ac:dyDescent="0.25">
      <c r="A7341" s="28">
        <v>101547</v>
      </c>
      <c r="B7341" s="29" t="s">
        <v>13910</v>
      </c>
      <c r="F7341" s="28" t="s">
        <v>25</v>
      </c>
      <c r="G7341" s="31" t="s">
        <v>13911</v>
      </c>
      <c r="I7341" s="1"/>
    </row>
    <row r="7342" spans="1:9" s="30" customFormat="1" ht="27" x14ac:dyDescent="0.25">
      <c r="A7342" s="28">
        <v>101548</v>
      </c>
      <c r="B7342" s="29" t="s">
        <v>13912</v>
      </c>
      <c r="F7342" s="28" t="s">
        <v>25</v>
      </c>
      <c r="G7342" s="31" t="s">
        <v>13913</v>
      </c>
      <c r="I7342" s="1"/>
    </row>
    <row r="7343" spans="1:9" s="30" customFormat="1" ht="40.5" x14ac:dyDescent="0.25">
      <c r="A7343" s="28">
        <v>101549</v>
      </c>
      <c r="B7343" s="29" t="s">
        <v>13914</v>
      </c>
      <c r="F7343" s="28" t="s">
        <v>25</v>
      </c>
      <c r="G7343" s="31" t="s">
        <v>13915</v>
      </c>
      <c r="I7343" s="1"/>
    </row>
    <row r="7344" spans="1:9" s="30" customFormat="1" ht="27" x14ac:dyDescent="0.25">
      <c r="A7344" s="28">
        <v>101553</v>
      </c>
      <c r="B7344" s="29" t="s">
        <v>13916</v>
      </c>
      <c r="F7344" s="28" t="s">
        <v>25</v>
      </c>
      <c r="G7344" s="31" t="s">
        <v>13917</v>
      </c>
      <c r="I7344" s="1"/>
    </row>
    <row r="7345" spans="1:9" s="30" customFormat="1" ht="27" x14ac:dyDescent="0.25">
      <c r="A7345" s="28">
        <v>101554</v>
      </c>
      <c r="B7345" s="29" t="s">
        <v>13918</v>
      </c>
      <c r="F7345" s="28" t="s">
        <v>25</v>
      </c>
      <c r="G7345" s="31" t="s">
        <v>13919</v>
      </c>
      <c r="I7345" s="1"/>
    </row>
    <row r="7346" spans="1:9" s="30" customFormat="1" ht="27" x14ac:dyDescent="0.25">
      <c r="A7346" s="28">
        <v>101555</v>
      </c>
      <c r="B7346" s="29" t="s">
        <v>13920</v>
      </c>
      <c r="F7346" s="28" t="s">
        <v>25</v>
      </c>
      <c r="G7346" s="31" t="s">
        <v>13921</v>
      </c>
      <c r="I7346" s="1"/>
    </row>
    <row r="7347" spans="1:9" s="30" customFormat="1" ht="27" x14ac:dyDescent="0.25">
      <c r="A7347" s="28">
        <v>101556</v>
      </c>
      <c r="B7347" s="29" t="s">
        <v>13922</v>
      </c>
      <c r="F7347" s="28" t="s">
        <v>25</v>
      </c>
      <c r="G7347" s="31" t="s">
        <v>13923</v>
      </c>
      <c r="I7347" s="1"/>
    </row>
    <row r="7348" spans="1:9" s="30" customFormat="1" ht="54" x14ac:dyDescent="0.25">
      <c r="A7348" s="28">
        <v>101560</v>
      </c>
      <c r="B7348" s="29" t="s">
        <v>13924</v>
      </c>
      <c r="F7348" s="28" t="s">
        <v>27</v>
      </c>
      <c r="G7348" s="31" t="s">
        <v>13318</v>
      </c>
      <c r="I7348" s="1"/>
    </row>
    <row r="7349" spans="1:9" s="30" customFormat="1" ht="54" x14ac:dyDescent="0.25">
      <c r="A7349" s="28">
        <v>101561</v>
      </c>
      <c r="B7349" s="29" t="s">
        <v>13925</v>
      </c>
      <c r="F7349" s="28" t="s">
        <v>27</v>
      </c>
      <c r="G7349" s="31" t="s">
        <v>13926</v>
      </c>
      <c r="I7349" s="1"/>
    </row>
    <row r="7350" spans="1:9" s="30" customFormat="1" ht="54" x14ac:dyDescent="0.25">
      <c r="A7350" s="28">
        <v>101562</v>
      </c>
      <c r="B7350" s="29" t="s">
        <v>13927</v>
      </c>
      <c r="F7350" s="28" t="s">
        <v>27</v>
      </c>
      <c r="G7350" s="31" t="s">
        <v>13928</v>
      </c>
      <c r="I7350" s="1"/>
    </row>
    <row r="7351" spans="1:9" s="30" customFormat="1" ht="54" x14ac:dyDescent="0.25">
      <c r="A7351" s="28">
        <v>101563</v>
      </c>
      <c r="B7351" s="29" t="s">
        <v>13929</v>
      </c>
      <c r="F7351" s="28" t="s">
        <v>27</v>
      </c>
      <c r="G7351" s="31" t="s">
        <v>13930</v>
      </c>
      <c r="I7351" s="1"/>
    </row>
    <row r="7352" spans="1:9" s="30" customFormat="1" ht="54" x14ac:dyDescent="0.25">
      <c r="A7352" s="28">
        <v>101564</v>
      </c>
      <c r="B7352" s="29" t="s">
        <v>13931</v>
      </c>
      <c r="F7352" s="28" t="s">
        <v>27</v>
      </c>
      <c r="G7352" s="31" t="s">
        <v>13932</v>
      </c>
      <c r="I7352" s="1"/>
    </row>
    <row r="7353" spans="1:9" s="30" customFormat="1" ht="54" x14ac:dyDescent="0.25">
      <c r="A7353" s="28">
        <v>101565</v>
      </c>
      <c r="B7353" s="29" t="s">
        <v>13933</v>
      </c>
      <c r="F7353" s="28" t="s">
        <v>27</v>
      </c>
      <c r="G7353" s="31" t="s">
        <v>13934</v>
      </c>
      <c r="I7353" s="1"/>
    </row>
    <row r="7354" spans="1:9" s="30" customFormat="1" ht="54" x14ac:dyDescent="0.25">
      <c r="A7354" s="28">
        <v>101567</v>
      </c>
      <c r="B7354" s="29" t="s">
        <v>13935</v>
      </c>
      <c r="F7354" s="28" t="s">
        <v>27</v>
      </c>
      <c r="G7354" s="31" t="s">
        <v>13936</v>
      </c>
      <c r="I7354" s="1"/>
    </row>
    <row r="7355" spans="1:9" s="30" customFormat="1" ht="54" x14ac:dyDescent="0.25">
      <c r="A7355" s="28">
        <v>101568</v>
      </c>
      <c r="B7355" s="29" t="s">
        <v>13937</v>
      </c>
      <c r="F7355" s="28" t="s">
        <v>27</v>
      </c>
      <c r="G7355" s="31" t="s">
        <v>13938</v>
      </c>
      <c r="I7355" s="1"/>
    </row>
    <row r="7356" spans="1:9" s="30" customFormat="1" ht="27" x14ac:dyDescent="0.25">
      <c r="A7356" s="28">
        <v>101626</v>
      </c>
      <c r="B7356" s="29" t="s">
        <v>13939</v>
      </c>
      <c r="F7356" s="28" t="s">
        <v>25</v>
      </c>
      <c r="G7356" s="31" t="s">
        <v>12932</v>
      </c>
      <c r="I7356" s="1"/>
    </row>
    <row r="7357" spans="1:9" s="30" customFormat="1" ht="27" x14ac:dyDescent="0.25">
      <c r="A7357" s="28">
        <v>101627</v>
      </c>
      <c r="B7357" s="29" t="s">
        <v>13940</v>
      </c>
      <c r="F7357" s="28" t="s">
        <v>25</v>
      </c>
      <c r="G7357" s="31" t="s">
        <v>13941</v>
      </c>
      <c r="I7357" s="1"/>
    </row>
    <row r="7358" spans="1:9" s="30" customFormat="1" ht="27" x14ac:dyDescent="0.25">
      <c r="A7358" s="28">
        <v>101628</v>
      </c>
      <c r="B7358" s="29" t="s">
        <v>13942</v>
      </c>
      <c r="F7358" s="28" t="s">
        <v>25</v>
      </c>
      <c r="G7358" s="31" t="s">
        <v>13943</v>
      </c>
      <c r="I7358" s="1"/>
    </row>
    <row r="7359" spans="1:9" s="30" customFormat="1" ht="27" x14ac:dyDescent="0.25">
      <c r="A7359" s="28">
        <v>101629</v>
      </c>
      <c r="B7359" s="29" t="s">
        <v>13944</v>
      </c>
      <c r="F7359" s="28" t="s">
        <v>25</v>
      </c>
      <c r="G7359" s="31" t="s">
        <v>13945</v>
      </c>
      <c r="I7359" s="1"/>
    </row>
    <row r="7360" spans="1:9" s="30" customFormat="1" ht="27" x14ac:dyDescent="0.25">
      <c r="A7360" s="28">
        <v>101630</v>
      </c>
      <c r="B7360" s="29" t="s">
        <v>13946</v>
      </c>
      <c r="F7360" s="28" t="s">
        <v>25</v>
      </c>
      <c r="G7360" s="31" t="s">
        <v>13947</v>
      </c>
      <c r="I7360" s="1"/>
    </row>
    <row r="7361" spans="1:9" s="30" customFormat="1" ht="40.5" x14ac:dyDescent="0.25">
      <c r="A7361" s="28">
        <v>101631</v>
      </c>
      <c r="B7361" s="29" t="s">
        <v>13948</v>
      </c>
      <c r="F7361" s="28" t="s">
        <v>25</v>
      </c>
      <c r="G7361" s="31" t="s">
        <v>13949</v>
      </c>
      <c r="I7361" s="1"/>
    </row>
    <row r="7362" spans="1:9" s="30" customFormat="1" ht="27" x14ac:dyDescent="0.25">
      <c r="A7362" s="28">
        <v>101632</v>
      </c>
      <c r="B7362" s="29" t="s">
        <v>13950</v>
      </c>
      <c r="F7362" s="28" t="s">
        <v>25</v>
      </c>
      <c r="G7362" s="31" t="s">
        <v>13951</v>
      </c>
      <c r="I7362" s="1"/>
    </row>
    <row r="7363" spans="1:9" s="30" customFormat="1" ht="40.5" x14ac:dyDescent="0.25">
      <c r="A7363" s="28">
        <v>101633</v>
      </c>
      <c r="B7363" s="29" t="s">
        <v>13952</v>
      </c>
      <c r="F7363" s="28" t="s">
        <v>25</v>
      </c>
      <c r="G7363" s="31" t="s">
        <v>13953</v>
      </c>
      <c r="I7363" s="1"/>
    </row>
    <row r="7364" spans="1:9" s="30" customFormat="1" ht="54" x14ac:dyDescent="0.25">
      <c r="A7364" s="28">
        <v>101636</v>
      </c>
      <c r="B7364" s="29" t="s">
        <v>13954</v>
      </c>
      <c r="F7364" s="28" t="s">
        <v>25</v>
      </c>
      <c r="G7364" s="31" t="s">
        <v>13955</v>
      </c>
      <c r="I7364" s="1"/>
    </row>
    <row r="7365" spans="1:9" s="30" customFormat="1" ht="54" x14ac:dyDescent="0.25">
      <c r="A7365" s="28">
        <v>101637</v>
      </c>
      <c r="B7365" s="29" t="s">
        <v>13956</v>
      </c>
      <c r="F7365" s="28" t="s">
        <v>25</v>
      </c>
      <c r="G7365" s="31" t="s">
        <v>13957</v>
      </c>
      <c r="I7365" s="1"/>
    </row>
    <row r="7366" spans="1:9" s="30" customFormat="1" ht="27" x14ac:dyDescent="0.25">
      <c r="A7366" s="28">
        <v>101640</v>
      </c>
      <c r="B7366" s="29" t="s">
        <v>13958</v>
      </c>
      <c r="F7366" s="28" t="s">
        <v>25</v>
      </c>
      <c r="G7366" s="31" t="s">
        <v>13959</v>
      </c>
      <c r="I7366" s="1"/>
    </row>
    <row r="7367" spans="1:9" s="30" customFormat="1" ht="27" x14ac:dyDescent="0.25">
      <c r="A7367" s="28">
        <v>101641</v>
      </c>
      <c r="B7367" s="29" t="s">
        <v>13960</v>
      </c>
      <c r="F7367" s="28" t="s">
        <v>25</v>
      </c>
      <c r="G7367" s="31" t="s">
        <v>13961</v>
      </c>
      <c r="I7367" s="1"/>
    </row>
    <row r="7368" spans="1:9" s="30" customFormat="1" ht="27" x14ac:dyDescent="0.25">
      <c r="A7368" s="28">
        <v>101642</v>
      </c>
      <c r="B7368" s="29" t="s">
        <v>13962</v>
      </c>
      <c r="F7368" s="28" t="s">
        <v>25</v>
      </c>
      <c r="G7368" s="31" t="s">
        <v>13963</v>
      </c>
      <c r="I7368" s="1"/>
    </row>
    <row r="7369" spans="1:9" s="30" customFormat="1" ht="27" x14ac:dyDescent="0.25">
      <c r="A7369" s="28">
        <v>101643</v>
      </c>
      <c r="B7369" s="29" t="s">
        <v>13964</v>
      </c>
      <c r="F7369" s="28" t="s">
        <v>25</v>
      </c>
      <c r="G7369" s="31" t="s">
        <v>13965</v>
      </c>
      <c r="I7369" s="1"/>
    </row>
    <row r="7370" spans="1:9" s="30" customFormat="1" ht="27" x14ac:dyDescent="0.25">
      <c r="A7370" s="28">
        <v>101644</v>
      </c>
      <c r="B7370" s="29" t="s">
        <v>13966</v>
      </c>
      <c r="F7370" s="28" t="s">
        <v>25</v>
      </c>
      <c r="G7370" s="31" t="s">
        <v>13967</v>
      </c>
      <c r="I7370" s="1"/>
    </row>
    <row r="7371" spans="1:9" s="30" customFormat="1" ht="27" x14ac:dyDescent="0.25">
      <c r="A7371" s="28">
        <v>101645</v>
      </c>
      <c r="B7371" s="29" t="s">
        <v>13968</v>
      </c>
      <c r="F7371" s="28" t="s">
        <v>25</v>
      </c>
      <c r="G7371" s="31" t="s">
        <v>13969</v>
      </c>
      <c r="I7371" s="1"/>
    </row>
    <row r="7372" spans="1:9" s="30" customFormat="1" ht="27" x14ac:dyDescent="0.25">
      <c r="A7372" s="28">
        <v>101646</v>
      </c>
      <c r="B7372" s="29" t="s">
        <v>13970</v>
      </c>
      <c r="F7372" s="28" t="s">
        <v>25</v>
      </c>
      <c r="G7372" s="31" t="s">
        <v>13971</v>
      </c>
      <c r="I7372" s="1"/>
    </row>
    <row r="7373" spans="1:9" s="30" customFormat="1" ht="27" x14ac:dyDescent="0.25">
      <c r="A7373" s="28">
        <v>101647</v>
      </c>
      <c r="B7373" s="29" t="s">
        <v>13972</v>
      </c>
      <c r="F7373" s="28" t="s">
        <v>25</v>
      </c>
      <c r="G7373" s="31" t="s">
        <v>13511</v>
      </c>
      <c r="I7373" s="1"/>
    </row>
    <row r="7374" spans="1:9" s="30" customFormat="1" ht="27" x14ac:dyDescent="0.25">
      <c r="A7374" s="28">
        <v>101648</v>
      </c>
      <c r="B7374" s="29" t="s">
        <v>13973</v>
      </c>
      <c r="F7374" s="28" t="s">
        <v>25</v>
      </c>
      <c r="G7374" s="31" t="s">
        <v>13974</v>
      </c>
      <c r="I7374" s="1"/>
    </row>
    <row r="7375" spans="1:9" s="30" customFormat="1" ht="27" x14ac:dyDescent="0.25">
      <c r="A7375" s="28">
        <v>101649</v>
      </c>
      <c r="B7375" s="29" t="s">
        <v>13975</v>
      </c>
      <c r="F7375" s="28" t="s">
        <v>25</v>
      </c>
      <c r="G7375" s="31" t="s">
        <v>13976</v>
      </c>
      <c r="I7375" s="1"/>
    </row>
    <row r="7376" spans="1:9" s="30" customFormat="1" ht="27" x14ac:dyDescent="0.25">
      <c r="A7376" s="28">
        <v>101650</v>
      </c>
      <c r="B7376" s="29" t="s">
        <v>13977</v>
      </c>
      <c r="F7376" s="28" t="s">
        <v>25</v>
      </c>
      <c r="G7376" s="31" t="s">
        <v>13978</v>
      </c>
      <c r="I7376" s="1"/>
    </row>
    <row r="7377" spans="1:9" s="30" customFormat="1" ht="27" x14ac:dyDescent="0.25">
      <c r="A7377" s="28">
        <v>101651</v>
      </c>
      <c r="B7377" s="29" t="s">
        <v>13979</v>
      </c>
      <c r="F7377" s="28" t="s">
        <v>25</v>
      </c>
      <c r="G7377" s="31" t="s">
        <v>13980</v>
      </c>
      <c r="I7377" s="1"/>
    </row>
    <row r="7378" spans="1:9" s="30" customFormat="1" ht="40.5" x14ac:dyDescent="0.25">
      <c r="A7378" s="28">
        <v>101652</v>
      </c>
      <c r="B7378" s="29" t="s">
        <v>13981</v>
      </c>
      <c r="F7378" s="28" t="s">
        <v>25</v>
      </c>
      <c r="G7378" s="31" t="s">
        <v>13982</v>
      </c>
      <c r="I7378" s="1"/>
    </row>
    <row r="7379" spans="1:9" s="30" customFormat="1" ht="67.5" x14ac:dyDescent="0.25">
      <c r="A7379" s="28">
        <v>101653</v>
      </c>
      <c r="B7379" s="29" t="s">
        <v>13983</v>
      </c>
      <c r="F7379" s="28" t="s">
        <v>25</v>
      </c>
      <c r="G7379" s="31" t="s">
        <v>13984</v>
      </c>
      <c r="I7379" s="1"/>
    </row>
    <row r="7380" spans="1:9" s="30" customFormat="1" ht="27" x14ac:dyDescent="0.25">
      <c r="A7380" s="28">
        <v>101654</v>
      </c>
      <c r="B7380" s="29" t="s">
        <v>13985</v>
      </c>
      <c r="F7380" s="28" t="s">
        <v>25</v>
      </c>
      <c r="G7380" s="31" t="s">
        <v>13986</v>
      </c>
      <c r="I7380" s="1"/>
    </row>
    <row r="7381" spans="1:9" s="30" customFormat="1" ht="27" x14ac:dyDescent="0.25">
      <c r="A7381" s="28">
        <v>101655</v>
      </c>
      <c r="B7381" s="29" t="s">
        <v>13987</v>
      </c>
      <c r="F7381" s="28" t="s">
        <v>25</v>
      </c>
      <c r="G7381" s="31" t="s">
        <v>13988</v>
      </c>
      <c r="I7381" s="1"/>
    </row>
    <row r="7382" spans="1:9" s="30" customFormat="1" ht="27" x14ac:dyDescent="0.25">
      <c r="A7382" s="28">
        <v>101656</v>
      </c>
      <c r="B7382" s="29" t="s">
        <v>13989</v>
      </c>
      <c r="F7382" s="28" t="s">
        <v>25</v>
      </c>
      <c r="G7382" s="31" t="s">
        <v>13990</v>
      </c>
      <c r="I7382" s="1"/>
    </row>
    <row r="7383" spans="1:9" s="30" customFormat="1" ht="27" x14ac:dyDescent="0.25">
      <c r="A7383" s="28">
        <v>101657</v>
      </c>
      <c r="B7383" s="29" t="s">
        <v>13991</v>
      </c>
      <c r="F7383" s="28" t="s">
        <v>25</v>
      </c>
      <c r="G7383" s="31" t="s">
        <v>13992</v>
      </c>
      <c r="I7383" s="1"/>
    </row>
    <row r="7384" spans="1:9" s="30" customFormat="1" ht="27" x14ac:dyDescent="0.25">
      <c r="A7384" s="28">
        <v>101658</v>
      </c>
      <c r="B7384" s="29" t="s">
        <v>13993</v>
      </c>
      <c r="F7384" s="28" t="s">
        <v>25</v>
      </c>
      <c r="G7384" s="31" t="s">
        <v>13994</v>
      </c>
      <c r="I7384" s="1"/>
    </row>
    <row r="7385" spans="1:9" s="30" customFormat="1" ht="27" x14ac:dyDescent="0.25">
      <c r="A7385" s="28">
        <v>101659</v>
      </c>
      <c r="B7385" s="29" t="s">
        <v>13995</v>
      </c>
      <c r="F7385" s="28" t="s">
        <v>25</v>
      </c>
      <c r="G7385" s="31" t="s">
        <v>13996</v>
      </c>
      <c r="I7385" s="1"/>
    </row>
    <row r="7386" spans="1:9" s="30" customFormat="1" ht="27" x14ac:dyDescent="0.25">
      <c r="A7386" s="28">
        <v>101660</v>
      </c>
      <c r="B7386" s="29" t="s">
        <v>13997</v>
      </c>
      <c r="F7386" s="28" t="s">
        <v>25</v>
      </c>
      <c r="G7386" s="31" t="s">
        <v>13998</v>
      </c>
      <c r="I7386" s="1"/>
    </row>
    <row r="7387" spans="1:9" s="30" customFormat="1" ht="40.5" x14ac:dyDescent="0.25">
      <c r="A7387" s="28">
        <v>101661</v>
      </c>
      <c r="B7387" s="29" t="s">
        <v>13999</v>
      </c>
      <c r="F7387" s="28" t="s">
        <v>25</v>
      </c>
      <c r="G7387" s="31" t="s">
        <v>14000</v>
      </c>
      <c r="I7387" s="1"/>
    </row>
    <row r="7388" spans="1:9" s="30" customFormat="1" ht="40.5" x14ac:dyDescent="0.25">
      <c r="A7388" s="28">
        <v>101662</v>
      </c>
      <c r="B7388" s="29" t="s">
        <v>14001</v>
      </c>
      <c r="F7388" s="28" t="s">
        <v>25</v>
      </c>
      <c r="G7388" s="31" t="s">
        <v>14002</v>
      </c>
      <c r="I7388" s="1"/>
    </row>
    <row r="7389" spans="1:9" s="30" customFormat="1" ht="27" x14ac:dyDescent="0.25">
      <c r="A7389" s="28">
        <v>101663</v>
      </c>
      <c r="B7389" s="29" t="s">
        <v>14003</v>
      </c>
      <c r="F7389" s="28" t="s">
        <v>25</v>
      </c>
      <c r="G7389" s="31" t="s">
        <v>14004</v>
      </c>
      <c r="I7389" s="1"/>
    </row>
    <row r="7390" spans="1:9" s="30" customFormat="1" ht="27" x14ac:dyDescent="0.25">
      <c r="A7390" s="28">
        <v>101664</v>
      </c>
      <c r="B7390" s="29" t="s">
        <v>14005</v>
      </c>
      <c r="F7390" s="28" t="s">
        <v>25</v>
      </c>
      <c r="G7390" s="31" t="s">
        <v>14006</v>
      </c>
      <c r="I7390" s="1"/>
    </row>
    <row r="7391" spans="1:9" s="30" customFormat="1" ht="27" x14ac:dyDescent="0.25">
      <c r="A7391" s="28">
        <v>101665</v>
      </c>
      <c r="B7391" s="29" t="s">
        <v>14007</v>
      </c>
      <c r="F7391" s="28" t="s">
        <v>25</v>
      </c>
      <c r="G7391" s="31" t="s">
        <v>14008</v>
      </c>
      <c r="I7391" s="1"/>
    </row>
    <row r="7392" spans="1:9" s="30" customFormat="1" ht="40.5" x14ac:dyDescent="0.25">
      <c r="A7392" s="28">
        <v>101666</v>
      </c>
      <c r="B7392" s="29" t="s">
        <v>14009</v>
      </c>
      <c r="F7392" s="28" t="s">
        <v>25</v>
      </c>
      <c r="G7392" s="31" t="s">
        <v>14010</v>
      </c>
      <c r="I7392" s="1"/>
    </row>
    <row r="7393" spans="1:9" s="30" customFormat="1" ht="27" x14ac:dyDescent="0.25">
      <c r="A7393" s="28">
        <v>102085</v>
      </c>
      <c r="B7393" s="29" t="s">
        <v>14011</v>
      </c>
      <c r="F7393" s="28" t="s">
        <v>25</v>
      </c>
      <c r="G7393" s="31" t="s">
        <v>14012</v>
      </c>
      <c r="I7393" s="1"/>
    </row>
    <row r="7394" spans="1:9" s="30" customFormat="1" ht="54" x14ac:dyDescent="0.25">
      <c r="A7394" s="28">
        <v>100578</v>
      </c>
      <c r="B7394" s="29" t="s">
        <v>14013</v>
      </c>
      <c r="F7394" s="28" t="s">
        <v>25</v>
      </c>
      <c r="G7394" s="31" t="s">
        <v>14014</v>
      </c>
      <c r="I7394" s="1"/>
    </row>
    <row r="7395" spans="1:9" s="30" customFormat="1" ht="54" x14ac:dyDescent="0.25">
      <c r="A7395" s="28">
        <v>100579</v>
      </c>
      <c r="B7395" s="29" t="s">
        <v>14015</v>
      </c>
      <c r="F7395" s="28" t="s">
        <v>25</v>
      </c>
      <c r="G7395" s="31" t="s">
        <v>14016</v>
      </c>
      <c r="I7395" s="1"/>
    </row>
    <row r="7396" spans="1:9" s="30" customFormat="1" ht="54" x14ac:dyDescent="0.25">
      <c r="A7396" s="28">
        <v>100580</v>
      </c>
      <c r="B7396" s="29" t="s">
        <v>14017</v>
      </c>
      <c r="F7396" s="28" t="s">
        <v>25</v>
      </c>
      <c r="G7396" s="31" t="s">
        <v>14018</v>
      </c>
      <c r="I7396" s="1"/>
    </row>
    <row r="7397" spans="1:9" s="30" customFormat="1" ht="54" x14ac:dyDescent="0.25">
      <c r="A7397" s="28">
        <v>100581</v>
      </c>
      <c r="B7397" s="29" t="s">
        <v>14019</v>
      </c>
      <c r="F7397" s="28" t="s">
        <v>25</v>
      </c>
      <c r="G7397" s="31" t="s">
        <v>14020</v>
      </c>
      <c r="I7397" s="1"/>
    </row>
    <row r="7398" spans="1:9" s="30" customFormat="1" ht="54" x14ac:dyDescent="0.25">
      <c r="A7398" s="28">
        <v>100582</v>
      </c>
      <c r="B7398" s="29" t="s">
        <v>14021</v>
      </c>
      <c r="F7398" s="28" t="s">
        <v>25</v>
      </c>
      <c r="G7398" s="31" t="s">
        <v>14022</v>
      </c>
      <c r="I7398" s="1"/>
    </row>
    <row r="7399" spans="1:9" s="30" customFormat="1" ht="54" x14ac:dyDescent="0.25">
      <c r="A7399" s="28">
        <v>100583</v>
      </c>
      <c r="B7399" s="29" t="s">
        <v>14023</v>
      </c>
      <c r="F7399" s="28" t="s">
        <v>25</v>
      </c>
      <c r="G7399" s="31" t="s">
        <v>14024</v>
      </c>
      <c r="I7399" s="1"/>
    </row>
    <row r="7400" spans="1:9" s="30" customFormat="1" ht="54" x14ac:dyDescent="0.25">
      <c r="A7400" s="28">
        <v>100584</v>
      </c>
      <c r="B7400" s="29" t="s">
        <v>14025</v>
      </c>
      <c r="F7400" s="28" t="s">
        <v>25</v>
      </c>
      <c r="G7400" s="31" t="s">
        <v>14026</v>
      </c>
      <c r="I7400" s="1"/>
    </row>
    <row r="7401" spans="1:9" s="30" customFormat="1" ht="54" x14ac:dyDescent="0.25">
      <c r="A7401" s="28">
        <v>100585</v>
      </c>
      <c r="B7401" s="29" t="s">
        <v>14027</v>
      </c>
      <c r="F7401" s="28" t="s">
        <v>25</v>
      </c>
      <c r="G7401" s="31" t="s">
        <v>14028</v>
      </c>
      <c r="I7401" s="1"/>
    </row>
    <row r="7402" spans="1:9" s="30" customFormat="1" ht="54" x14ac:dyDescent="0.25">
      <c r="A7402" s="28">
        <v>100586</v>
      </c>
      <c r="B7402" s="29" t="s">
        <v>14029</v>
      </c>
      <c r="F7402" s="28" t="s">
        <v>25</v>
      </c>
      <c r="G7402" s="31" t="s">
        <v>14030</v>
      </c>
      <c r="I7402" s="1"/>
    </row>
    <row r="7403" spans="1:9" s="30" customFormat="1" ht="54" x14ac:dyDescent="0.25">
      <c r="A7403" s="28">
        <v>100587</v>
      </c>
      <c r="B7403" s="29" t="s">
        <v>14031</v>
      </c>
      <c r="F7403" s="28" t="s">
        <v>25</v>
      </c>
      <c r="G7403" s="31" t="s">
        <v>14032</v>
      </c>
      <c r="I7403" s="1"/>
    </row>
    <row r="7404" spans="1:9" s="30" customFormat="1" ht="54" x14ac:dyDescent="0.25">
      <c r="A7404" s="28">
        <v>100588</v>
      </c>
      <c r="B7404" s="29" t="s">
        <v>14033</v>
      </c>
      <c r="F7404" s="28" t="s">
        <v>25</v>
      </c>
      <c r="G7404" s="31" t="s">
        <v>14034</v>
      </c>
      <c r="I7404" s="1"/>
    </row>
    <row r="7405" spans="1:9" s="30" customFormat="1" ht="54" x14ac:dyDescent="0.25">
      <c r="A7405" s="28">
        <v>100589</v>
      </c>
      <c r="B7405" s="29" t="s">
        <v>14035</v>
      </c>
      <c r="F7405" s="28" t="s">
        <v>25</v>
      </c>
      <c r="G7405" s="31" t="s">
        <v>14036</v>
      </c>
      <c r="I7405" s="1"/>
    </row>
    <row r="7406" spans="1:9" s="30" customFormat="1" ht="54" x14ac:dyDescent="0.25">
      <c r="A7406" s="28">
        <v>100590</v>
      </c>
      <c r="B7406" s="29" t="s">
        <v>14037</v>
      </c>
      <c r="F7406" s="28" t="s">
        <v>25</v>
      </c>
      <c r="G7406" s="31" t="s">
        <v>14038</v>
      </c>
      <c r="I7406" s="1"/>
    </row>
    <row r="7407" spans="1:9" s="30" customFormat="1" ht="54" x14ac:dyDescent="0.25">
      <c r="A7407" s="28">
        <v>100591</v>
      </c>
      <c r="B7407" s="29" t="s">
        <v>14039</v>
      </c>
      <c r="F7407" s="28" t="s">
        <v>25</v>
      </c>
      <c r="G7407" s="31" t="s">
        <v>14040</v>
      </c>
      <c r="I7407" s="1"/>
    </row>
    <row r="7408" spans="1:9" s="30" customFormat="1" ht="54" x14ac:dyDescent="0.25">
      <c r="A7408" s="28">
        <v>100592</v>
      </c>
      <c r="B7408" s="29" t="s">
        <v>14041</v>
      </c>
      <c r="F7408" s="28" t="s">
        <v>25</v>
      </c>
      <c r="G7408" s="31" t="s">
        <v>14042</v>
      </c>
      <c r="I7408" s="1"/>
    </row>
    <row r="7409" spans="1:9" s="30" customFormat="1" ht="54" x14ac:dyDescent="0.25">
      <c r="A7409" s="28">
        <v>100593</v>
      </c>
      <c r="B7409" s="29" t="s">
        <v>14043</v>
      </c>
      <c r="F7409" s="28" t="s">
        <v>25</v>
      </c>
      <c r="G7409" s="31" t="s">
        <v>14044</v>
      </c>
      <c r="I7409" s="1"/>
    </row>
    <row r="7410" spans="1:9" s="30" customFormat="1" ht="54" x14ac:dyDescent="0.25">
      <c r="A7410" s="28">
        <v>100594</v>
      </c>
      <c r="B7410" s="29" t="s">
        <v>14045</v>
      </c>
      <c r="F7410" s="28" t="s">
        <v>25</v>
      </c>
      <c r="G7410" s="31" t="s">
        <v>14046</v>
      </c>
      <c r="I7410" s="1"/>
    </row>
    <row r="7411" spans="1:9" s="30" customFormat="1" ht="54" x14ac:dyDescent="0.25">
      <c r="A7411" s="28">
        <v>100595</v>
      </c>
      <c r="B7411" s="29" t="s">
        <v>14047</v>
      </c>
      <c r="F7411" s="28" t="s">
        <v>25</v>
      </c>
      <c r="G7411" s="31" t="s">
        <v>14048</v>
      </c>
      <c r="I7411" s="1"/>
    </row>
    <row r="7412" spans="1:9" s="30" customFormat="1" ht="54" x14ac:dyDescent="0.25">
      <c r="A7412" s="28">
        <v>100596</v>
      </c>
      <c r="B7412" s="29" t="s">
        <v>14049</v>
      </c>
      <c r="F7412" s="28" t="s">
        <v>25</v>
      </c>
      <c r="G7412" s="31" t="s">
        <v>14050</v>
      </c>
      <c r="I7412" s="1"/>
    </row>
    <row r="7413" spans="1:9" s="30" customFormat="1" ht="54" x14ac:dyDescent="0.25">
      <c r="A7413" s="28">
        <v>100597</v>
      </c>
      <c r="B7413" s="29" t="s">
        <v>14051</v>
      </c>
      <c r="F7413" s="28" t="s">
        <v>25</v>
      </c>
      <c r="G7413" s="31" t="s">
        <v>14052</v>
      </c>
      <c r="I7413" s="1"/>
    </row>
    <row r="7414" spans="1:9" s="30" customFormat="1" ht="54" x14ac:dyDescent="0.25">
      <c r="A7414" s="28">
        <v>100598</v>
      </c>
      <c r="B7414" s="29" t="s">
        <v>14053</v>
      </c>
      <c r="F7414" s="28" t="s">
        <v>25</v>
      </c>
      <c r="G7414" s="31" t="s">
        <v>14054</v>
      </c>
      <c r="I7414" s="1"/>
    </row>
    <row r="7415" spans="1:9" s="30" customFormat="1" ht="54" x14ac:dyDescent="0.25">
      <c r="A7415" s="28">
        <v>100599</v>
      </c>
      <c r="B7415" s="29" t="s">
        <v>14055</v>
      </c>
      <c r="F7415" s="28" t="s">
        <v>25</v>
      </c>
      <c r="G7415" s="31" t="s">
        <v>14056</v>
      </c>
      <c r="I7415" s="1"/>
    </row>
    <row r="7416" spans="1:9" s="30" customFormat="1" ht="54" x14ac:dyDescent="0.25">
      <c r="A7416" s="28">
        <v>100600</v>
      </c>
      <c r="B7416" s="29" t="s">
        <v>14057</v>
      </c>
      <c r="F7416" s="28" t="s">
        <v>25</v>
      </c>
      <c r="G7416" s="31" t="s">
        <v>14058</v>
      </c>
      <c r="I7416" s="1"/>
    </row>
    <row r="7417" spans="1:9" s="30" customFormat="1" ht="54" x14ac:dyDescent="0.25">
      <c r="A7417" s="28">
        <v>100601</v>
      </c>
      <c r="B7417" s="29" t="s">
        <v>14059</v>
      </c>
      <c r="F7417" s="28" t="s">
        <v>25</v>
      </c>
      <c r="G7417" s="31" t="s">
        <v>14060</v>
      </c>
      <c r="I7417" s="1"/>
    </row>
    <row r="7418" spans="1:9" s="30" customFormat="1" ht="54" x14ac:dyDescent="0.25">
      <c r="A7418" s="28">
        <v>100602</v>
      </c>
      <c r="B7418" s="29" t="s">
        <v>14061</v>
      </c>
      <c r="F7418" s="28" t="s">
        <v>25</v>
      </c>
      <c r="G7418" s="31" t="s">
        <v>14062</v>
      </c>
      <c r="I7418" s="1"/>
    </row>
    <row r="7419" spans="1:9" s="30" customFormat="1" ht="54" x14ac:dyDescent="0.25">
      <c r="A7419" s="28">
        <v>100603</v>
      </c>
      <c r="B7419" s="29" t="s">
        <v>14063</v>
      </c>
      <c r="F7419" s="28" t="s">
        <v>25</v>
      </c>
      <c r="G7419" s="31" t="s">
        <v>14064</v>
      </c>
      <c r="I7419" s="1"/>
    </row>
    <row r="7420" spans="1:9" s="30" customFormat="1" ht="54" x14ac:dyDescent="0.25">
      <c r="A7420" s="28">
        <v>100604</v>
      </c>
      <c r="B7420" s="29" t="s">
        <v>14065</v>
      </c>
      <c r="F7420" s="28" t="s">
        <v>25</v>
      </c>
      <c r="G7420" s="31" t="s">
        <v>14066</v>
      </c>
      <c r="I7420" s="1"/>
    </row>
    <row r="7421" spans="1:9" s="30" customFormat="1" ht="54" x14ac:dyDescent="0.25">
      <c r="A7421" s="28">
        <v>100605</v>
      </c>
      <c r="B7421" s="29" t="s">
        <v>14067</v>
      </c>
      <c r="F7421" s="28" t="s">
        <v>25</v>
      </c>
      <c r="G7421" s="31" t="s">
        <v>14068</v>
      </c>
      <c r="I7421" s="1"/>
    </row>
    <row r="7422" spans="1:9" s="30" customFormat="1" ht="54" x14ac:dyDescent="0.25">
      <c r="A7422" s="28">
        <v>100606</v>
      </c>
      <c r="B7422" s="29" t="s">
        <v>14069</v>
      </c>
      <c r="F7422" s="28" t="s">
        <v>25</v>
      </c>
      <c r="G7422" s="31" t="s">
        <v>14070</v>
      </c>
      <c r="I7422" s="1"/>
    </row>
    <row r="7423" spans="1:9" s="30" customFormat="1" ht="54" x14ac:dyDescent="0.25">
      <c r="A7423" s="28">
        <v>100607</v>
      </c>
      <c r="B7423" s="29" t="s">
        <v>14071</v>
      </c>
      <c r="F7423" s="28" t="s">
        <v>25</v>
      </c>
      <c r="G7423" s="31" t="s">
        <v>14072</v>
      </c>
      <c r="I7423" s="1"/>
    </row>
    <row r="7424" spans="1:9" s="30" customFormat="1" ht="54" x14ac:dyDescent="0.25">
      <c r="A7424" s="28">
        <v>100608</v>
      </c>
      <c r="B7424" s="29" t="s">
        <v>14073</v>
      </c>
      <c r="F7424" s="28" t="s">
        <v>25</v>
      </c>
      <c r="G7424" s="31" t="s">
        <v>14074</v>
      </c>
      <c r="I7424" s="1"/>
    </row>
    <row r="7425" spans="1:9" s="30" customFormat="1" ht="54" x14ac:dyDescent="0.25">
      <c r="A7425" s="28">
        <v>100609</v>
      </c>
      <c r="B7425" s="29" t="s">
        <v>14075</v>
      </c>
      <c r="F7425" s="28" t="s">
        <v>25</v>
      </c>
      <c r="G7425" s="31" t="s">
        <v>14076</v>
      </c>
      <c r="I7425" s="1"/>
    </row>
    <row r="7426" spans="1:9" s="30" customFormat="1" ht="54" x14ac:dyDescent="0.25">
      <c r="A7426" s="28">
        <v>100610</v>
      </c>
      <c r="B7426" s="29" t="s">
        <v>14077</v>
      </c>
      <c r="F7426" s="28" t="s">
        <v>25</v>
      </c>
      <c r="G7426" s="31" t="s">
        <v>14078</v>
      </c>
      <c r="I7426" s="1"/>
    </row>
    <row r="7427" spans="1:9" s="30" customFormat="1" ht="54" x14ac:dyDescent="0.25">
      <c r="A7427" s="28">
        <v>100611</v>
      </c>
      <c r="B7427" s="29" t="s">
        <v>14079</v>
      </c>
      <c r="F7427" s="28" t="s">
        <v>25</v>
      </c>
      <c r="G7427" s="31" t="s">
        <v>14080</v>
      </c>
      <c r="I7427" s="1"/>
    </row>
    <row r="7428" spans="1:9" s="30" customFormat="1" ht="54" x14ac:dyDescent="0.25">
      <c r="A7428" s="28">
        <v>100612</v>
      </c>
      <c r="B7428" s="29" t="s">
        <v>14081</v>
      </c>
      <c r="F7428" s="28" t="s">
        <v>25</v>
      </c>
      <c r="G7428" s="31" t="s">
        <v>14082</v>
      </c>
      <c r="I7428" s="1"/>
    </row>
    <row r="7429" spans="1:9" s="30" customFormat="1" ht="54" x14ac:dyDescent="0.25">
      <c r="A7429" s="28">
        <v>100613</v>
      </c>
      <c r="B7429" s="29" t="s">
        <v>14083</v>
      </c>
      <c r="F7429" s="28" t="s">
        <v>25</v>
      </c>
      <c r="G7429" s="31" t="s">
        <v>14084</v>
      </c>
      <c r="I7429" s="1"/>
    </row>
    <row r="7430" spans="1:9" s="30" customFormat="1" ht="54" x14ac:dyDescent="0.25">
      <c r="A7430" s="28">
        <v>100614</v>
      </c>
      <c r="B7430" s="29" t="s">
        <v>14085</v>
      </c>
      <c r="F7430" s="28" t="s">
        <v>25</v>
      </c>
      <c r="G7430" s="31" t="s">
        <v>14086</v>
      </c>
      <c r="I7430" s="1"/>
    </row>
    <row r="7431" spans="1:9" s="30" customFormat="1" ht="54" x14ac:dyDescent="0.25">
      <c r="A7431" s="28">
        <v>100615</v>
      </c>
      <c r="B7431" s="29" t="s">
        <v>14087</v>
      </c>
      <c r="F7431" s="28" t="s">
        <v>25</v>
      </c>
      <c r="G7431" s="31" t="s">
        <v>14088</v>
      </c>
      <c r="I7431" s="1"/>
    </row>
    <row r="7432" spans="1:9" s="30" customFormat="1" ht="54" x14ac:dyDescent="0.25">
      <c r="A7432" s="28">
        <v>100616</v>
      </c>
      <c r="B7432" s="29" t="s">
        <v>14089</v>
      </c>
      <c r="F7432" s="28" t="s">
        <v>25</v>
      </c>
      <c r="G7432" s="31" t="s">
        <v>14090</v>
      </c>
      <c r="I7432" s="1"/>
    </row>
    <row r="7433" spans="1:9" s="30" customFormat="1" ht="54" x14ac:dyDescent="0.25">
      <c r="A7433" s="28">
        <v>100617</v>
      </c>
      <c r="B7433" s="29" t="s">
        <v>14091</v>
      </c>
      <c r="F7433" s="28" t="s">
        <v>25</v>
      </c>
      <c r="G7433" s="31" t="s">
        <v>14092</v>
      </c>
      <c r="I7433" s="1"/>
    </row>
    <row r="7434" spans="1:9" s="30" customFormat="1" ht="67.5" x14ac:dyDescent="0.25">
      <c r="A7434" s="28">
        <v>100618</v>
      </c>
      <c r="B7434" s="29" t="s">
        <v>14093</v>
      </c>
      <c r="F7434" s="28" t="s">
        <v>25</v>
      </c>
      <c r="G7434" s="31" t="s">
        <v>14094</v>
      </c>
      <c r="I7434" s="1"/>
    </row>
    <row r="7435" spans="1:9" s="30" customFormat="1" ht="40.5" x14ac:dyDescent="0.25">
      <c r="A7435" s="28">
        <v>100619</v>
      </c>
      <c r="B7435" s="29" t="s">
        <v>14095</v>
      </c>
      <c r="F7435" s="28" t="s">
        <v>25</v>
      </c>
      <c r="G7435" s="31" t="s">
        <v>14096</v>
      </c>
      <c r="I7435" s="1"/>
    </row>
    <row r="7436" spans="1:9" s="30" customFormat="1" ht="40.5" x14ac:dyDescent="0.25">
      <c r="A7436" s="28">
        <v>100620</v>
      </c>
      <c r="B7436" s="29" t="s">
        <v>14097</v>
      </c>
      <c r="F7436" s="28" t="s">
        <v>25</v>
      </c>
      <c r="G7436" s="31" t="s">
        <v>14098</v>
      </c>
      <c r="I7436" s="1"/>
    </row>
    <row r="7437" spans="1:9" s="30" customFormat="1" ht="40.5" x14ac:dyDescent="0.25">
      <c r="A7437" s="28">
        <v>100621</v>
      </c>
      <c r="B7437" s="29" t="s">
        <v>14099</v>
      </c>
      <c r="F7437" s="28" t="s">
        <v>25</v>
      </c>
      <c r="G7437" s="31" t="s">
        <v>14100</v>
      </c>
      <c r="I7437" s="1"/>
    </row>
    <row r="7438" spans="1:9" s="30" customFormat="1" ht="40.5" x14ac:dyDescent="0.25">
      <c r="A7438" s="28">
        <v>100622</v>
      </c>
      <c r="B7438" s="29" t="s">
        <v>14101</v>
      </c>
      <c r="F7438" s="28" t="s">
        <v>25</v>
      </c>
      <c r="G7438" s="31" t="s">
        <v>14102</v>
      </c>
      <c r="I7438" s="1"/>
    </row>
    <row r="7439" spans="1:9" s="30" customFormat="1" ht="40.5" x14ac:dyDescent="0.25">
      <c r="A7439" s="28">
        <v>100623</v>
      </c>
      <c r="B7439" s="29" t="s">
        <v>14103</v>
      </c>
      <c r="F7439" s="28" t="s">
        <v>25</v>
      </c>
      <c r="G7439" s="31" t="s">
        <v>14104</v>
      </c>
      <c r="I7439" s="1"/>
    </row>
    <row r="7440" spans="1:9" s="30" customFormat="1" ht="54" x14ac:dyDescent="0.25">
      <c r="A7440" s="28">
        <v>97600</v>
      </c>
      <c r="B7440" s="29" t="s">
        <v>14105</v>
      </c>
      <c r="F7440" s="28" t="s">
        <v>25</v>
      </c>
      <c r="G7440" s="31" t="s">
        <v>14106</v>
      </c>
      <c r="I7440" s="1"/>
    </row>
    <row r="7441" spans="1:9" s="30" customFormat="1" ht="40.5" x14ac:dyDescent="0.25">
      <c r="A7441" s="28">
        <v>97601</v>
      </c>
      <c r="B7441" s="29" t="s">
        <v>14107</v>
      </c>
      <c r="F7441" s="28" t="s">
        <v>25</v>
      </c>
      <c r="G7441" s="31" t="s">
        <v>14108</v>
      </c>
      <c r="I7441" s="1"/>
    </row>
    <row r="7442" spans="1:9" s="30" customFormat="1" ht="40.5" x14ac:dyDescent="0.25">
      <c r="A7442" s="28">
        <v>97605</v>
      </c>
      <c r="B7442" s="29" t="s">
        <v>14109</v>
      </c>
      <c r="F7442" s="28" t="s">
        <v>25</v>
      </c>
      <c r="G7442" s="31" t="s">
        <v>14110</v>
      </c>
      <c r="I7442" s="1"/>
    </row>
    <row r="7443" spans="1:9" s="30" customFormat="1" ht="40.5" x14ac:dyDescent="0.25">
      <c r="A7443" s="28">
        <v>97606</v>
      </c>
      <c r="B7443" s="29" t="s">
        <v>14111</v>
      </c>
      <c r="F7443" s="28" t="s">
        <v>25</v>
      </c>
      <c r="G7443" s="31" t="s">
        <v>14112</v>
      </c>
      <c r="I7443" s="1"/>
    </row>
    <row r="7444" spans="1:9" s="30" customFormat="1" ht="40.5" x14ac:dyDescent="0.25">
      <c r="A7444" s="28">
        <v>97607</v>
      </c>
      <c r="B7444" s="29" t="s">
        <v>14113</v>
      </c>
      <c r="F7444" s="28" t="s">
        <v>25</v>
      </c>
      <c r="G7444" s="31" t="s">
        <v>14114</v>
      </c>
      <c r="I7444" s="1"/>
    </row>
    <row r="7445" spans="1:9" s="30" customFormat="1" ht="40.5" x14ac:dyDescent="0.25">
      <c r="A7445" s="28">
        <v>97608</v>
      </c>
      <c r="B7445" s="29" t="s">
        <v>14115</v>
      </c>
      <c r="F7445" s="28" t="s">
        <v>25</v>
      </c>
      <c r="G7445" s="31" t="s">
        <v>14116</v>
      </c>
      <c r="I7445" s="1"/>
    </row>
    <row r="7446" spans="1:9" s="30" customFormat="1" ht="54" x14ac:dyDescent="0.25">
      <c r="A7446" s="28">
        <v>102102</v>
      </c>
      <c r="B7446" s="29" t="s">
        <v>14117</v>
      </c>
      <c r="F7446" s="28" t="s">
        <v>25</v>
      </c>
      <c r="G7446" s="31" t="s">
        <v>14118</v>
      </c>
      <c r="I7446" s="1"/>
    </row>
    <row r="7447" spans="1:9" s="30" customFormat="1" ht="54" x14ac:dyDescent="0.25">
      <c r="A7447" s="28">
        <v>102103</v>
      </c>
      <c r="B7447" s="29" t="s">
        <v>14119</v>
      </c>
      <c r="F7447" s="28" t="s">
        <v>25</v>
      </c>
      <c r="G7447" s="31" t="s">
        <v>14120</v>
      </c>
      <c r="I7447" s="1"/>
    </row>
    <row r="7448" spans="1:9" s="30" customFormat="1" ht="54" x14ac:dyDescent="0.25">
      <c r="A7448" s="28">
        <v>102104</v>
      </c>
      <c r="B7448" s="29" t="s">
        <v>14121</v>
      </c>
      <c r="F7448" s="28" t="s">
        <v>25</v>
      </c>
      <c r="G7448" s="31" t="s">
        <v>14122</v>
      </c>
      <c r="I7448" s="1"/>
    </row>
    <row r="7449" spans="1:9" s="30" customFormat="1" ht="54" x14ac:dyDescent="0.25">
      <c r="A7449" s="28">
        <v>102105</v>
      </c>
      <c r="B7449" s="29" t="s">
        <v>14123</v>
      </c>
      <c r="F7449" s="28" t="s">
        <v>25</v>
      </c>
      <c r="G7449" s="31" t="s">
        <v>14124</v>
      </c>
      <c r="I7449" s="1"/>
    </row>
    <row r="7450" spans="1:9" s="30" customFormat="1" ht="54" x14ac:dyDescent="0.25">
      <c r="A7450" s="28">
        <v>102106</v>
      </c>
      <c r="B7450" s="29" t="s">
        <v>14125</v>
      </c>
      <c r="F7450" s="28" t="s">
        <v>25</v>
      </c>
      <c r="G7450" s="31" t="s">
        <v>14126</v>
      </c>
      <c r="I7450" s="1"/>
    </row>
    <row r="7451" spans="1:9" s="30" customFormat="1" ht="54" x14ac:dyDescent="0.25">
      <c r="A7451" s="28">
        <v>102107</v>
      </c>
      <c r="B7451" s="29" t="s">
        <v>14127</v>
      </c>
      <c r="F7451" s="28" t="s">
        <v>25</v>
      </c>
      <c r="G7451" s="31" t="s">
        <v>14128</v>
      </c>
      <c r="I7451" s="1"/>
    </row>
    <row r="7452" spans="1:9" s="30" customFormat="1" ht="54" x14ac:dyDescent="0.25">
      <c r="A7452" s="28">
        <v>102108</v>
      </c>
      <c r="B7452" s="29" t="s">
        <v>14129</v>
      </c>
      <c r="F7452" s="28" t="s">
        <v>25</v>
      </c>
      <c r="G7452" s="31" t="s">
        <v>14130</v>
      </c>
      <c r="I7452" s="1"/>
    </row>
    <row r="7453" spans="1:9" s="30" customFormat="1" ht="27" x14ac:dyDescent="0.25">
      <c r="A7453" s="28">
        <v>102109</v>
      </c>
      <c r="B7453" s="29" t="s">
        <v>14131</v>
      </c>
      <c r="F7453" s="28" t="s">
        <v>25</v>
      </c>
      <c r="G7453" s="31" t="s">
        <v>14132</v>
      </c>
      <c r="I7453" s="1"/>
    </row>
    <row r="7454" spans="1:9" s="30" customFormat="1" ht="27" x14ac:dyDescent="0.25">
      <c r="A7454" s="28">
        <v>102110</v>
      </c>
      <c r="B7454" s="29" t="s">
        <v>14133</v>
      </c>
      <c r="F7454" s="28" t="s">
        <v>25</v>
      </c>
      <c r="G7454" s="31" t="s">
        <v>14134</v>
      </c>
      <c r="I7454" s="1"/>
    </row>
    <row r="7455" spans="1:9" s="30" customFormat="1" ht="54" x14ac:dyDescent="0.25">
      <c r="A7455" s="28">
        <v>103654</v>
      </c>
      <c r="B7455" s="29" t="s">
        <v>14135</v>
      </c>
      <c r="F7455" s="28" t="s">
        <v>25</v>
      </c>
      <c r="G7455" s="31" t="s">
        <v>14136</v>
      </c>
      <c r="I7455" s="1"/>
    </row>
    <row r="7456" spans="1:9" s="30" customFormat="1" ht="54" x14ac:dyDescent="0.25">
      <c r="A7456" s="28">
        <v>103655</v>
      </c>
      <c r="B7456" s="29" t="s">
        <v>14137</v>
      </c>
      <c r="F7456" s="28" t="s">
        <v>25</v>
      </c>
      <c r="G7456" s="31" t="s">
        <v>14138</v>
      </c>
      <c r="I7456" s="1"/>
    </row>
    <row r="7457" spans="1:9" s="30" customFormat="1" ht="54" x14ac:dyDescent="0.25">
      <c r="A7457" s="28">
        <v>103656</v>
      </c>
      <c r="B7457" s="29" t="s">
        <v>14139</v>
      </c>
      <c r="F7457" s="28" t="s">
        <v>25</v>
      </c>
      <c r="G7457" s="31" t="s">
        <v>14140</v>
      </c>
      <c r="I7457" s="1"/>
    </row>
    <row r="7458" spans="1:9" s="30" customFormat="1" ht="67.5" x14ac:dyDescent="0.25">
      <c r="A7458" s="28">
        <v>104473</v>
      </c>
      <c r="B7458" s="29" t="s">
        <v>14141</v>
      </c>
      <c r="F7458" s="28" t="s">
        <v>25</v>
      </c>
      <c r="G7458" s="31" t="s">
        <v>14142</v>
      </c>
      <c r="I7458" s="1"/>
    </row>
    <row r="7459" spans="1:9" s="30" customFormat="1" ht="81" x14ac:dyDescent="0.25">
      <c r="A7459" s="28">
        <v>104474</v>
      </c>
      <c r="B7459" s="29" t="s">
        <v>14143</v>
      </c>
      <c r="F7459" s="28" t="s">
        <v>25</v>
      </c>
      <c r="G7459" s="31" t="s">
        <v>14144</v>
      </c>
      <c r="I7459" s="1"/>
    </row>
    <row r="7460" spans="1:9" s="30" customFormat="1" ht="67.5" x14ac:dyDescent="0.25">
      <c r="A7460" s="28">
        <v>104475</v>
      </c>
      <c r="B7460" s="29" t="s">
        <v>14145</v>
      </c>
      <c r="F7460" s="28" t="s">
        <v>25</v>
      </c>
      <c r="G7460" s="31" t="s">
        <v>14146</v>
      </c>
      <c r="I7460" s="1"/>
    </row>
    <row r="7461" spans="1:9" s="30" customFormat="1" ht="67.5" x14ac:dyDescent="0.25">
      <c r="A7461" s="28">
        <v>104476</v>
      </c>
      <c r="B7461" s="29" t="s">
        <v>14147</v>
      </c>
      <c r="F7461" s="28" t="s">
        <v>25</v>
      </c>
      <c r="G7461" s="31" t="s">
        <v>14148</v>
      </c>
      <c r="I7461" s="1"/>
    </row>
    <row r="7462" spans="1:9" s="30" customFormat="1" ht="67.5" x14ac:dyDescent="0.25">
      <c r="A7462" s="28">
        <v>104477</v>
      </c>
      <c r="B7462" s="29" t="s">
        <v>14149</v>
      </c>
      <c r="F7462" s="28" t="s">
        <v>25</v>
      </c>
      <c r="G7462" s="31" t="s">
        <v>14150</v>
      </c>
      <c r="I7462" s="1"/>
    </row>
    <row r="7463" spans="1:9" s="30" customFormat="1" ht="67.5" x14ac:dyDescent="0.25">
      <c r="A7463" s="28">
        <v>104478</v>
      </c>
      <c r="B7463" s="29" t="s">
        <v>14151</v>
      </c>
      <c r="F7463" s="28" t="s">
        <v>25</v>
      </c>
      <c r="G7463" s="31" t="s">
        <v>14152</v>
      </c>
      <c r="I7463" s="1"/>
    </row>
    <row r="7464" spans="1:9" s="30" customFormat="1" ht="54" x14ac:dyDescent="0.25">
      <c r="A7464" s="28">
        <v>104479</v>
      </c>
      <c r="B7464" s="29" t="s">
        <v>14153</v>
      </c>
      <c r="F7464" s="28" t="s">
        <v>25</v>
      </c>
      <c r="G7464" s="31" t="s">
        <v>14154</v>
      </c>
      <c r="I7464" s="1"/>
    </row>
    <row r="7465" spans="1:9" s="30" customFormat="1" ht="67.5" x14ac:dyDescent="0.25">
      <c r="A7465" s="28">
        <v>104480</v>
      </c>
      <c r="B7465" s="29" t="s">
        <v>14155</v>
      </c>
      <c r="F7465" s="28" t="s">
        <v>25</v>
      </c>
      <c r="G7465" s="31" t="s">
        <v>14156</v>
      </c>
      <c r="I7465" s="1"/>
    </row>
    <row r="7466" spans="1:9" s="30" customFormat="1" ht="67.5" x14ac:dyDescent="0.25">
      <c r="A7466" s="28">
        <v>104481</v>
      </c>
      <c r="B7466" s="29" t="s">
        <v>86</v>
      </c>
      <c r="F7466" s="28" t="s">
        <v>25</v>
      </c>
      <c r="G7466" s="31" t="s">
        <v>14157</v>
      </c>
      <c r="I7466" s="1"/>
    </row>
    <row r="7467" spans="1:9" s="30" customFormat="1" ht="27" x14ac:dyDescent="0.25">
      <c r="A7467" s="28">
        <v>96971</v>
      </c>
      <c r="B7467" s="29" t="s">
        <v>14158</v>
      </c>
      <c r="F7467" s="28" t="s">
        <v>27</v>
      </c>
      <c r="G7467" s="31" t="s">
        <v>14159</v>
      </c>
      <c r="I7467" s="1"/>
    </row>
    <row r="7468" spans="1:9" s="30" customFormat="1" ht="27" x14ac:dyDescent="0.25">
      <c r="A7468" s="28">
        <v>96972</v>
      </c>
      <c r="B7468" s="29" t="s">
        <v>14160</v>
      </c>
      <c r="F7468" s="28" t="s">
        <v>27</v>
      </c>
      <c r="G7468" s="31" t="s">
        <v>14161</v>
      </c>
      <c r="I7468" s="1"/>
    </row>
    <row r="7469" spans="1:9" s="30" customFormat="1" ht="27" x14ac:dyDescent="0.25">
      <c r="A7469" s="28">
        <v>96973</v>
      </c>
      <c r="B7469" s="29" t="s">
        <v>14162</v>
      </c>
      <c r="F7469" s="28" t="s">
        <v>27</v>
      </c>
      <c r="G7469" s="31" t="s">
        <v>14163</v>
      </c>
      <c r="I7469" s="1"/>
    </row>
    <row r="7470" spans="1:9" s="30" customFormat="1" ht="27" x14ac:dyDescent="0.25">
      <c r="A7470" s="28">
        <v>96974</v>
      </c>
      <c r="B7470" s="29" t="s">
        <v>14164</v>
      </c>
      <c r="F7470" s="28" t="s">
        <v>27</v>
      </c>
      <c r="G7470" s="31" t="s">
        <v>14165</v>
      </c>
      <c r="I7470" s="1"/>
    </row>
    <row r="7471" spans="1:9" s="30" customFormat="1" ht="27" x14ac:dyDescent="0.25">
      <c r="A7471" s="28">
        <v>96975</v>
      </c>
      <c r="B7471" s="29" t="s">
        <v>14166</v>
      </c>
      <c r="F7471" s="28" t="s">
        <v>27</v>
      </c>
      <c r="G7471" s="31" t="s">
        <v>14167</v>
      </c>
      <c r="I7471" s="1"/>
    </row>
    <row r="7472" spans="1:9" s="30" customFormat="1" ht="27" x14ac:dyDescent="0.25">
      <c r="A7472" s="28">
        <v>96976</v>
      </c>
      <c r="B7472" s="29" t="s">
        <v>14168</v>
      </c>
      <c r="F7472" s="28" t="s">
        <v>27</v>
      </c>
      <c r="G7472" s="31" t="s">
        <v>14169</v>
      </c>
      <c r="I7472" s="1"/>
    </row>
    <row r="7473" spans="1:9" s="30" customFormat="1" ht="27" x14ac:dyDescent="0.25">
      <c r="A7473" s="28">
        <v>96977</v>
      </c>
      <c r="B7473" s="29" t="s">
        <v>14170</v>
      </c>
      <c r="F7473" s="28" t="s">
        <v>27</v>
      </c>
      <c r="G7473" s="31" t="s">
        <v>14171</v>
      </c>
      <c r="I7473" s="1"/>
    </row>
    <row r="7474" spans="1:9" s="30" customFormat="1" ht="27" x14ac:dyDescent="0.25">
      <c r="A7474" s="28">
        <v>96978</v>
      </c>
      <c r="B7474" s="29" t="s">
        <v>14172</v>
      </c>
      <c r="F7474" s="28" t="s">
        <v>27</v>
      </c>
      <c r="G7474" s="31" t="s">
        <v>13959</v>
      </c>
      <c r="I7474" s="1"/>
    </row>
    <row r="7475" spans="1:9" s="30" customFormat="1" ht="27" x14ac:dyDescent="0.25">
      <c r="A7475" s="28">
        <v>96979</v>
      </c>
      <c r="B7475" s="29" t="s">
        <v>14173</v>
      </c>
      <c r="F7475" s="28" t="s">
        <v>27</v>
      </c>
      <c r="G7475" s="31" t="s">
        <v>14174</v>
      </c>
      <c r="I7475" s="1"/>
    </row>
    <row r="7476" spans="1:9" s="30" customFormat="1" ht="27" x14ac:dyDescent="0.25">
      <c r="A7476" s="28">
        <v>96984</v>
      </c>
      <c r="B7476" s="29" t="s">
        <v>14175</v>
      </c>
      <c r="F7476" s="28" t="s">
        <v>25</v>
      </c>
      <c r="G7476" s="31" t="s">
        <v>14176</v>
      </c>
      <c r="I7476" s="1"/>
    </row>
    <row r="7477" spans="1:9" s="30" customFormat="1" ht="27" x14ac:dyDescent="0.25">
      <c r="A7477" s="28">
        <v>96985</v>
      </c>
      <c r="B7477" s="29" t="s">
        <v>14177</v>
      </c>
      <c r="F7477" s="28" t="s">
        <v>25</v>
      </c>
      <c r="G7477" s="31" t="s">
        <v>14178</v>
      </c>
      <c r="I7477" s="1"/>
    </row>
    <row r="7478" spans="1:9" s="30" customFormat="1" ht="27" x14ac:dyDescent="0.25">
      <c r="A7478" s="28">
        <v>96986</v>
      </c>
      <c r="B7478" s="29" t="s">
        <v>14179</v>
      </c>
      <c r="F7478" s="28" t="s">
        <v>25</v>
      </c>
      <c r="G7478" s="31" t="s">
        <v>14180</v>
      </c>
      <c r="I7478" s="1"/>
    </row>
    <row r="7479" spans="1:9" s="30" customFormat="1" ht="27" x14ac:dyDescent="0.25">
      <c r="A7479" s="28">
        <v>96987</v>
      </c>
      <c r="B7479" s="29" t="s">
        <v>14181</v>
      </c>
      <c r="F7479" s="28" t="s">
        <v>25</v>
      </c>
      <c r="G7479" s="31" t="s">
        <v>14182</v>
      </c>
      <c r="I7479" s="1"/>
    </row>
    <row r="7480" spans="1:9" s="30" customFormat="1" ht="27" x14ac:dyDescent="0.25">
      <c r="A7480" s="28">
        <v>96988</v>
      </c>
      <c r="B7480" s="29" t="s">
        <v>14183</v>
      </c>
      <c r="F7480" s="28" t="s">
        <v>25</v>
      </c>
      <c r="G7480" s="31" t="s">
        <v>14184</v>
      </c>
      <c r="I7480" s="1"/>
    </row>
    <row r="7481" spans="1:9" s="30" customFormat="1" ht="27" x14ac:dyDescent="0.25">
      <c r="A7481" s="28">
        <v>96989</v>
      </c>
      <c r="B7481" s="29" t="s">
        <v>14185</v>
      </c>
      <c r="F7481" s="28" t="s">
        <v>25</v>
      </c>
      <c r="G7481" s="31" t="s">
        <v>14186</v>
      </c>
      <c r="I7481" s="1"/>
    </row>
    <row r="7482" spans="1:9" s="30" customFormat="1" ht="27" x14ac:dyDescent="0.25">
      <c r="A7482" s="28">
        <v>98463</v>
      </c>
      <c r="B7482" s="29" t="s">
        <v>14187</v>
      </c>
      <c r="F7482" s="28" t="s">
        <v>25</v>
      </c>
      <c r="G7482" s="31" t="s">
        <v>10070</v>
      </c>
      <c r="I7482" s="1"/>
    </row>
    <row r="7483" spans="1:9" s="30" customFormat="1" ht="54" x14ac:dyDescent="0.25">
      <c r="A7483" s="28">
        <v>103490</v>
      </c>
      <c r="B7483" s="29" t="s">
        <v>14188</v>
      </c>
      <c r="F7483" s="28" t="s">
        <v>10642</v>
      </c>
      <c r="G7483" s="31" t="s">
        <v>14189</v>
      </c>
      <c r="I7483" s="1"/>
    </row>
    <row r="7484" spans="1:9" s="30" customFormat="1" ht="54" x14ac:dyDescent="0.25">
      <c r="A7484" s="28">
        <v>103491</v>
      </c>
      <c r="B7484" s="29" t="s">
        <v>14190</v>
      </c>
      <c r="F7484" s="28" t="s">
        <v>10642</v>
      </c>
      <c r="G7484" s="31" t="s">
        <v>14191</v>
      </c>
      <c r="I7484" s="1"/>
    </row>
    <row r="7485" spans="1:9" s="30" customFormat="1" ht="67.5" x14ac:dyDescent="0.25">
      <c r="A7485" s="28">
        <v>96765</v>
      </c>
      <c r="B7485" s="29" t="s">
        <v>14192</v>
      </c>
      <c r="F7485" s="28" t="s">
        <v>25</v>
      </c>
      <c r="G7485" s="31" t="s">
        <v>14193</v>
      </c>
      <c r="I7485" s="1"/>
    </row>
    <row r="7486" spans="1:9" s="30" customFormat="1" ht="40.5" x14ac:dyDescent="0.25">
      <c r="A7486" s="28">
        <v>101905</v>
      </c>
      <c r="B7486" s="29" t="s">
        <v>14194</v>
      </c>
      <c r="F7486" s="28" t="s">
        <v>25</v>
      </c>
      <c r="G7486" s="31" t="s">
        <v>14195</v>
      </c>
      <c r="I7486" s="1"/>
    </row>
    <row r="7487" spans="1:9" s="30" customFormat="1" ht="40.5" x14ac:dyDescent="0.25">
      <c r="A7487" s="28">
        <v>101906</v>
      </c>
      <c r="B7487" s="29" t="s">
        <v>14196</v>
      </c>
      <c r="F7487" s="28" t="s">
        <v>25</v>
      </c>
      <c r="G7487" s="31" t="s">
        <v>14197</v>
      </c>
      <c r="I7487" s="1"/>
    </row>
    <row r="7488" spans="1:9" s="30" customFormat="1" ht="40.5" x14ac:dyDescent="0.25">
      <c r="A7488" s="28">
        <v>101907</v>
      </c>
      <c r="B7488" s="29" t="s">
        <v>14198</v>
      </c>
      <c r="F7488" s="28" t="s">
        <v>25</v>
      </c>
      <c r="G7488" s="31" t="s">
        <v>14199</v>
      </c>
      <c r="I7488" s="1"/>
    </row>
    <row r="7489" spans="1:9" s="30" customFormat="1" ht="40.5" x14ac:dyDescent="0.25">
      <c r="A7489" s="28">
        <v>101908</v>
      </c>
      <c r="B7489" s="29" t="s">
        <v>14200</v>
      </c>
      <c r="F7489" s="28" t="s">
        <v>25</v>
      </c>
      <c r="G7489" s="31" t="s">
        <v>14201</v>
      </c>
      <c r="I7489" s="1"/>
    </row>
    <row r="7490" spans="1:9" s="30" customFormat="1" ht="40.5" x14ac:dyDescent="0.25">
      <c r="A7490" s="28">
        <v>101909</v>
      </c>
      <c r="B7490" s="29" t="s">
        <v>14202</v>
      </c>
      <c r="F7490" s="28" t="s">
        <v>25</v>
      </c>
      <c r="G7490" s="31" t="s">
        <v>14203</v>
      </c>
      <c r="I7490" s="1"/>
    </row>
    <row r="7491" spans="1:9" s="30" customFormat="1" ht="40.5" x14ac:dyDescent="0.25">
      <c r="A7491" s="28">
        <v>101910</v>
      </c>
      <c r="B7491" s="29" t="s">
        <v>14204</v>
      </c>
      <c r="F7491" s="28" t="s">
        <v>25</v>
      </c>
      <c r="G7491" s="31" t="s">
        <v>14205</v>
      </c>
      <c r="I7491" s="1"/>
    </row>
    <row r="7492" spans="1:9" s="30" customFormat="1" ht="40.5" x14ac:dyDescent="0.25">
      <c r="A7492" s="28">
        <v>101911</v>
      </c>
      <c r="B7492" s="29" t="s">
        <v>14206</v>
      </c>
      <c r="F7492" s="28" t="s">
        <v>25</v>
      </c>
      <c r="G7492" s="31" t="s">
        <v>14207</v>
      </c>
      <c r="I7492" s="1"/>
    </row>
    <row r="7493" spans="1:9" s="30" customFormat="1" ht="54" x14ac:dyDescent="0.25">
      <c r="A7493" s="28">
        <v>101912</v>
      </c>
      <c r="B7493" s="29" t="s">
        <v>14208</v>
      </c>
      <c r="F7493" s="28" t="s">
        <v>25</v>
      </c>
      <c r="G7493" s="31" t="s">
        <v>14209</v>
      </c>
      <c r="I7493" s="1"/>
    </row>
    <row r="7494" spans="1:9" s="30" customFormat="1" ht="27" x14ac:dyDescent="0.25">
      <c r="A7494" s="28">
        <v>101913</v>
      </c>
      <c r="B7494" s="29" t="s">
        <v>14210</v>
      </c>
      <c r="F7494" s="28" t="s">
        <v>25</v>
      </c>
      <c r="G7494" s="31" t="s">
        <v>14211</v>
      </c>
      <c r="I7494" s="1"/>
    </row>
    <row r="7495" spans="1:9" s="30" customFormat="1" ht="27" x14ac:dyDescent="0.25">
      <c r="A7495" s="28">
        <v>101914</v>
      </c>
      <c r="B7495" s="29" t="s">
        <v>14212</v>
      </c>
      <c r="F7495" s="28" t="s">
        <v>25</v>
      </c>
      <c r="G7495" s="31" t="s">
        <v>14213</v>
      </c>
      <c r="I7495" s="1"/>
    </row>
    <row r="7496" spans="1:9" s="30" customFormat="1" ht="54" x14ac:dyDescent="0.25">
      <c r="A7496" s="28">
        <v>101915</v>
      </c>
      <c r="B7496" s="29" t="s">
        <v>14214</v>
      </c>
      <c r="F7496" s="28" t="s">
        <v>25</v>
      </c>
      <c r="G7496" s="31" t="s">
        <v>14215</v>
      </c>
      <c r="I7496" s="1"/>
    </row>
    <row r="7497" spans="1:9" s="30" customFormat="1" ht="40.5" x14ac:dyDescent="0.25">
      <c r="A7497" s="28">
        <v>101916</v>
      </c>
      <c r="B7497" s="29" t="s">
        <v>14216</v>
      </c>
      <c r="F7497" s="28" t="s">
        <v>25</v>
      </c>
      <c r="G7497" s="31" t="s">
        <v>14217</v>
      </c>
      <c r="I7497" s="1"/>
    </row>
    <row r="7498" spans="1:9" s="30" customFormat="1" ht="27" x14ac:dyDescent="0.25">
      <c r="A7498" s="28">
        <v>101917</v>
      </c>
      <c r="B7498" s="29" t="s">
        <v>14218</v>
      </c>
      <c r="F7498" s="28" t="s">
        <v>25</v>
      </c>
      <c r="G7498" s="31" t="s">
        <v>14219</v>
      </c>
      <c r="I7498" s="1"/>
    </row>
    <row r="7499" spans="1:9" s="30" customFormat="1" ht="27" x14ac:dyDescent="0.25">
      <c r="A7499" s="28">
        <v>98261</v>
      </c>
      <c r="B7499" s="29" t="s">
        <v>14220</v>
      </c>
      <c r="F7499" s="28" t="s">
        <v>27</v>
      </c>
      <c r="G7499" s="31" t="s">
        <v>14221</v>
      </c>
      <c r="I7499" s="1"/>
    </row>
    <row r="7500" spans="1:9" s="30" customFormat="1" ht="40.5" x14ac:dyDescent="0.25">
      <c r="A7500" s="28">
        <v>98262</v>
      </c>
      <c r="B7500" s="29" t="s">
        <v>14222</v>
      </c>
      <c r="F7500" s="28" t="s">
        <v>27</v>
      </c>
      <c r="G7500" s="31" t="s">
        <v>14223</v>
      </c>
      <c r="I7500" s="1"/>
    </row>
    <row r="7501" spans="1:9" s="30" customFormat="1" ht="40.5" x14ac:dyDescent="0.25">
      <c r="A7501" s="28">
        <v>98263</v>
      </c>
      <c r="B7501" s="29" t="s">
        <v>14224</v>
      </c>
      <c r="F7501" s="28" t="s">
        <v>27</v>
      </c>
      <c r="G7501" s="31" t="s">
        <v>14225</v>
      </c>
      <c r="I7501" s="1"/>
    </row>
    <row r="7502" spans="1:9" s="30" customFormat="1" ht="40.5" x14ac:dyDescent="0.25">
      <c r="A7502" s="28">
        <v>98264</v>
      </c>
      <c r="B7502" s="29" t="s">
        <v>14226</v>
      </c>
      <c r="F7502" s="28" t="s">
        <v>27</v>
      </c>
      <c r="G7502" s="31" t="s">
        <v>14227</v>
      </c>
      <c r="I7502" s="1"/>
    </row>
    <row r="7503" spans="1:9" s="30" customFormat="1" ht="40.5" x14ac:dyDescent="0.25">
      <c r="A7503" s="28">
        <v>98265</v>
      </c>
      <c r="B7503" s="29" t="s">
        <v>14228</v>
      </c>
      <c r="F7503" s="28" t="s">
        <v>27</v>
      </c>
      <c r="G7503" s="31" t="s">
        <v>8094</v>
      </c>
      <c r="I7503" s="1"/>
    </row>
    <row r="7504" spans="1:9" s="30" customFormat="1" ht="40.5" x14ac:dyDescent="0.25">
      <c r="A7504" s="28">
        <v>98266</v>
      </c>
      <c r="B7504" s="29" t="s">
        <v>14229</v>
      </c>
      <c r="F7504" s="28" t="s">
        <v>27</v>
      </c>
      <c r="G7504" s="31" t="s">
        <v>14230</v>
      </c>
      <c r="I7504" s="1"/>
    </row>
    <row r="7505" spans="1:9" s="30" customFormat="1" ht="27" x14ac:dyDescent="0.25">
      <c r="A7505" s="28">
        <v>98267</v>
      </c>
      <c r="B7505" s="29" t="s">
        <v>14231</v>
      </c>
      <c r="F7505" s="28" t="s">
        <v>27</v>
      </c>
      <c r="G7505" s="31" t="s">
        <v>14232</v>
      </c>
      <c r="I7505" s="1"/>
    </row>
    <row r="7506" spans="1:9" s="30" customFormat="1" ht="27" x14ac:dyDescent="0.25">
      <c r="A7506" s="28">
        <v>98268</v>
      </c>
      <c r="B7506" s="29" t="s">
        <v>14233</v>
      </c>
      <c r="F7506" s="28" t="s">
        <v>27</v>
      </c>
      <c r="G7506" s="31" t="s">
        <v>13133</v>
      </c>
      <c r="I7506" s="1"/>
    </row>
    <row r="7507" spans="1:9" s="30" customFormat="1" ht="27" x14ac:dyDescent="0.25">
      <c r="A7507" s="28">
        <v>98269</v>
      </c>
      <c r="B7507" s="29" t="s">
        <v>14234</v>
      </c>
      <c r="F7507" s="28" t="s">
        <v>27</v>
      </c>
      <c r="G7507" s="31" t="s">
        <v>14235</v>
      </c>
      <c r="I7507" s="1"/>
    </row>
    <row r="7508" spans="1:9" s="30" customFormat="1" ht="27" x14ac:dyDescent="0.25">
      <c r="A7508" s="28">
        <v>98270</v>
      </c>
      <c r="B7508" s="29" t="s">
        <v>14236</v>
      </c>
      <c r="F7508" s="28" t="s">
        <v>27</v>
      </c>
      <c r="G7508" s="31" t="s">
        <v>14237</v>
      </c>
      <c r="I7508" s="1"/>
    </row>
    <row r="7509" spans="1:9" s="30" customFormat="1" ht="27" x14ac:dyDescent="0.25">
      <c r="A7509" s="28">
        <v>98271</v>
      </c>
      <c r="B7509" s="29" t="s">
        <v>14238</v>
      </c>
      <c r="F7509" s="28" t="s">
        <v>27</v>
      </c>
      <c r="G7509" s="31" t="s">
        <v>10444</v>
      </c>
      <c r="I7509" s="1"/>
    </row>
    <row r="7510" spans="1:9" s="30" customFormat="1" ht="27" x14ac:dyDescent="0.25">
      <c r="A7510" s="28">
        <v>98272</v>
      </c>
      <c r="B7510" s="29" t="s">
        <v>14239</v>
      </c>
      <c r="F7510" s="28" t="s">
        <v>27</v>
      </c>
      <c r="G7510" s="31" t="s">
        <v>14240</v>
      </c>
      <c r="I7510" s="1"/>
    </row>
    <row r="7511" spans="1:9" s="30" customFormat="1" ht="40.5" x14ac:dyDescent="0.25">
      <c r="A7511" s="28">
        <v>98273</v>
      </c>
      <c r="B7511" s="29" t="s">
        <v>14241</v>
      </c>
      <c r="F7511" s="28" t="s">
        <v>27</v>
      </c>
      <c r="G7511" s="31" t="s">
        <v>14242</v>
      </c>
      <c r="I7511" s="1"/>
    </row>
    <row r="7512" spans="1:9" s="30" customFormat="1" ht="40.5" x14ac:dyDescent="0.25">
      <c r="A7512" s="28">
        <v>98274</v>
      </c>
      <c r="B7512" s="29" t="s">
        <v>14243</v>
      </c>
      <c r="F7512" s="28" t="s">
        <v>27</v>
      </c>
      <c r="G7512" s="31" t="s">
        <v>14244</v>
      </c>
      <c r="I7512" s="1"/>
    </row>
    <row r="7513" spans="1:9" s="30" customFormat="1" ht="40.5" x14ac:dyDescent="0.25">
      <c r="A7513" s="28">
        <v>98275</v>
      </c>
      <c r="B7513" s="29" t="s">
        <v>14245</v>
      </c>
      <c r="F7513" s="28" t="s">
        <v>27</v>
      </c>
      <c r="G7513" s="31" t="s">
        <v>14246</v>
      </c>
      <c r="I7513" s="1"/>
    </row>
    <row r="7514" spans="1:9" s="30" customFormat="1" ht="27" x14ac:dyDescent="0.25">
      <c r="A7514" s="28">
        <v>98276</v>
      </c>
      <c r="B7514" s="29" t="s">
        <v>14247</v>
      </c>
      <c r="F7514" s="28" t="s">
        <v>27</v>
      </c>
      <c r="G7514" s="31" t="s">
        <v>14248</v>
      </c>
      <c r="I7514" s="1"/>
    </row>
    <row r="7515" spans="1:9" s="30" customFormat="1" ht="27" x14ac:dyDescent="0.25">
      <c r="A7515" s="28">
        <v>98277</v>
      </c>
      <c r="B7515" s="29" t="s">
        <v>14249</v>
      </c>
      <c r="F7515" s="28" t="s">
        <v>27</v>
      </c>
      <c r="G7515" s="31" t="s">
        <v>14250</v>
      </c>
      <c r="I7515" s="1"/>
    </row>
    <row r="7516" spans="1:9" s="30" customFormat="1" ht="27" x14ac:dyDescent="0.25">
      <c r="A7516" s="28">
        <v>98278</v>
      </c>
      <c r="B7516" s="29" t="s">
        <v>14251</v>
      </c>
      <c r="F7516" s="28" t="s">
        <v>27</v>
      </c>
      <c r="G7516" s="31" t="s">
        <v>14252</v>
      </c>
      <c r="I7516" s="1"/>
    </row>
    <row r="7517" spans="1:9" s="30" customFormat="1" ht="27" x14ac:dyDescent="0.25">
      <c r="A7517" s="28">
        <v>98279</v>
      </c>
      <c r="B7517" s="29" t="s">
        <v>14253</v>
      </c>
      <c r="F7517" s="28" t="s">
        <v>27</v>
      </c>
      <c r="G7517" s="31" t="s">
        <v>13661</v>
      </c>
      <c r="I7517" s="1"/>
    </row>
    <row r="7518" spans="1:9" s="30" customFormat="1" ht="40.5" x14ac:dyDescent="0.25">
      <c r="A7518" s="28">
        <v>98280</v>
      </c>
      <c r="B7518" s="29" t="s">
        <v>14254</v>
      </c>
      <c r="F7518" s="28" t="s">
        <v>27</v>
      </c>
      <c r="G7518" s="31" t="s">
        <v>8672</v>
      </c>
      <c r="I7518" s="1"/>
    </row>
    <row r="7519" spans="1:9" s="30" customFormat="1" ht="40.5" x14ac:dyDescent="0.25">
      <c r="A7519" s="28">
        <v>98281</v>
      </c>
      <c r="B7519" s="29" t="s">
        <v>14255</v>
      </c>
      <c r="F7519" s="28" t="s">
        <v>27</v>
      </c>
      <c r="G7519" s="31" t="s">
        <v>14256</v>
      </c>
      <c r="I7519" s="1"/>
    </row>
    <row r="7520" spans="1:9" s="30" customFormat="1" ht="40.5" x14ac:dyDescent="0.25">
      <c r="A7520" s="28">
        <v>98282</v>
      </c>
      <c r="B7520" s="29" t="s">
        <v>14257</v>
      </c>
      <c r="F7520" s="28" t="s">
        <v>27</v>
      </c>
      <c r="G7520" s="31" t="s">
        <v>14258</v>
      </c>
      <c r="I7520" s="1"/>
    </row>
    <row r="7521" spans="1:9" s="30" customFormat="1" ht="40.5" x14ac:dyDescent="0.25">
      <c r="A7521" s="28">
        <v>98283</v>
      </c>
      <c r="B7521" s="29" t="s">
        <v>14259</v>
      </c>
      <c r="F7521" s="28" t="s">
        <v>27</v>
      </c>
      <c r="G7521" s="31" t="s">
        <v>14260</v>
      </c>
      <c r="I7521" s="1"/>
    </row>
    <row r="7522" spans="1:9" s="30" customFormat="1" ht="40.5" x14ac:dyDescent="0.25">
      <c r="A7522" s="28">
        <v>98284</v>
      </c>
      <c r="B7522" s="29" t="s">
        <v>14261</v>
      </c>
      <c r="F7522" s="28" t="s">
        <v>27</v>
      </c>
      <c r="G7522" s="31" t="s">
        <v>9748</v>
      </c>
      <c r="I7522" s="1"/>
    </row>
    <row r="7523" spans="1:9" s="30" customFormat="1" ht="40.5" x14ac:dyDescent="0.25">
      <c r="A7523" s="28">
        <v>98285</v>
      </c>
      <c r="B7523" s="29" t="s">
        <v>14262</v>
      </c>
      <c r="F7523" s="28" t="s">
        <v>27</v>
      </c>
      <c r="G7523" s="31" t="s">
        <v>14232</v>
      </c>
      <c r="I7523" s="1"/>
    </row>
    <row r="7524" spans="1:9" s="30" customFormat="1" ht="40.5" x14ac:dyDescent="0.25">
      <c r="A7524" s="28">
        <v>98286</v>
      </c>
      <c r="B7524" s="29" t="s">
        <v>14263</v>
      </c>
      <c r="F7524" s="28" t="s">
        <v>27</v>
      </c>
      <c r="G7524" s="31" t="s">
        <v>12515</v>
      </c>
      <c r="I7524" s="1"/>
    </row>
    <row r="7525" spans="1:9" s="30" customFormat="1" ht="40.5" x14ac:dyDescent="0.25">
      <c r="A7525" s="28">
        <v>98287</v>
      </c>
      <c r="B7525" s="29" t="s">
        <v>14264</v>
      </c>
      <c r="F7525" s="28" t="s">
        <v>27</v>
      </c>
      <c r="G7525" s="31" t="s">
        <v>14265</v>
      </c>
      <c r="I7525" s="1"/>
    </row>
    <row r="7526" spans="1:9" s="30" customFormat="1" ht="40.5" x14ac:dyDescent="0.25">
      <c r="A7526" s="28">
        <v>98288</v>
      </c>
      <c r="B7526" s="29" t="s">
        <v>14266</v>
      </c>
      <c r="F7526" s="28" t="s">
        <v>27</v>
      </c>
      <c r="G7526" s="31" t="s">
        <v>14267</v>
      </c>
      <c r="I7526" s="1"/>
    </row>
    <row r="7527" spans="1:9" s="30" customFormat="1" ht="40.5" x14ac:dyDescent="0.25">
      <c r="A7527" s="28">
        <v>98289</v>
      </c>
      <c r="B7527" s="29" t="s">
        <v>14268</v>
      </c>
      <c r="F7527" s="28" t="s">
        <v>27</v>
      </c>
      <c r="G7527" s="31" t="s">
        <v>14269</v>
      </c>
      <c r="I7527" s="1"/>
    </row>
    <row r="7528" spans="1:9" s="30" customFormat="1" ht="40.5" x14ac:dyDescent="0.25">
      <c r="A7528" s="28">
        <v>98290</v>
      </c>
      <c r="B7528" s="29" t="s">
        <v>14270</v>
      </c>
      <c r="F7528" s="28" t="s">
        <v>27</v>
      </c>
      <c r="G7528" s="31" t="s">
        <v>14271</v>
      </c>
      <c r="I7528" s="1"/>
    </row>
    <row r="7529" spans="1:9" s="30" customFormat="1" ht="40.5" x14ac:dyDescent="0.25">
      <c r="A7529" s="28">
        <v>98291</v>
      </c>
      <c r="B7529" s="29" t="s">
        <v>14272</v>
      </c>
      <c r="F7529" s="28" t="s">
        <v>27</v>
      </c>
      <c r="G7529" s="31" t="s">
        <v>14273</v>
      </c>
      <c r="I7529" s="1"/>
    </row>
    <row r="7530" spans="1:9" s="30" customFormat="1" ht="40.5" x14ac:dyDescent="0.25">
      <c r="A7530" s="28">
        <v>98292</v>
      </c>
      <c r="B7530" s="29" t="s">
        <v>14274</v>
      </c>
      <c r="F7530" s="28" t="s">
        <v>27</v>
      </c>
      <c r="G7530" s="31" t="s">
        <v>14275</v>
      </c>
      <c r="I7530" s="1"/>
    </row>
    <row r="7531" spans="1:9" s="30" customFormat="1" ht="40.5" x14ac:dyDescent="0.25">
      <c r="A7531" s="28">
        <v>98293</v>
      </c>
      <c r="B7531" s="29" t="s">
        <v>14276</v>
      </c>
      <c r="F7531" s="28" t="s">
        <v>27</v>
      </c>
      <c r="G7531" s="31" t="s">
        <v>14277</v>
      </c>
      <c r="I7531" s="1"/>
    </row>
    <row r="7532" spans="1:9" s="30" customFormat="1" ht="40.5" x14ac:dyDescent="0.25">
      <c r="A7532" s="28">
        <v>98400</v>
      </c>
      <c r="B7532" s="29" t="s">
        <v>14278</v>
      </c>
      <c r="F7532" s="28" t="s">
        <v>27</v>
      </c>
      <c r="G7532" s="31" t="s">
        <v>13180</v>
      </c>
      <c r="I7532" s="1"/>
    </row>
    <row r="7533" spans="1:9" s="30" customFormat="1" ht="40.5" x14ac:dyDescent="0.25">
      <c r="A7533" s="28">
        <v>98401</v>
      </c>
      <c r="B7533" s="29" t="s">
        <v>14279</v>
      </c>
      <c r="F7533" s="28" t="s">
        <v>27</v>
      </c>
      <c r="G7533" s="31" t="s">
        <v>14280</v>
      </c>
      <c r="I7533" s="1"/>
    </row>
    <row r="7534" spans="1:9" s="30" customFormat="1" ht="40.5" x14ac:dyDescent="0.25">
      <c r="A7534" s="28">
        <v>98402</v>
      </c>
      <c r="B7534" s="29" t="s">
        <v>14281</v>
      </c>
      <c r="F7534" s="28" t="s">
        <v>27</v>
      </c>
      <c r="G7534" s="31" t="s">
        <v>13253</v>
      </c>
      <c r="I7534" s="1"/>
    </row>
    <row r="7535" spans="1:9" s="30" customFormat="1" ht="27" x14ac:dyDescent="0.25">
      <c r="A7535" s="28">
        <v>100556</v>
      </c>
      <c r="B7535" s="29" t="s">
        <v>14282</v>
      </c>
      <c r="F7535" s="28" t="s">
        <v>25</v>
      </c>
      <c r="G7535" s="31" t="s">
        <v>13029</v>
      </c>
      <c r="I7535" s="1"/>
    </row>
    <row r="7536" spans="1:9" s="30" customFormat="1" ht="27" x14ac:dyDescent="0.25">
      <c r="A7536" s="28">
        <v>100557</v>
      </c>
      <c r="B7536" s="29" t="s">
        <v>14283</v>
      </c>
      <c r="F7536" s="28" t="s">
        <v>25</v>
      </c>
      <c r="G7536" s="31" t="s">
        <v>14284</v>
      </c>
      <c r="I7536" s="1"/>
    </row>
    <row r="7537" spans="1:9" s="30" customFormat="1" ht="40.5" x14ac:dyDescent="0.25">
      <c r="A7537" s="28">
        <v>100560</v>
      </c>
      <c r="B7537" s="29" t="s">
        <v>14285</v>
      </c>
      <c r="F7537" s="28" t="s">
        <v>25</v>
      </c>
      <c r="G7537" s="31" t="s">
        <v>14286</v>
      </c>
      <c r="I7537" s="1"/>
    </row>
    <row r="7538" spans="1:9" s="30" customFormat="1" ht="40.5" x14ac:dyDescent="0.25">
      <c r="A7538" s="28">
        <v>100561</v>
      </c>
      <c r="B7538" s="29" t="s">
        <v>14287</v>
      </c>
      <c r="F7538" s="28" t="s">
        <v>25</v>
      </c>
      <c r="G7538" s="31" t="s">
        <v>14288</v>
      </c>
      <c r="I7538" s="1"/>
    </row>
    <row r="7539" spans="1:9" s="30" customFormat="1" ht="40.5" x14ac:dyDescent="0.25">
      <c r="A7539" s="28">
        <v>100562</v>
      </c>
      <c r="B7539" s="29" t="s">
        <v>14289</v>
      </c>
      <c r="F7539" s="28" t="s">
        <v>25</v>
      </c>
      <c r="G7539" s="31" t="s">
        <v>14290</v>
      </c>
      <c r="I7539" s="1"/>
    </row>
    <row r="7540" spans="1:9" s="30" customFormat="1" ht="40.5" x14ac:dyDescent="0.25">
      <c r="A7540" s="28">
        <v>100563</v>
      </c>
      <c r="B7540" s="29" t="s">
        <v>14291</v>
      </c>
      <c r="F7540" s="28" t="s">
        <v>25</v>
      </c>
      <c r="G7540" s="31" t="s">
        <v>14292</v>
      </c>
      <c r="I7540" s="1"/>
    </row>
    <row r="7541" spans="1:9" s="30" customFormat="1" ht="54" x14ac:dyDescent="0.25">
      <c r="A7541" s="28">
        <v>101795</v>
      </c>
      <c r="B7541" s="29" t="s">
        <v>14293</v>
      </c>
      <c r="F7541" s="28" t="s">
        <v>25</v>
      </c>
      <c r="G7541" s="31" t="s">
        <v>14294</v>
      </c>
      <c r="I7541" s="1"/>
    </row>
    <row r="7542" spans="1:9" s="30" customFormat="1" ht="40.5" x14ac:dyDescent="0.25">
      <c r="A7542" s="28">
        <v>101798</v>
      </c>
      <c r="B7542" s="29" t="s">
        <v>14295</v>
      </c>
      <c r="F7542" s="28" t="s">
        <v>25</v>
      </c>
      <c r="G7542" s="31" t="s">
        <v>14296</v>
      </c>
      <c r="I7542" s="1"/>
    </row>
    <row r="7543" spans="1:9" s="30" customFormat="1" ht="40.5" x14ac:dyDescent="0.25">
      <c r="A7543" s="28">
        <v>101799</v>
      </c>
      <c r="B7543" s="29" t="s">
        <v>14297</v>
      </c>
      <c r="F7543" s="28" t="s">
        <v>25</v>
      </c>
      <c r="G7543" s="31" t="s">
        <v>14298</v>
      </c>
      <c r="I7543" s="1"/>
    </row>
    <row r="7544" spans="1:9" s="30" customFormat="1" x14ac:dyDescent="0.25">
      <c r="A7544" s="28">
        <v>98397</v>
      </c>
      <c r="B7544" s="29" t="s">
        <v>14299</v>
      </c>
      <c r="F7544" s="28" t="s">
        <v>8592</v>
      </c>
      <c r="G7544" s="31" t="s">
        <v>14300</v>
      </c>
      <c r="I7544" s="1"/>
    </row>
    <row r="7545" spans="1:9" s="30" customFormat="1" ht="40.5" x14ac:dyDescent="0.25">
      <c r="A7545" s="28">
        <v>103244</v>
      </c>
      <c r="B7545" s="29" t="s">
        <v>14301</v>
      </c>
      <c r="F7545" s="28" t="s">
        <v>25</v>
      </c>
      <c r="G7545" s="31" t="s">
        <v>14302</v>
      </c>
      <c r="I7545" s="1"/>
    </row>
    <row r="7546" spans="1:9" s="30" customFormat="1" ht="40.5" x14ac:dyDescent="0.25">
      <c r="A7546" s="28">
        <v>103245</v>
      </c>
      <c r="B7546" s="29" t="s">
        <v>14303</v>
      </c>
      <c r="F7546" s="28" t="s">
        <v>25</v>
      </c>
      <c r="G7546" s="31" t="s">
        <v>14304</v>
      </c>
      <c r="I7546" s="1"/>
    </row>
    <row r="7547" spans="1:9" s="30" customFormat="1" ht="40.5" x14ac:dyDescent="0.25">
      <c r="A7547" s="28">
        <v>103246</v>
      </c>
      <c r="B7547" s="29" t="s">
        <v>14305</v>
      </c>
      <c r="F7547" s="28" t="s">
        <v>25</v>
      </c>
      <c r="G7547" s="31" t="s">
        <v>14306</v>
      </c>
      <c r="I7547" s="1"/>
    </row>
    <row r="7548" spans="1:9" s="30" customFormat="1" ht="40.5" x14ac:dyDescent="0.25">
      <c r="A7548" s="28">
        <v>103247</v>
      </c>
      <c r="B7548" s="29" t="s">
        <v>14307</v>
      </c>
      <c r="F7548" s="28" t="s">
        <v>25</v>
      </c>
      <c r="G7548" s="31" t="s">
        <v>14308</v>
      </c>
      <c r="I7548" s="1"/>
    </row>
    <row r="7549" spans="1:9" s="30" customFormat="1" ht="40.5" x14ac:dyDescent="0.25">
      <c r="A7549" s="28">
        <v>103248</v>
      </c>
      <c r="B7549" s="29" t="s">
        <v>14309</v>
      </c>
      <c r="F7549" s="28" t="s">
        <v>25</v>
      </c>
      <c r="G7549" s="31" t="s">
        <v>14310</v>
      </c>
      <c r="I7549" s="1"/>
    </row>
    <row r="7550" spans="1:9" s="30" customFormat="1" ht="40.5" x14ac:dyDescent="0.25">
      <c r="A7550" s="28">
        <v>103249</v>
      </c>
      <c r="B7550" s="29" t="s">
        <v>14311</v>
      </c>
      <c r="F7550" s="28" t="s">
        <v>25</v>
      </c>
      <c r="G7550" s="31" t="s">
        <v>14312</v>
      </c>
      <c r="I7550" s="1"/>
    </row>
    <row r="7551" spans="1:9" s="30" customFormat="1" ht="40.5" x14ac:dyDescent="0.25">
      <c r="A7551" s="28">
        <v>103250</v>
      </c>
      <c r="B7551" s="29" t="s">
        <v>14313</v>
      </c>
      <c r="F7551" s="28" t="s">
        <v>25</v>
      </c>
      <c r="G7551" s="31" t="s">
        <v>14314</v>
      </c>
      <c r="I7551" s="1"/>
    </row>
    <row r="7552" spans="1:9" s="30" customFormat="1" ht="40.5" x14ac:dyDescent="0.25">
      <c r="A7552" s="28">
        <v>103251</v>
      </c>
      <c r="B7552" s="29" t="s">
        <v>14315</v>
      </c>
      <c r="F7552" s="28" t="s">
        <v>25</v>
      </c>
      <c r="G7552" s="31" t="s">
        <v>14316</v>
      </c>
      <c r="I7552" s="1"/>
    </row>
    <row r="7553" spans="1:9" s="30" customFormat="1" ht="40.5" x14ac:dyDescent="0.25">
      <c r="A7553" s="28">
        <v>103252</v>
      </c>
      <c r="B7553" s="29" t="s">
        <v>14317</v>
      </c>
      <c r="F7553" s="28" t="s">
        <v>25</v>
      </c>
      <c r="G7553" s="31" t="s">
        <v>14318</v>
      </c>
      <c r="I7553" s="1"/>
    </row>
    <row r="7554" spans="1:9" s="30" customFormat="1" ht="40.5" x14ac:dyDescent="0.25">
      <c r="A7554" s="28">
        <v>103253</v>
      </c>
      <c r="B7554" s="29" t="s">
        <v>14319</v>
      </c>
      <c r="F7554" s="28" t="s">
        <v>25</v>
      </c>
      <c r="G7554" s="31" t="s">
        <v>14320</v>
      </c>
      <c r="I7554" s="1"/>
    </row>
    <row r="7555" spans="1:9" s="30" customFormat="1" ht="40.5" x14ac:dyDescent="0.25">
      <c r="A7555" s="28">
        <v>103254</v>
      </c>
      <c r="B7555" s="29" t="s">
        <v>14321</v>
      </c>
      <c r="F7555" s="28" t="s">
        <v>25</v>
      </c>
      <c r="G7555" s="31" t="s">
        <v>14322</v>
      </c>
      <c r="I7555" s="1"/>
    </row>
    <row r="7556" spans="1:9" s="30" customFormat="1" ht="40.5" x14ac:dyDescent="0.25">
      <c r="A7556" s="28">
        <v>103255</v>
      </c>
      <c r="B7556" s="29" t="s">
        <v>14323</v>
      </c>
      <c r="F7556" s="28" t="s">
        <v>25</v>
      </c>
      <c r="G7556" s="31" t="s">
        <v>14324</v>
      </c>
      <c r="I7556" s="1"/>
    </row>
    <row r="7557" spans="1:9" s="30" customFormat="1" ht="40.5" x14ac:dyDescent="0.25">
      <c r="A7557" s="28">
        <v>103256</v>
      </c>
      <c r="B7557" s="29" t="s">
        <v>14325</v>
      </c>
      <c r="F7557" s="28" t="s">
        <v>25</v>
      </c>
      <c r="G7557" s="31" t="s">
        <v>14326</v>
      </c>
      <c r="I7557" s="1"/>
    </row>
    <row r="7558" spans="1:9" s="30" customFormat="1" ht="40.5" x14ac:dyDescent="0.25">
      <c r="A7558" s="28">
        <v>103257</v>
      </c>
      <c r="B7558" s="29" t="s">
        <v>14327</v>
      </c>
      <c r="F7558" s="28" t="s">
        <v>25</v>
      </c>
      <c r="G7558" s="31" t="s">
        <v>14328</v>
      </c>
      <c r="I7558" s="1"/>
    </row>
    <row r="7559" spans="1:9" s="30" customFormat="1" ht="40.5" x14ac:dyDescent="0.25">
      <c r="A7559" s="28">
        <v>103258</v>
      </c>
      <c r="B7559" s="29" t="s">
        <v>14329</v>
      </c>
      <c r="F7559" s="28" t="s">
        <v>25</v>
      </c>
      <c r="G7559" s="31" t="s">
        <v>14330</v>
      </c>
      <c r="I7559" s="1"/>
    </row>
    <row r="7560" spans="1:9" s="30" customFormat="1" ht="40.5" x14ac:dyDescent="0.25">
      <c r="A7560" s="28">
        <v>103259</v>
      </c>
      <c r="B7560" s="29" t="s">
        <v>14331</v>
      </c>
      <c r="F7560" s="28" t="s">
        <v>25</v>
      </c>
      <c r="G7560" s="31" t="s">
        <v>14332</v>
      </c>
      <c r="I7560" s="1"/>
    </row>
    <row r="7561" spans="1:9" s="30" customFormat="1" ht="40.5" x14ac:dyDescent="0.25">
      <c r="A7561" s="28">
        <v>103260</v>
      </c>
      <c r="B7561" s="29" t="s">
        <v>14333</v>
      </c>
      <c r="F7561" s="28" t="s">
        <v>25</v>
      </c>
      <c r="G7561" s="31" t="s">
        <v>14334</v>
      </c>
      <c r="I7561" s="1"/>
    </row>
    <row r="7562" spans="1:9" s="30" customFormat="1" ht="40.5" x14ac:dyDescent="0.25">
      <c r="A7562" s="28">
        <v>103261</v>
      </c>
      <c r="B7562" s="29" t="s">
        <v>14335</v>
      </c>
      <c r="F7562" s="28" t="s">
        <v>25</v>
      </c>
      <c r="G7562" s="31" t="s">
        <v>14336</v>
      </c>
      <c r="I7562" s="1"/>
    </row>
    <row r="7563" spans="1:9" s="30" customFormat="1" ht="40.5" x14ac:dyDescent="0.25">
      <c r="A7563" s="28">
        <v>103262</v>
      </c>
      <c r="B7563" s="29" t="s">
        <v>14337</v>
      </c>
      <c r="F7563" s="28" t="s">
        <v>25</v>
      </c>
      <c r="G7563" s="31" t="s">
        <v>14338</v>
      </c>
      <c r="I7563" s="1"/>
    </row>
    <row r="7564" spans="1:9" s="30" customFormat="1" ht="40.5" x14ac:dyDescent="0.25">
      <c r="A7564" s="28">
        <v>103263</v>
      </c>
      <c r="B7564" s="29" t="s">
        <v>14339</v>
      </c>
      <c r="F7564" s="28" t="s">
        <v>25</v>
      </c>
      <c r="G7564" s="31" t="s">
        <v>14340</v>
      </c>
      <c r="I7564" s="1"/>
    </row>
    <row r="7565" spans="1:9" s="30" customFormat="1" ht="40.5" x14ac:dyDescent="0.25">
      <c r="A7565" s="28">
        <v>103264</v>
      </c>
      <c r="B7565" s="29" t="s">
        <v>14341</v>
      </c>
      <c r="F7565" s="28" t="s">
        <v>25</v>
      </c>
      <c r="G7565" s="31" t="s">
        <v>14342</v>
      </c>
      <c r="I7565" s="1"/>
    </row>
    <row r="7566" spans="1:9" s="30" customFormat="1" ht="40.5" x14ac:dyDescent="0.25">
      <c r="A7566" s="28">
        <v>103265</v>
      </c>
      <c r="B7566" s="29" t="s">
        <v>14343</v>
      </c>
      <c r="F7566" s="28" t="s">
        <v>25</v>
      </c>
      <c r="G7566" s="31" t="s">
        <v>14344</v>
      </c>
      <c r="I7566" s="1"/>
    </row>
    <row r="7567" spans="1:9" s="30" customFormat="1" ht="40.5" x14ac:dyDescent="0.25">
      <c r="A7567" s="28">
        <v>103266</v>
      </c>
      <c r="B7567" s="29" t="s">
        <v>14345</v>
      </c>
      <c r="F7567" s="28" t="s">
        <v>25</v>
      </c>
      <c r="G7567" s="31" t="s">
        <v>14346</v>
      </c>
      <c r="I7567" s="1"/>
    </row>
    <row r="7568" spans="1:9" s="30" customFormat="1" ht="40.5" x14ac:dyDescent="0.25">
      <c r="A7568" s="28">
        <v>103267</v>
      </c>
      <c r="B7568" s="29" t="s">
        <v>14347</v>
      </c>
      <c r="F7568" s="28" t="s">
        <v>25</v>
      </c>
      <c r="G7568" s="31" t="s">
        <v>14348</v>
      </c>
      <c r="I7568" s="1"/>
    </row>
    <row r="7569" spans="1:9" s="30" customFormat="1" ht="40.5" x14ac:dyDescent="0.25">
      <c r="A7569" s="28">
        <v>103268</v>
      </c>
      <c r="B7569" s="29" t="s">
        <v>14349</v>
      </c>
      <c r="F7569" s="28" t="s">
        <v>25</v>
      </c>
      <c r="G7569" s="31" t="s">
        <v>14350</v>
      </c>
      <c r="I7569" s="1"/>
    </row>
    <row r="7570" spans="1:9" s="30" customFormat="1" ht="40.5" x14ac:dyDescent="0.25">
      <c r="A7570" s="28">
        <v>103269</v>
      </c>
      <c r="B7570" s="29" t="s">
        <v>14351</v>
      </c>
      <c r="F7570" s="28" t="s">
        <v>25</v>
      </c>
      <c r="G7570" s="31" t="s">
        <v>14352</v>
      </c>
      <c r="I7570" s="1"/>
    </row>
    <row r="7571" spans="1:9" s="30" customFormat="1" ht="40.5" x14ac:dyDescent="0.25">
      <c r="A7571" s="28">
        <v>103270</v>
      </c>
      <c r="B7571" s="29" t="s">
        <v>14353</v>
      </c>
      <c r="F7571" s="28" t="s">
        <v>25</v>
      </c>
      <c r="G7571" s="31" t="s">
        <v>14354</v>
      </c>
      <c r="I7571" s="1"/>
    </row>
    <row r="7572" spans="1:9" s="30" customFormat="1" ht="40.5" x14ac:dyDescent="0.25">
      <c r="A7572" s="28">
        <v>103271</v>
      </c>
      <c r="B7572" s="29" t="s">
        <v>14355</v>
      </c>
      <c r="F7572" s="28" t="s">
        <v>25</v>
      </c>
      <c r="G7572" s="31" t="s">
        <v>14356</v>
      </c>
      <c r="I7572" s="1"/>
    </row>
    <row r="7573" spans="1:9" s="30" customFormat="1" ht="40.5" x14ac:dyDescent="0.25">
      <c r="A7573" s="28">
        <v>103272</v>
      </c>
      <c r="B7573" s="29" t="s">
        <v>14357</v>
      </c>
      <c r="F7573" s="28" t="s">
        <v>25</v>
      </c>
      <c r="G7573" s="31" t="s">
        <v>14358</v>
      </c>
      <c r="I7573" s="1"/>
    </row>
    <row r="7574" spans="1:9" s="30" customFormat="1" ht="40.5" x14ac:dyDescent="0.25">
      <c r="A7574" s="28">
        <v>103273</v>
      </c>
      <c r="B7574" s="29" t="s">
        <v>14359</v>
      </c>
      <c r="F7574" s="28" t="s">
        <v>25</v>
      </c>
      <c r="G7574" s="31" t="s">
        <v>14360</v>
      </c>
      <c r="I7574" s="1"/>
    </row>
    <row r="7575" spans="1:9" s="30" customFormat="1" ht="40.5" x14ac:dyDescent="0.25">
      <c r="A7575" s="28">
        <v>103274</v>
      </c>
      <c r="B7575" s="29" t="s">
        <v>14361</v>
      </c>
      <c r="F7575" s="28" t="s">
        <v>25</v>
      </c>
      <c r="G7575" s="31" t="s">
        <v>14362</v>
      </c>
      <c r="I7575" s="1"/>
    </row>
    <row r="7576" spans="1:9" s="30" customFormat="1" ht="40.5" x14ac:dyDescent="0.25">
      <c r="A7576" s="28">
        <v>103275</v>
      </c>
      <c r="B7576" s="29" t="s">
        <v>14363</v>
      </c>
      <c r="F7576" s="28" t="s">
        <v>25</v>
      </c>
      <c r="G7576" s="31" t="s">
        <v>14364</v>
      </c>
      <c r="I7576" s="1"/>
    </row>
    <row r="7577" spans="1:9" s="30" customFormat="1" ht="40.5" x14ac:dyDescent="0.25">
      <c r="A7577" s="28">
        <v>103276</v>
      </c>
      <c r="B7577" s="29" t="s">
        <v>14365</v>
      </c>
      <c r="F7577" s="28" t="s">
        <v>25</v>
      </c>
      <c r="G7577" s="31" t="s">
        <v>14366</v>
      </c>
      <c r="I7577" s="1"/>
    </row>
    <row r="7578" spans="1:9" s="30" customFormat="1" ht="27" x14ac:dyDescent="0.25">
      <c r="A7578" s="28">
        <v>103277</v>
      </c>
      <c r="B7578" s="29" t="s">
        <v>14367</v>
      </c>
      <c r="F7578" s="28" t="s">
        <v>25</v>
      </c>
      <c r="G7578" s="31" t="s">
        <v>14368</v>
      </c>
      <c r="I7578" s="1"/>
    </row>
    <row r="7579" spans="1:9" s="30" customFormat="1" ht="27" x14ac:dyDescent="0.25">
      <c r="A7579" s="28">
        <v>103278</v>
      </c>
      <c r="B7579" s="29" t="s">
        <v>14369</v>
      </c>
      <c r="F7579" s="28" t="s">
        <v>25</v>
      </c>
      <c r="G7579" s="31" t="s">
        <v>14370</v>
      </c>
      <c r="I7579" s="1"/>
    </row>
    <row r="7580" spans="1:9" s="30" customFormat="1" ht="27" x14ac:dyDescent="0.25">
      <c r="A7580" s="28">
        <v>103288</v>
      </c>
      <c r="B7580" s="29" t="s">
        <v>14371</v>
      </c>
      <c r="F7580" s="28" t="s">
        <v>25</v>
      </c>
      <c r="G7580" s="31" t="s">
        <v>14372</v>
      </c>
      <c r="I7580" s="1"/>
    </row>
    <row r="7581" spans="1:9" s="30" customFormat="1" ht="40.5" x14ac:dyDescent="0.25">
      <c r="A7581" s="28">
        <v>103289</v>
      </c>
      <c r="B7581" s="29" t="s">
        <v>14373</v>
      </c>
      <c r="F7581" s="28" t="s">
        <v>27</v>
      </c>
      <c r="G7581" s="31" t="s">
        <v>13350</v>
      </c>
      <c r="I7581" s="1"/>
    </row>
    <row r="7582" spans="1:9" s="30" customFormat="1" ht="40.5" x14ac:dyDescent="0.25">
      <c r="A7582" s="28">
        <v>103290</v>
      </c>
      <c r="B7582" s="29" t="s">
        <v>14374</v>
      </c>
      <c r="F7582" s="28" t="s">
        <v>27</v>
      </c>
      <c r="G7582" s="31" t="s">
        <v>14375</v>
      </c>
      <c r="I7582" s="1"/>
    </row>
    <row r="7583" spans="1:9" s="30" customFormat="1" ht="40.5" x14ac:dyDescent="0.25">
      <c r="A7583" s="28">
        <v>103291</v>
      </c>
      <c r="B7583" s="29" t="s">
        <v>14376</v>
      </c>
      <c r="F7583" s="28" t="s">
        <v>27</v>
      </c>
      <c r="G7583" s="31" t="s">
        <v>14377</v>
      </c>
      <c r="I7583" s="1"/>
    </row>
    <row r="7584" spans="1:9" s="30" customFormat="1" ht="40.5" x14ac:dyDescent="0.25">
      <c r="A7584" s="28">
        <v>103292</v>
      </c>
      <c r="B7584" s="29" t="s">
        <v>14378</v>
      </c>
      <c r="F7584" s="28" t="s">
        <v>27</v>
      </c>
      <c r="G7584" s="31" t="s">
        <v>14379</v>
      </c>
      <c r="I7584" s="1"/>
    </row>
    <row r="7585" spans="1:9" s="30" customFormat="1" ht="67.5" x14ac:dyDescent="0.25">
      <c r="A7585" s="28">
        <v>101936</v>
      </c>
      <c r="B7585" s="29" t="s">
        <v>14380</v>
      </c>
      <c r="F7585" s="28" t="s">
        <v>25</v>
      </c>
      <c r="G7585" s="31" t="s">
        <v>14381</v>
      </c>
      <c r="I7585" s="1"/>
    </row>
    <row r="7586" spans="1:9" s="30" customFormat="1" ht="67.5" x14ac:dyDescent="0.25">
      <c r="A7586" s="28">
        <v>101937</v>
      </c>
      <c r="B7586" s="29" t="s">
        <v>14382</v>
      </c>
      <c r="F7586" s="28" t="s">
        <v>25</v>
      </c>
      <c r="G7586" s="31" t="s">
        <v>14383</v>
      </c>
      <c r="I7586" s="1"/>
    </row>
    <row r="7587" spans="1:9" s="30" customFormat="1" ht="27" x14ac:dyDescent="0.25">
      <c r="A7587" s="28">
        <v>98294</v>
      </c>
      <c r="B7587" s="29" t="s">
        <v>14384</v>
      </c>
      <c r="F7587" s="28" t="s">
        <v>27</v>
      </c>
      <c r="G7587" s="31" t="s">
        <v>13109</v>
      </c>
      <c r="I7587" s="1"/>
    </row>
    <row r="7588" spans="1:9" s="30" customFormat="1" ht="27" x14ac:dyDescent="0.25">
      <c r="A7588" s="28">
        <v>98295</v>
      </c>
      <c r="B7588" s="29" t="s">
        <v>14385</v>
      </c>
      <c r="F7588" s="28" t="s">
        <v>27</v>
      </c>
      <c r="G7588" s="31" t="s">
        <v>9966</v>
      </c>
      <c r="I7588" s="1"/>
    </row>
    <row r="7589" spans="1:9" s="30" customFormat="1" ht="27" x14ac:dyDescent="0.25">
      <c r="A7589" s="28">
        <v>98296</v>
      </c>
      <c r="B7589" s="29" t="s">
        <v>14386</v>
      </c>
      <c r="F7589" s="28" t="s">
        <v>27</v>
      </c>
      <c r="G7589" s="31" t="s">
        <v>14387</v>
      </c>
      <c r="I7589" s="1"/>
    </row>
    <row r="7590" spans="1:9" s="30" customFormat="1" ht="27" x14ac:dyDescent="0.25">
      <c r="A7590" s="28">
        <v>98297</v>
      </c>
      <c r="B7590" s="29" t="s">
        <v>14388</v>
      </c>
      <c r="F7590" s="28" t="s">
        <v>27</v>
      </c>
      <c r="G7590" s="31" t="s">
        <v>14389</v>
      </c>
      <c r="I7590" s="1"/>
    </row>
    <row r="7591" spans="1:9" s="30" customFormat="1" ht="27" x14ac:dyDescent="0.25">
      <c r="A7591" s="28">
        <v>98298</v>
      </c>
      <c r="B7591" s="29" t="s">
        <v>14390</v>
      </c>
      <c r="F7591" s="28" t="s">
        <v>27</v>
      </c>
      <c r="G7591" s="31" t="s">
        <v>14391</v>
      </c>
      <c r="I7591" s="1"/>
    </row>
    <row r="7592" spans="1:9" s="30" customFormat="1" ht="27" x14ac:dyDescent="0.25">
      <c r="A7592" s="28">
        <v>98299</v>
      </c>
      <c r="B7592" s="29" t="s">
        <v>14392</v>
      </c>
      <c r="F7592" s="28" t="s">
        <v>27</v>
      </c>
      <c r="G7592" s="31" t="s">
        <v>14393</v>
      </c>
      <c r="I7592" s="1"/>
    </row>
    <row r="7593" spans="1:9" s="30" customFormat="1" ht="27" x14ac:dyDescent="0.25">
      <c r="A7593" s="28">
        <v>98300</v>
      </c>
      <c r="B7593" s="29" t="s">
        <v>14394</v>
      </c>
      <c r="F7593" s="28" t="s">
        <v>27</v>
      </c>
      <c r="G7593" s="31" t="s">
        <v>8335</v>
      </c>
      <c r="I7593" s="1"/>
    </row>
    <row r="7594" spans="1:9" s="30" customFormat="1" ht="27" x14ac:dyDescent="0.25">
      <c r="A7594" s="28">
        <v>98301</v>
      </c>
      <c r="B7594" s="29" t="s">
        <v>14395</v>
      </c>
      <c r="F7594" s="28" t="s">
        <v>25</v>
      </c>
      <c r="G7594" s="31" t="s">
        <v>14396</v>
      </c>
      <c r="I7594" s="1"/>
    </row>
    <row r="7595" spans="1:9" s="30" customFormat="1" ht="27" x14ac:dyDescent="0.25">
      <c r="A7595" s="28">
        <v>98302</v>
      </c>
      <c r="B7595" s="29" t="s">
        <v>14397</v>
      </c>
      <c r="F7595" s="28" t="s">
        <v>25</v>
      </c>
      <c r="G7595" s="31" t="s">
        <v>14398</v>
      </c>
      <c r="I7595" s="1"/>
    </row>
    <row r="7596" spans="1:9" s="30" customFormat="1" ht="27" x14ac:dyDescent="0.25">
      <c r="A7596" s="28">
        <v>98304</v>
      </c>
      <c r="B7596" s="29" t="s">
        <v>14399</v>
      </c>
      <c r="F7596" s="28" t="s">
        <v>25</v>
      </c>
      <c r="G7596" s="31" t="s">
        <v>14400</v>
      </c>
      <c r="I7596" s="1"/>
    </row>
    <row r="7597" spans="1:9" s="30" customFormat="1" ht="27" x14ac:dyDescent="0.25">
      <c r="A7597" s="28">
        <v>98305</v>
      </c>
      <c r="B7597" s="29" t="s">
        <v>14401</v>
      </c>
      <c r="F7597" s="28" t="s">
        <v>25</v>
      </c>
      <c r="G7597" s="31" t="s">
        <v>14402</v>
      </c>
      <c r="I7597" s="1"/>
    </row>
    <row r="7598" spans="1:9" s="30" customFormat="1" ht="27" x14ac:dyDescent="0.25">
      <c r="A7598" s="28">
        <v>98306</v>
      </c>
      <c r="B7598" s="29" t="s">
        <v>14403</v>
      </c>
      <c r="F7598" s="28" t="s">
        <v>25</v>
      </c>
      <c r="G7598" s="31" t="s">
        <v>14404</v>
      </c>
      <c r="I7598" s="1"/>
    </row>
    <row r="7599" spans="1:9" s="30" customFormat="1" ht="27" x14ac:dyDescent="0.25">
      <c r="A7599" s="28">
        <v>98307</v>
      </c>
      <c r="B7599" s="29" t="s">
        <v>14405</v>
      </c>
      <c r="F7599" s="28" t="s">
        <v>25</v>
      </c>
      <c r="G7599" s="31" t="s">
        <v>14406</v>
      </c>
      <c r="I7599" s="1"/>
    </row>
    <row r="7600" spans="1:9" s="30" customFormat="1" ht="27" x14ac:dyDescent="0.25">
      <c r="A7600" s="28">
        <v>98308</v>
      </c>
      <c r="B7600" s="29" t="s">
        <v>14407</v>
      </c>
      <c r="F7600" s="28" t="s">
        <v>25</v>
      </c>
      <c r="G7600" s="31" t="s">
        <v>13027</v>
      </c>
      <c r="I7600" s="1"/>
    </row>
    <row r="7601" spans="1:9" s="30" customFormat="1" ht="27" x14ac:dyDescent="0.25">
      <c r="A7601" s="28">
        <v>98593</v>
      </c>
      <c r="B7601" s="29" t="s">
        <v>14408</v>
      </c>
      <c r="F7601" s="28" t="s">
        <v>25</v>
      </c>
      <c r="G7601" s="31" t="s">
        <v>14409</v>
      </c>
      <c r="I7601" s="1"/>
    </row>
    <row r="7602" spans="1:9" s="30" customFormat="1" ht="27" x14ac:dyDescent="0.25">
      <c r="A7602" s="28">
        <v>100553</v>
      </c>
      <c r="B7602" s="29" t="s">
        <v>14410</v>
      </c>
      <c r="F7602" s="28" t="s">
        <v>27</v>
      </c>
      <c r="G7602" s="31" t="s">
        <v>14411</v>
      </c>
      <c r="I7602" s="1"/>
    </row>
    <row r="7603" spans="1:9" s="30" customFormat="1" ht="27" x14ac:dyDescent="0.25">
      <c r="A7603" s="28">
        <v>100554</v>
      </c>
      <c r="B7603" s="29" t="s">
        <v>14412</v>
      </c>
      <c r="F7603" s="28" t="s">
        <v>27</v>
      </c>
      <c r="G7603" s="31" t="s">
        <v>14413</v>
      </c>
      <c r="I7603" s="1"/>
    </row>
    <row r="7604" spans="1:9" s="30" customFormat="1" ht="27" x14ac:dyDescent="0.25">
      <c r="A7604" s="28">
        <v>100555</v>
      </c>
      <c r="B7604" s="29" t="s">
        <v>14414</v>
      </c>
      <c r="F7604" s="28" t="s">
        <v>25</v>
      </c>
      <c r="G7604" s="31" t="s">
        <v>14415</v>
      </c>
      <c r="I7604" s="1"/>
    </row>
    <row r="7605" spans="1:9" s="30" customFormat="1" ht="40.5" x14ac:dyDescent="0.25">
      <c r="A7605" s="28">
        <v>89355</v>
      </c>
      <c r="B7605" s="29" t="s">
        <v>14416</v>
      </c>
      <c r="F7605" s="28" t="s">
        <v>27</v>
      </c>
      <c r="G7605" s="31" t="s">
        <v>14417</v>
      </c>
      <c r="I7605" s="1"/>
    </row>
    <row r="7606" spans="1:9" s="30" customFormat="1" ht="40.5" x14ac:dyDescent="0.25">
      <c r="A7606" s="28">
        <v>89356</v>
      </c>
      <c r="B7606" s="29" t="s">
        <v>14418</v>
      </c>
      <c r="F7606" s="28" t="s">
        <v>27</v>
      </c>
      <c r="G7606" s="31" t="s">
        <v>14419</v>
      </c>
      <c r="I7606" s="1"/>
    </row>
    <row r="7607" spans="1:9" s="30" customFormat="1" ht="40.5" x14ac:dyDescent="0.25">
      <c r="A7607" s="28">
        <v>89357</v>
      </c>
      <c r="B7607" s="29" t="s">
        <v>14420</v>
      </c>
      <c r="F7607" s="28" t="s">
        <v>27</v>
      </c>
      <c r="G7607" s="31" t="s">
        <v>14421</v>
      </c>
      <c r="I7607" s="1"/>
    </row>
    <row r="7608" spans="1:9" s="30" customFormat="1" ht="40.5" x14ac:dyDescent="0.25">
      <c r="A7608" s="28">
        <v>89401</v>
      </c>
      <c r="B7608" s="29" t="s">
        <v>14422</v>
      </c>
      <c r="F7608" s="28" t="s">
        <v>27</v>
      </c>
      <c r="G7608" s="31" t="s">
        <v>14423</v>
      </c>
      <c r="I7608" s="1"/>
    </row>
    <row r="7609" spans="1:9" s="30" customFormat="1" ht="40.5" x14ac:dyDescent="0.25">
      <c r="A7609" s="28">
        <v>89402</v>
      </c>
      <c r="B7609" s="29" t="s">
        <v>14424</v>
      </c>
      <c r="F7609" s="28" t="s">
        <v>27</v>
      </c>
      <c r="G7609" s="31" t="s">
        <v>14425</v>
      </c>
      <c r="I7609" s="1"/>
    </row>
    <row r="7610" spans="1:9" s="30" customFormat="1" ht="40.5" x14ac:dyDescent="0.25">
      <c r="A7610" s="28">
        <v>89403</v>
      </c>
      <c r="B7610" s="29" t="s">
        <v>14426</v>
      </c>
      <c r="F7610" s="28" t="s">
        <v>27</v>
      </c>
      <c r="G7610" s="31" t="s">
        <v>14427</v>
      </c>
      <c r="I7610" s="1"/>
    </row>
    <row r="7611" spans="1:9" s="30" customFormat="1" ht="27" x14ac:dyDescent="0.25">
      <c r="A7611" s="28">
        <v>89446</v>
      </c>
      <c r="B7611" s="29" t="s">
        <v>14428</v>
      </c>
      <c r="F7611" s="28" t="s">
        <v>27</v>
      </c>
      <c r="G7611" s="31" t="s">
        <v>10159</v>
      </c>
      <c r="I7611" s="1"/>
    </row>
    <row r="7612" spans="1:9" s="30" customFormat="1" ht="27" x14ac:dyDescent="0.25">
      <c r="A7612" s="28">
        <v>89447</v>
      </c>
      <c r="B7612" s="29" t="s">
        <v>14429</v>
      </c>
      <c r="F7612" s="28" t="s">
        <v>27</v>
      </c>
      <c r="G7612" s="31" t="s">
        <v>14430</v>
      </c>
      <c r="I7612" s="1"/>
    </row>
    <row r="7613" spans="1:9" s="30" customFormat="1" ht="27" x14ac:dyDescent="0.25">
      <c r="A7613" s="28">
        <v>89448</v>
      </c>
      <c r="B7613" s="29" t="s">
        <v>14431</v>
      </c>
      <c r="F7613" s="28" t="s">
        <v>27</v>
      </c>
      <c r="G7613" s="31" t="s">
        <v>14417</v>
      </c>
      <c r="I7613" s="1"/>
    </row>
    <row r="7614" spans="1:9" s="30" customFormat="1" ht="27" x14ac:dyDescent="0.25">
      <c r="A7614" s="28">
        <v>89449</v>
      </c>
      <c r="B7614" s="29" t="s">
        <v>14432</v>
      </c>
      <c r="F7614" s="28" t="s">
        <v>27</v>
      </c>
      <c r="G7614" s="31" t="s">
        <v>14433</v>
      </c>
      <c r="I7614" s="1"/>
    </row>
    <row r="7615" spans="1:9" s="30" customFormat="1" ht="27" x14ac:dyDescent="0.25">
      <c r="A7615" s="28">
        <v>89450</v>
      </c>
      <c r="B7615" s="29" t="s">
        <v>14434</v>
      </c>
      <c r="F7615" s="28" t="s">
        <v>27</v>
      </c>
      <c r="G7615" s="31" t="s">
        <v>14435</v>
      </c>
      <c r="I7615" s="1"/>
    </row>
    <row r="7616" spans="1:9" s="30" customFormat="1" ht="27" x14ac:dyDescent="0.25">
      <c r="A7616" s="28">
        <v>89451</v>
      </c>
      <c r="B7616" s="29" t="s">
        <v>14436</v>
      </c>
      <c r="F7616" s="28" t="s">
        <v>27</v>
      </c>
      <c r="G7616" s="31" t="s">
        <v>14437</v>
      </c>
      <c r="I7616" s="1"/>
    </row>
    <row r="7617" spans="1:9" s="30" customFormat="1" ht="27" x14ac:dyDescent="0.25">
      <c r="A7617" s="28">
        <v>89452</v>
      </c>
      <c r="B7617" s="29" t="s">
        <v>14438</v>
      </c>
      <c r="F7617" s="28" t="s">
        <v>27</v>
      </c>
      <c r="G7617" s="31" t="s">
        <v>14439</v>
      </c>
      <c r="I7617" s="1"/>
    </row>
    <row r="7618" spans="1:9" s="30" customFormat="1" ht="27" x14ac:dyDescent="0.25">
      <c r="A7618" s="28">
        <v>89508</v>
      </c>
      <c r="B7618" s="29" t="s">
        <v>14440</v>
      </c>
      <c r="F7618" s="28" t="s">
        <v>27</v>
      </c>
      <c r="G7618" s="31" t="s">
        <v>12601</v>
      </c>
      <c r="I7618" s="1"/>
    </row>
    <row r="7619" spans="1:9" s="30" customFormat="1" ht="27" x14ac:dyDescent="0.25">
      <c r="A7619" s="28">
        <v>89509</v>
      </c>
      <c r="B7619" s="29" t="s">
        <v>14441</v>
      </c>
      <c r="F7619" s="28" t="s">
        <v>27</v>
      </c>
      <c r="G7619" s="31" t="s">
        <v>14442</v>
      </c>
      <c r="I7619" s="1"/>
    </row>
    <row r="7620" spans="1:9" s="30" customFormat="1" ht="27" x14ac:dyDescent="0.25">
      <c r="A7620" s="28">
        <v>89511</v>
      </c>
      <c r="B7620" s="29" t="s">
        <v>14443</v>
      </c>
      <c r="F7620" s="28" t="s">
        <v>27</v>
      </c>
      <c r="G7620" s="31" t="s">
        <v>14444</v>
      </c>
      <c r="I7620" s="1"/>
    </row>
    <row r="7621" spans="1:9" s="30" customFormat="1" ht="27" x14ac:dyDescent="0.25">
      <c r="A7621" s="28">
        <v>89512</v>
      </c>
      <c r="B7621" s="29" t="s">
        <v>14445</v>
      </c>
      <c r="F7621" s="28" t="s">
        <v>27</v>
      </c>
      <c r="G7621" s="31" t="s">
        <v>14446</v>
      </c>
      <c r="I7621" s="1"/>
    </row>
    <row r="7622" spans="1:9" s="30" customFormat="1" ht="40.5" x14ac:dyDescent="0.25">
      <c r="A7622" s="28">
        <v>89576</v>
      </c>
      <c r="B7622" s="29" t="s">
        <v>14447</v>
      </c>
      <c r="F7622" s="28" t="s">
        <v>27</v>
      </c>
      <c r="G7622" s="31" t="s">
        <v>14448</v>
      </c>
      <c r="I7622" s="1"/>
    </row>
    <row r="7623" spans="1:9" s="30" customFormat="1" ht="40.5" x14ac:dyDescent="0.25">
      <c r="A7623" s="28">
        <v>89578</v>
      </c>
      <c r="B7623" s="29" t="s">
        <v>14449</v>
      </c>
      <c r="F7623" s="28" t="s">
        <v>27</v>
      </c>
      <c r="G7623" s="31" t="s">
        <v>14450</v>
      </c>
      <c r="I7623" s="1"/>
    </row>
    <row r="7624" spans="1:9" s="30" customFormat="1" ht="40.5" x14ac:dyDescent="0.25">
      <c r="A7624" s="28">
        <v>89580</v>
      </c>
      <c r="B7624" s="29" t="s">
        <v>14451</v>
      </c>
      <c r="F7624" s="28" t="s">
        <v>27</v>
      </c>
      <c r="G7624" s="31" t="s">
        <v>14452</v>
      </c>
      <c r="I7624" s="1"/>
    </row>
    <row r="7625" spans="1:9" s="30" customFormat="1" ht="40.5" x14ac:dyDescent="0.25">
      <c r="A7625" s="28">
        <v>89633</v>
      </c>
      <c r="B7625" s="29" t="s">
        <v>14453</v>
      </c>
      <c r="F7625" s="28" t="s">
        <v>27</v>
      </c>
      <c r="G7625" s="31" t="s">
        <v>14454</v>
      </c>
      <c r="I7625" s="1"/>
    </row>
    <row r="7626" spans="1:9" s="30" customFormat="1" ht="40.5" x14ac:dyDescent="0.25">
      <c r="A7626" s="28">
        <v>89634</v>
      </c>
      <c r="B7626" s="29" t="s">
        <v>14455</v>
      </c>
      <c r="F7626" s="28" t="s">
        <v>27</v>
      </c>
      <c r="G7626" s="31" t="s">
        <v>14456</v>
      </c>
      <c r="I7626" s="1"/>
    </row>
    <row r="7627" spans="1:9" s="30" customFormat="1" ht="40.5" x14ac:dyDescent="0.25">
      <c r="A7627" s="28">
        <v>89635</v>
      </c>
      <c r="B7627" s="29" t="s">
        <v>14457</v>
      </c>
      <c r="F7627" s="28" t="s">
        <v>27</v>
      </c>
      <c r="G7627" s="31" t="s">
        <v>14458</v>
      </c>
      <c r="I7627" s="1"/>
    </row>
    <row r="7628" spans="1:9" s="30" customFormat="1" ht="40.5" x14ac:dyDescent="0.25">
      <c r="A7628" s="28">
        <v>89636</v>
      </c>
      <c r="B7628" s="29" t="s">
        <v>14459</v>
      </c>
      <c r="F7628" s="28" t="s">
        <v>27</v>
      </c>
      <c r="G7628" s="31" t="s">
        <v>14460</v>
      </c>
      <c r="I7628" s="1"/>
    </row>
    <row r="7629" spans="1:9" s="30" customFormat="1" ht="40.5" x14ac:dyDescent="0.25">
      <c r="A7629" s="28">
        <v>89711</v>
      </c>
      <c r="B7629" s="29" t="s">
        <v>14461</v>
      </c>
      <c r="F7629" s="28" t="s">
        <v>27</v>
      </c>
      <c r="G7629" s="31" t="s">
        <v>14462</v>
      </c>
      <c r="I7629" s="1"/>
    </row>
    <row r="7630" spans="1:9" s="30" customFormat="1" ht="40.5" x14ac:dyDescent="0.25">
      <c r="A7630" s="28">
        <v>89712</v>
      </c>
      <c r="B7630" s="29" t="s">
        <v>14463</v>
      </c>
      <c r="F7630" s="28" t="s">
        <v>27</v>
      </c>
      <c r="G7630" s="31" t="s">
        <v>14464</v>
      </c>
      <c r="I7630" s="1"/>
    </row>
    <row r="7631" spans="1:9" s="30" customFormat="1" ht="40.5" x14ac:dyDescent="0.25">
      <c r="A7631" s="28">
        <v>89713</v>
      </c>
      <c r="B7631" s="29" t="s">
        <v>14465</v>
      </c>
      <c r="F7631" s="28" t="s">
        <v>27</v>
      </c>
      <c r="G7631" s="31" t="s">
        <v>14466</v>
      </c>
      <c r="I7631" s="1"/>
    </row>
    <row r="7632" spans="1:9" s="30" customFormat="1" ht="40.5" x14ac:dyDescent="0.25">
      <c r="A7632" s="28">
        <v>89714</v>
      </c>
      <c r="B7632" s="29" t="s">
        <v>14467</v>
      </c>
      <c r="F7632" s="28" t="s">
        <v>27</v>
      </c>
      <c r="G7632" s="31" t="s">
        <v>14468</v>
      </c>
      <c r="I7632" s="1"/>
    </row>
    <row r="7633" spans="1:9" s="30" customFormat="1" ht="40.5" x14ac:dyDescent="0.25">
      <c r="A7633" s="28">
        <v>89716</v>
      </c>
      <c r="B7633" s="29" t="s">
        <v>14469</v>
      </c>
      <c r="F7633" s="28" t="s">
        <v>27</v>
      </c>
      <c r="G7633" s="31" t="s">
        <v>14470</v>
      </c>
      <c r="I7633" s="1"/>
    </row>
    <row r="7634" spans="1:9" s="30" customFormat="1" ht="40.5" x14ac:dyDescent="0.25">
      <c r="A7634" s="28">
        <v>89717</v>
      </c>
      <c r="B7634" s="29" t="s">
        <v>14471</v>
      </c>
      <c r="F7634" s="28" t="s">
        <v>27</v>
      </c>
      <c r="G7634" s="31" t="s">
        <v>14472</v>
      </c>
      <c r="I7634" s="1"/>
    </row>
    <row r="7635" spans="1:9" s="30" customFormat="1" ht="27" x14ac:dyDescent="0.25">
      <c r="A7635" s="28">
        <v>89770</v>
      </c>
      <c r="B7635" s="29" t="s">
        <v>14473</v>
      </c>
      <c r="F7635" s="28" t="s">
        <v>27</v>
      </c>
      <c r="G7635" s="31" t="s">
        <v>14474</v>
      </c>
      <c r="I7635" s="1"/>
    </row>
    <row r="7636" spans="1:9" s="30" customFormat="1" ht="27" x14ac:dyDescent="0.25">
      <c r="A7636" s="28">
        <v>89771</v>
      </c>
      <c r="B7636" s="29" t="s">
        <v>14475</v>
      </c>
      <c r="F7636" s="28" t="s">
        <v>27</v>
      </c>
      <c r="G7636" s="31" t="s">
        <v>14476</v>
      </c>
      <c r="I7636" s="1"/>
    </row>
    <row r="7637" spans="1:9" s="30" customFormat="1" ht="27" x14ac:dyDescent="0.25">
      <c r="A7637" s="28">
        <v>89773</v>
      </c>
      <c r="B7637" s="29" t="s">
        <v>14477</v>
      </c>
      <c r="F7637" s="28" t="s">
        <v>27</v>
      </c>
      <c r="G7637" s="31" t="s">
        <v>14478</v>
      </c>
      <c r="I7637" s="1"/>
    </row>
    <row r="7638" spans="1:9" s="30" customFormat="1" ht="27" x14ac:dyDescent="0.25">
      <c r="A7638" s="28">
        <v>89775</v>
      </c>
      <c r="B7638" s="29" t="s">
        <v>14479</v>
      </c>
      <c r="F7638" s="28" t="s">
        <v>27</v>
      </c>
      <c r="G7638" s="31" t="s">
        <v>14480</v>
      </c>
      <c r="I7638" s="1"/>
    </row>
    <row r="7639" spans="1:9" s="30" customFormat="1" ht="40.5" x14ac:dyDescent="0.25">
      <c r="A7639" s="28">
        <v>89798</v>
      </c>
      <c r="B7639" s="29" t="s">
        <v>14481</v>
      </c>
      <c r="F7639" s="28" t="s">
        <v>27</v>
      </c>
      <c r="G7639" s="31" t="s">
        <v>14482</v>
      </c>
      <c r="I7639" s="1"/>
    </row>
    <row r="7640" spans="1:9" s="30" customFormat="1" ht="40.5" x14ac:dyDescent="0.25">
      <c r="A7640" s="28">
        <v>89799</v>
      </c>
      <c r="B7640" s="29" t="s">
        <v>14483</v>
      </c>
      <c r="F7640" s="28" t="s">
        <v>27</v>
      </c>
      <c r="G7640" s="31" t="s">
        <v>14484</v>
      </c>
      <c r="I7640" s="1"/>
    </row>
    <row r="7641" spans="1:9" s="30" customFormat="1" ht="40.5" x14ac:dyDescent="0.25">
      <c r="A7641" s="28">
        <v>89800</v>
      </c>
      <c r="B7641" s="29" t="s">
        <v>14485</v>
      </c>
      <c r="F7641" s="28" t="s">
        <v>27</v>
      </c>
      <c r="G7641" s="31" t="s">
        <v>14486</v>
      </c>
      <c r="I7641" s="1"/>
    </row>
    <row r="7642" spans="1:9" s="30" customFormat="1" ht="40.5" x14ac:dyDescent="0.25">
      <c r="A7642" s="28">
        <v>89848</v>
      </c>
      <c r="B7642" s="29" t="s">
        <v>14487</v>
      </c>
      <c r="F7642" s="28" t="s">
        <v>27</v>
      </c>
      <c r="G7642" s="31" t="s">
        <v>14488</v>
      </c>
      <c r="I7642" s="1"/>
    </row>
    <row r="7643" spans="1:9" s="30" customFormat="1" ht="40.5" x14ac:dyDescent="0.25">
      <c r="A7643" s="28">
        <v>89849</v>
      </c>
      <c r="B7643" s="29" t="s">
        <v>14489</v>
      </c>
      <c r="F7643" s="28" t="s">
        <v>27</v>
      </c>
      <c r="G7643" s="31" t="s">
        <v>14490</v>
      </c>
      <c r="I7643" s="1"/>
    </row>
    <row r="7644" spans="1:9" s="30" customFormat="1" ht="40.5" x14ac:dyDescent="0.25">
      <c r="A7644" s="28">
        <v>89865</v>
      </c>
      <c r="B7644" s="29" t="s">
        <v>14491</v>
      </c>
      <c r="F7644" s="28" t="s">
        <v>27</v>
      </c>
      <c r="G7644" s="31" t="s">
        <v>14492</v>
      </c>
      <c r="I7644" s="1"/>
    </row>
    <row r="7645" spans="1:9" s="30" customFormat="1" ht="67.5" x14ac:dyDescent="0.25">
      <c r="A7645" s="28">
        <v>91784</v>
      </c>
      <c r="B7645" s="29" t="s">
        <v>14493</v>
      </c>
      <c r="F7645" s="28" t="s">
        <v>27</v>
      </c>
      <c r="G7645" s="31" t="s">
        <v>14494</v>
      </c>
      <c r="I7645" s="1"/>
    </row>
    <row r="7646" spans="1:9" s="30" customFormat="1" ht="67.5" x14ac:dyDescent="0.25">
      <c r="A7646" s="28">
        <v>91785</v>
      </c>
      <c r="B7646" s="29" t="s">
        <v>14495</v>
      </c>
      <c r="F7646" s="28" t="s">
        <v>27</v>
      </c>
      <c r="G7646" s="31" t="s">
        <v>14496</v>
      </c>
      <c r="I7646" s="1"/>
    </row>
    <row r="7647" spans="1:9" s="30" customFormat="1" ht="67.5" x14ac:dyDescent="0.25">
      <c r="A7647" s="28">
        <v>91786</v>
      </c>
      <c r="B7647" s="29" t="s">
        <v>14497</v>
      </c>
      <c r="F7647" s="28" t="s">
        <v>27</v>
      </c>
      <c r="G7647" s="31" t="s">
        <v>14498</v>
      </c>
      <c r="I7647" s="1"/>
    </row>
    <row r="7648" spans="1:9" s="30" customFormat="1" ht="54" x14ac:dyDescent="0.25">
      <c r="A7648" s="28">
        <v>91787</v>
      </c>
      <c r="B7648" s="29" t="s">
        <v>14499</v>
      </c>
      <c r="F7648" s="28" t="s">
        <v>27</v>
      </c>
      <c r="G7648" s="31" t="s">
        <v>14500</v>
      </c>
      <c r="I7648" s="1"/>
    </row>
    <row r="7649" spans="1:9" s="30" customFormat="1" ht="54" x14ac:dyDescent="0.25">
      <c r="A7649" s="28">
        <v>91788</v>
      </c>
      <c r="B7649" s="29" t="s">
        <v>14501</v>
      </c>
      <c r="F7649" s="28" t="s">
        <v>27</v>
      </c>
      <c r="G7649" s="31" t="s">
        <v>14502</v>
      </c>
      <c r="I7649" s="1"/>
    </row>
    <row r="7650" spans="1:9" s="30" customFormat="1" ht="67.5" x14ac:dyDescent="0.25">
      <c r="A7650" s="28">
        <v>91789</v>
      </c>
      <c r="B7650" s="29" t="s">
        <v>14503</v>
      </c>
      <c r="F7650" s="28" t="s">
        <v>27</v>
      </c>
      <c r="G7650" s="31" t="s">
        <v>14504</v>
      </c>
      <c r="I7650" s="1"/>
    </row>
    <row r="7651" spans="1:9" s="30" customFormat="1" ht="67.5" x14ac:dyDescent="0.25">
      <c r="A7651" s="28">
        <v>91790</v>
      </c>
      <c r="B7651" s="29" t="s">
        <v>14505</v>
      </c>
      <c r="F7651" s="28" t="s">
        <v>27</v>
      </c>
      <c r="G7651" s="31" t="s">
        <v>14506</v>
      </c>
      <c r="I7651" s="1"/>
    </row>
    <row r="7652" spans="1:9" s="30" customFormat="1" ht="54" x14ac:dyDescent="0.25">
      <c r="A7652" s="28">
        <v>91791</v>
      </c>
      <c r="B7652" s="29" t="s">
        <v>14507</v>
      </c>
      <c r="F7652" s="28" t="s">
        <v>27</v>
      </c>
      <c r="G7652" s="31" t="s">
        <v>14508</v>
      </c>
      <c r="I7652" s="1"/>
    </row>
    <row r="7653" spans="1:9" s="30" customFormat="1" ht="67.5" x14ac:dyDescent="0.25">
      <c r="A7653" s="28">
        <v>91792</v>
      </c>
      <c r="B7653" s="29" t="s">
        <v>14509</v>
      </c>
      <c r="F7653" s="28" t="s">
        <v>27</v>
      </c>
      <c r="G7653" s="31" t="s">
        <v>14510</v>
      </c>
      <c r="I7653" s="1"/>
    </row>
    <row r="7654" spans="1:9" s="30" customFormat="1" ht="67.5" x14ac:dyDescent="0.25">
      <c r="A7654" s="28">
        <v>91793</v>
      </c>
      <c r="B7654" s="29" t="s">
        <v>14511</v>
      </c>
      <c r="F7654" s="28" t="s">
        <v>27</v>
      </c>
      <c r="G7654" s="31" t="s">
        <v>14512</v>
      </c>
      <c r="I7654" s="1"/>
    </row>
    <row r="7655" spans="1:9" s="30" customFormat="1" ht="67.5" x14ac:dyDescent="0.25">
      <c r="A7655" s="28">
        <v>91794</v>
      </c>
      <c r="B7655" s="29" t="s">
        <v>14513</v>
      </c>
      <c r="F7655" s="28" t="s">
        <v>27</v>
      </c>
      <c r="G7655" s="31" t="s">
        <v>14514</v>
      </c>
      <c r="I7655" s="1"/>
    </row>
    <row r="7656" spans="1:9" s="30" customFormat="1" ht="67.5" x14ac:dyDescent="0.25">
      <c r="A7656" s="28">
        <v>91795</v>
      </c>
      <c r="B7656" s="29" t="s">
        <v>14515</v>
      </c>
      <c r="F7656" s="28" t="s">
        <v>27</v>
      </c>
      <c r="G7656" s="31" t="s">
        <v>11331</v>
      </c>
      <c r="I7656" s="1"/>
    </row>
    <row r="7657" spans="1:9" s="30" customFormat="1" ht="54" x14ac:dyDescent="0.25">
      <c r="A7657" s="28">
        <v>91796</v>
      </c>
      <c r="B7657" s="29" t="s">
        <v>14516</v>
      </c>
      <c r="F7657" s="28" t="s">
        <v>27</v>
      </c>
      <c r="G7657" s="31" t="s">
        <v>14517</v>
      </c>
      <c r="I7657" s="1"/>
    </row>
    <row r="7658" spans="1:9" s="30" customFormat="1" ht="40.5" x14ac:dyDescent="0.25">
      <c r="A7658" s="28">
        <v>92275</v>
      </c>
      <c r="B7658" s="29" t="s">
        <v>14518</v>
      </c>
      <c r="F7658" s="28" t="s">
        <v>27</v>
      </c>
      <c r="G7658" s="31" t="s">
        <v>14519</v>
      </c>
      <c r="I7658" s="1"/>
    </row>
    <row r="7659" spans="1:9" s="30" customFormat="1" ht="40.5" x14ac:dyDescent="0.25">
      <c r="A7659" s="28">
        <v>92276</v>
      </c>
      <c r="B7659" s="29" t="s">
        <v>14520</v>
      </c>
      <c r="F7659" s="28" t="s">
        <v>27</v>
      </c>
      <c r="G7659" s="31" t="s">
        <v>14521</v>
      </c>
      <c r="I7659" s="1"/>
    </row>
    <row r="7660" spans="1:9" s="30" customFormat="1" ht="40.5" x14ac:dyDescent="0.25">
      <c r="A7660" s="28">
        <v>92277</v>
      </c>
      <c r="B7660" s="29" t="s">
        <v>14522</v>
      </c>
      <c r="F7660" s="28" t="s">
        <v>27</v>
      </c>
      <c r="G7660" s="31" t="s">
        <v>14523</v>
      </c>
      <c r="I7660" s="1"/>
    </row>
    <row r="7661" spans="1:9" s="30" customFormat="1" ht="40.5" x14ac:dyDescent="0.25">
      <c r="A7661" s="28">
        <v>92278</v>
      </c>
      <c r="B7661" s="29" t="s">
        <v>14524</v>
      </c>
      <c r="F7661" s="28" t="s">
        <v>27</v>
      </c>
      <c r="G7661" s="31" t="s">
        <v>14525</v>
      </c>
      <c r="I7661" s="1"/>
    </row>
    <row r="7662" spans="1:9" s="30" customFormat="1" ht="40.5" x14ac:dyDescent="0.25">
      <c r="A7662" s="28">
        <v>92279</v>
      </c>
      <c r="B7662" s="29" t="s">
        <v>14526</v>
      </c>
      <c r="F7662" s="28" t="s">
        <v>27</v>
      </c>
      <c r="G7662" s="31" t="s">
        <v>14527</v>
      </c>
      <c r="I7662" s="1"/>
    </row>
    <row r="7663" spans="1:9" s="30" customFormat="1" ht="40.5" x14ac:dyDescent="0.25">
      <c r="A7663" s="28">
        <v>92280</v>
      </c>
      <c r="B7663" s="29" t="s">
        <v>14528</v>
      </c>
      <c r="F7663" s="28" t="s">
        <v>27</v>
      </c>
      <c r="G7663" s="31" t="s">
        <v>14529</v>
      </c>
      <c r="I7663" s="1"/>
    </row>
    <row r="7664" spans="1:9" s="30" customFormat="1" ht="40.5" x14ac:dyDescent="0.25">
      <c r="A7664" s="28">
        <v>92281</v>
      </c>
      <c r="B7664" s="29" t="s">
        <v>14530</v>
      </c>
      <c r="F7664" s="28" t="s">
        <v>27</v>
      </c>
      <c r="G7664" s="31" t="s">
        <v>14531</v>
      </c>
      <c r="I7664" s="1"/>
    </row>
    <row r="7665" spans="1:9" s="30" customFormat="1" ht="40.5" x14ac:dyDescent="0.25">
      <c r="A7665" s="28">
        <v>92282</v>
      </c>
      <c r="B7665" s="29" t="s">
        <v>14532</v>
      </c>
      <c r="F7665" s="28" t="s">
        <v>27</v>
      </c>
      <c r="G7665" s="31" t="s">
        <v>14533</v>
      </c>
      <c r="I7665" s="1"/>
    </row>
    <row r="7666" spans="1:9" s="30" customFormat="1" ht="40.5" x14ac:dyDescent="0.25">
      <c r="A7666" s="28">
        <v>92283</v>
      </c>
      <c r="B7666" s="29" t="s">
        <v>14534</v>
      </c>
      <c r="F7666" s="28" t="s">
        <v>27</v>
      </c>
      <c r="G7666" s="31" t="s">
        <v>14535</v>
      </c>
      <c r="I7666" s="1"/>
    </row>
    <row r="7667" spans="1:9" s="30" customFormat="1" ht="40.5" x14ac:dyDescent="0.25">
      <c r="A7667" s="28">
        <v>92284</v>
      </c>
      <c r="B7667" s="29" t="s">
        <v>14536</v>
      </c>
      <c r="F7667" s="28" t="s">
        <v>27</v>
      </c>
      <c r="G7667" s="31" t="s">
        <v>14537</v>
      </c>
      <c r="I7667" s="1"/>
    </row>
    <row r="7668" spans="1:9" s="30" customFormat="1" ht="40.5" x14ac:dyDescent="0.25">
      <c r="A7668" s="28">
        <v>92285</v>
      </c>
      <c r="B7668" s="29" t="s">
        <v>14538</v>
      </c>
      <c r="F7668" s="28" t="s">
        <v>27</v>
      </c>
      <c r="G7668" s="31" t="s">
        <v>14539</v>
      </c>
      <c r="I7668" s="1"/>
    </row>
    <row r="7669" spans="1:9" s="30" customFormat="1" ht="40.5" x14ac:dyDescent="0.25">
      <c r="A7669" s="28">
        <v>92286</v>
      </c>
      <c r="B7669" s="29" t="s">
        <v>14540</v>
      </c>
      <c r="F7669" s="28" t="s">
        <v>27</v>
      </c>
      <c r="G7669" s="31" t="s">
        <v>14541</v>
      </c>
      <c r="I7669" s="1"/>
    </row>
    <row r="7670" spans="1:9" s="30" customFormat="1" ht="54" x14ac:dyDescent="0.25">
      <c r="A7670" s="28">
        <v>92305</v>
      </c>
      <c r="B7670" s="29" t="s">
        <v>14542</v>
      </c>
      <c r="F7670" s="28" t="s">
        <v>27</v>
      </c>
      <c r="G7670" s="31" t="s">
        <v>14543</v>
      </c>
      <c r="I7670" s="1"/>
    </row>
    <row r="7671" spans="1:9" s="30" customFormat="1" ht="54" x14ac:dyDescent="0.25">
      <c r="A7671" s="28">
        <v>92306</v>
      </c>
      <c r="B7671" s="29" t="s">
        <v>14544</v>
      </c>
      <c r="F7671" s="28" t="s">
        <v>27</v>
      </c>
      <c r="G7671" s="31" t="s">
        <v>14545</v>
      </c>
      <c r="I7671" s="1"/>
    </row>
    <row r="7672" spans="1:9" s="30" customFormat="1" ht="54" x14ac:dyDescent="0.25">
      <c r="A7672" s="28">
        <v>92307</v>
      </c>
      <c r="B7672" s="29" t="s">
        <v>14546</v>
      </c>
      <c r="F7672" s="28" t="s">
        <v>27</v>
      </c>
      <c r="G7672" s="31" t="s">
        <v>14547</v>
      </c>
      <c r="I7672" s="1"/>
    </row>
    <row r="7673" spans="1:9" s="30" customFormat="1" ht="54" x14ac:dyDescent="0.25">
      <c r="A7673" s="28">
        <v>92308</v>
      </c>
      <c r="B7673" s="29" t="s">
        <v>14548</v>
      </c>
      <c r="F7673" s="28" t="s">
        <v>27</v>
      </c>
      <c r="G7673" s="31" t="s">
        <v>14549</v>
      </c>
      <c r="I7673" s="1"/>
    </row>
    <row r="7674" spans="1:9" s="30" customFormat="1" ht="54" x14ac:dyDescent="0.25">
      <c r="A7674" s="28">
        <v>92309</v>
      </c>
      <c r="B7674" s="29" t="s">
        <v>14550</v>
      </c>
      <c r="F7674" s="28" t="s">
        <v>27</v>
      </c>
      <c r="G7674" s="31" t="s">
        <v>14551</v>
      </c>
      <c r="I7674" s="1"/>
    </row>
    <row r="7675" spans="1:9" s="30" customFormat="1" ht="54" x14ac:dyDescent="0.25">
      <c r="A7675" s="28">
        <v>92310</v>
      </c>
      <c r="B7675" s="29" t="s">
        <v>14552</v>
      </c>
      <c r="F7675" s="28" t="s">
        <v>27</v>
      </c>
      <c r="G7675" s="31" t="s">
        <v>14553</v>
      </c>
      <c r="I7675" s="1"/>
    </row>
    <row r="7676" spans="1:9" s="30" customFormat="1" ht="54" x14ac:dyDescent="0.25">
      <c r="A7676" s="28">
        <v>92320</v>
      </c>
      <c r="B7676" s="29" t="s">
        <v>14554</v>
      </c>
      <c r="F7676" s="28" t="s">
        <v>27</v>
      </c>
      <c r="G7676" s="31" t="s">
        <v>14555</v>
      </c>
      <c r="I7676" s="1"/>
    </row>
    <row r="7677" spans="1:9" s="30" customFormat="1" ht="54" x14ac:dyDescent="0.25">
      <c r="A7677" s="28">
        <v>92321</v>
      </c>
      <c r="B7677" s="29" t="s">
        <v>14556</v>
      </c>
      <c r="F7677" s="28" t="s">
        <v>27</v>
      </c>
      <c r="G7677" s="31" t="s">
        <v>14557</v>
      </c>
      <c r="I7677" s="1"/>
    </row>
    <row r="7678" spans="1:9" s="30" customFormat="1" ht="54" x14ac:dyDescent="0.25">
      <c r="A7678" s="28">
        <v>92322</v>
      </c>
      <c r="B7678" s="29" t="s">
        <v>14558</v>
      </c>
      <c r="F7678" s="28" t="s">
        <v>27</v>
      </c>
      <c r="G7678" s="31" t="s">
        <v>14559</v>
      </c>
      <c r="I7678" s="1"/>
    </row>
    <row r="7679" spans="1:9" s="30" customFormat="1" ht="54" x14ac:dyDescent="0.25">
      <c r="A7679" s="28">
        <v>92323</v>
      </c>
      <c r="B7679" s="29" t="s">
        <v>14560</v>
      </c>
      <c r="F7679" s="28" t="s">
        <v>27</v>
      </c>
      <c r="G7679" s="31" t="s">
        <v>14561</v>
      </c>
      <c r="I7679" s="1"/>
    </row>
    <row r="7680" spans="1:9" s="30" customFormat="1" ht="54" x14ac:dyDescent="0.25">
      <c r="A7680" s="28">
        <v>92324</v>
      </c>
      <c r="B7680" s="29" t="s">
        <v>14562</v>
      </c>
      <c r="F7680" s="28" t="s">
        <v>27</v>
      </c>
      <c r="G7680" s="31" t="s">
        <v>14563</v>
      </c>
      <c r="I7680" s="1"/>
    </row>
    <row r="7681" spans="1:9" s="30" customFormat="1" ht="54" x14ac:dyDescent="0.25">
      <c r="A7681" s="28">
        <v>92325</v>
      </c>
      <c r="B7681" s="29" t="s">
        <v>14564</v>
      </c>
      <c r="F7681" s="28" t="s">
        <v>27</v>
      </c>
      <c r="G7681" s="31" t="s">
        <v>14565</v>
      </c>
      <c r="I7681" s="1"/>
    </row>
    <row r="7682" spans="1:9" s="30" customFormat="1" ht="40.5" x14ac:dyDescent="0.25">
      <c r="A7682" s="28">
        <v>92335</v>
      </c>
      <c r="B7682" s="29" t="s">
        <v>14566</v>
      </c>
      <c r="F7682" s="28" t="s">
        <v>27</v>
      </c>
      <c r="G7682" s="31" t="s">
        <v>10502</v>
      </c>
      <c r="I7682" s="1"/>
    </row>
    <row r="7683" spans="1:9" s="30" customFormat="1" ht="40.5" x14ac:dyDescent="0.25">
      <c r="A7683" s="28">
        <v>92336</v>
      </c>
      <c r="B7683" s="29" t="s">
        <v>14567</v>
      </c>
      <c r="F7683" s="28" t="s">
        <v>27</v>
      </c>
      <c r="G7683" s="31" t="s">
        <v>14568</v>
      </c>
      <c r="I7683" s="1"/>
    </row>
    <row r="7684" spans="1:9" s="30" customFormat="1" ht="40.5" x14ac:dyDescent="0.25">
      <c r="A7684" s="28">
        <v>92337</v>
      </c>
      <c r="B7684" s="29" t="s">
        <v>14569</v>
      </c>
      <c r="F7684" s="28" t="s">
        <v>27</v>
      </c>
      <c r="G7684" s="31" t="s">
        <v>14570</v>
      </c>
      <c r="I7684" s="1"/>
    </row>
    <row r="7685" spans="1:9" s="30" customFormat="1" ht="40.5" x14ac:dyDescent="0.25">
      <c r="A7685" s="28">
        <v>92338</v>
      </c>
      <c r="B7685" s="29" t="s">
        <v>14571</v>
      </c>
      <c r="F7685" s="28" t="s">
        <v>27</v>
      </c>
      <c r="G7685" s="31" t="s">
        <v>14572</v>
      </c>
      <c r="I7685" s="1"/>
    </row>
    <row r="7686" spans="1:9" s="30" customFormat="1" ht="40.5" x14ac:dyDescent="0.25">
      <c r="A7686" s="28">
        <v>92339</v>
      </c>
      <c r="B7686" s="29" t="s">
        <v>14573</v>
      </c>
      <c r="F7686" s="28" t="s">
        <v>27</v>
      </c>
      <c r="G7686" s="31" t="s">
        <v>14574</v>
      </c>
      <c r="I7686" s="1"/>
    </row>
    <row r="7687" spans="1:9" s="30" customFormat="1" ht="40.5" x14ac:dyDescent="0.25">
      <c r="A7687" s="28">
        <v>92341</v>
      </c>
      <c r="B7687" s="29" t="s">
        <v>14575</v>
      </c>
      <c r="F7687" s="28" t="s">
        <v>27</v>
      </c>
      <c r="G7687" s="31" t="s">
        <v>14576</v>
      </c>
      <c r="I7687" s="1"/>
    </row>
    <row r="7688" spans="1:9" s="30" customFormat="1" ht="40.5" x14ac:dyDescent="0.25">
      <c r="A7688" s="28">
        <v>92342</v>
      </c>
      <c r="B7688" s="29" t="s">
        <v>14577</v>
      </c>
      <c r="F7688" s="28" t="s">
        <v>27</v>
      </c>
      <c r="G7688" s="31" t="s">
        <v>14578</v>
      </c>
      <c r="I7688" s="1"/>
    </row>
    <row r="7689" spans="1:9" s="30" customFormat="1" ht="40.5" x14ac:dyDescent="0.25">
      <c r="A7689" s="28">
        <v>92343</v>
      </c>
      <c r="B7689" s="29" t="s">
        <v>14579</v>
      </c>
      <c r="F7689" s="28" t="s">
        <v>27</v>
      </c>
      <c r="G7689" s="31" t="s">
        <v>14580</v>
      </c>
      <c r="I7689" s="1"/>
    </row>
    <row r="7690" spans="1:9" s="30" customFormat="1" ht="40.5" x14ac:dyDescent="0.25">
      <c r="A7690" s="28">
        <v>92359</v>
      </c>
      <c r="B7690" s="29" t="s">
        <v>14581</v>
      </c>
      <c r="F7690" s="28" t="s">
        <v>27</v>
      </c>
      <c r="G7690" s="31" t="s">
        <v>14582</v>
      </c>
      <c r="I7690" s="1"/>
    </row>
    <row r="7691" spans="1:9" s="30" customFormat="1" ht="40.5" x14ac:dyDescent="0.25">
      <c r="A7691" s="28">
        <v>92360</v>
      </c>
      <c r="B7691" s="29" t="s">
        <v>14583</v>
      </c>
      <c r="F7691" s="28" t="s">
        <v>27</v>
      </c>
      <c r="G7691" s="31" t="s">
        <v>14584</v>
      </c>
      <c r="I7691" s="1"/>
    </row>
    <row r="7692" spans="1:9" s="30" customFormat="1" ht="40.5" x14ac:dyDescent="0.25">
      <c r="A7692" s="28">
        <v>92361</v>
      </c>
      <c r="B7692" s="29" t="s">
        <v>14585</v>
      </c>
      <c r="F7692" s="28" t="s">
        <v>27</v>
      </c>
      <c r="G7692" s="31" t="s">
        <v>14586</v>
      </c>
      <c r="I7692" s="1"/>
    </row>
    <row r="7693" spans="1:9" s="30" customFormat="1" ht="40.5" x14ac:dyDescent="0.25">
      <c r="A7693" s="28">
        <v>92362</v>
      </c>
      <c r="B7693" s="29" t="s">
        <v>14587</v>
      </c>
      <c r="F7693" s="28" t="s">
        <v>27</v>
      </c>
      <c r="G7693" s="31" t="s">
        <v>14588</v>
      </c>
      <c r="I7693" s="1"/>
    </row>
    <row r="7694" spans="1:9" s="30" customFormat="1" ht="54" x14ac:dyDescent="0.25">
      <c r="A7694" s="28">
        <v>92364</v>
      </c>
      <c r="B7694" s="29" t="s">
        <v>14589</v>
      </c>
      <c r="F7694" s="28" t="s">
        <v>27</v>
      </c>
      <c r="G7694" s="31" t="s">
        <v>14590</v>
      </c>
      <c r="I7694" s="1"/>
    </row>
    <row r="7695" spans="1:9" s="30" customFormat="1" ht="54" x14ac:dyDescent="0.25">
      <c r="A7695" s="28">
        <v>92365</v>
      </c>
      <c r="B7695" s="29" t="s">
        <v>14591</v>
      </c>
      <c r="F7695" s="28" t="s">
        <v>27</v>
      </c>
      <c r="G7695" s="31" t="s">
        <v>14517</v>
      </c>
      <c r="I7695" s="1"/>
    </row>
    <row r="7696" spans="1:9" s="30" customFormat="1" ht="54" x14ac:dyDescent="0.25">
      <c r="A7696" s="28">
        <v>92366</v>
      </c>
      <c r="B7696" s="29" t="s">
        <v>14592</v>
      </c>
      <c r="F7696" s="28" t="s">
        <v>27</v>
      </c>
      <c r="G7696" s="31" t="s">
        <v>14593</v>
      </c>
      <c r="I7696" s="1"/>
    </row>
    <row r="7697" spans="1:9" s="30" customFormat="1" ht="54" x14ac:dyDescent="0.25">
      <c r="A7697" s="28">
        <v>92367</v>
      </c>
      <c r="B7697" s="29" t="s">
        <v>14594</v>
      </c>
      <c r="F7697" s="28" t="s">
        <v>27</v>
      </c>
      <c r="G7697" s="31" t="s">
        <v>14595</v>
      </c>
      <c r="I7697" s="1"/>
    </row>
    <row r="7698" spans="1:9" s="30" customFormat="1" ht="54" x14ac:dyDescent="0.25">
      <c r="A7698" s="28">
        <v>92368</v>
      </c>
      <c r="B7698" s="29" t="s">
        <v>14596</v>
      </c>
      <c r="F7698" s="28" t="s">
        <v>27</v>
      </c>
      <c r="G7698" s="31" t="s">
        <v>14597</v>
      </c>
      <c r="I7698" s="1"/>
    </row>
    <row r="7699" spans="1:9" s="30" customFormat="1" ht="40.5" x14ac:dyDescent="0.25">
      <c r="A7699" s="28">
        <v>92645</v>
      </c>
      <c r="B7699" s="29" t="s">
        <v>14598</v>
      </c>
      <c r="F7699" s="28" t="s">
        <v>27</v>
      </c>
      <c r="G7699" s="31" t="s">
        <v>10925</v>
      </c>
      <c r="I7699" s="1"/>
    </row>
    <row r="7700" spans="1:9" s="30" customFormat="1" ht="40.5" x14ac:dyDescent="0.25">
      <c r="A7700" s="28">
        <v>92646</v>
      </c>
      <c r="B7700" s="29" t="s">
        <v>14599</v>
      </c>
      <c r="F7700" s="28" t="s">
        <v>27</v>
      </c>
      <c r="G7700" s="31" t="s">
        <v>14600</v>
      </c>
      <c r="I7700" s="1"/>
    </row>
    <row r="7701" spans="1:9" s="30" customFormat="1" ht="40.5" x14ac:dyDescent="0.25">
      <c r="A7701" s="28">
        <v>92648</v>
      </c>
      <c r="B7701" s="29" t="s">
        <v>14601</v>
      </c>
      <c r="F7701" s="28" t="s">
        <v>27</v>
      </c>
      <c r="G7701" s="31" t="s">
        <v>14602</v>
      </c>
      <c r="I7701" s="1"/>
    </row>
    <row r="7702" spans="1:9" s="30" customFormat="1" ht="40.5" x14ac:dyDescent="0.25">
      <c r="A7702" s="28">
        <v>92649</v>
      </c>
      <c r="B7702" s="29" t="s">
        <v>14603</v>
      </c>
      <c r="F7702" s="28" t="s">
        <v>27</v>
      </c>
      <c r="G7702" s="31" t="s">
        <v>14604</v>
      </c>
      <c r="I7702" s="1"/>
    </row>
    <row r="7703" spans="1:9" s="30" customFormat="1" ht="40.5" x14ac:dyDescent="0.25">
      <c r="A7703" s="28">
        <v>92650</v>
      </c>
      <c r="B7703" s="29" t="s">
        <v>14605</v>
      </c>
      <c r="F7703" s="28" t="s">
        <v>27</v>
      </c>
      <c r="G7703" s="31" t="s">
        <v>14606</v>
      </c>
      <c r="I7703" s="1"/>
    </row>
    <row r="7704" spans="1:9" s="30" customFormat="1" ht="54" x14ac:dyDescent="0.25">
      <c r="A7704" s="28">
        <v>92652</v>
      </c>
      <c r="B7704" s="29" t="s">
        <v>14607</v>
      </c>
      <c r="F7704" s="28" t="s">
        <v>27</v>
      </c>
      <c r="G7704" s="31" t="s">
        <v>9930</v>
      </c>
      <c r="I7704" s="1"/>
    </row>
    <row r="7705" spans="1:9" s="30" customFormat="1" ht="54" x14ac:dyDescent="0.25">
      <c r="A7705" s="28">
        <v>92653</v>
      </c>
      <c r="B7705" s="29" t="s">
        <v>14608</v>
      </c>
      <c r="F7705" s="28" t="s">
        <v>27</v>
      </c>
      <c r="G7705" s="31" t="s">
        <v>14609</v>
      </c>
      <c r="I7705" s="1"/>
    </row>
    <row r="7706" spans="1:9" s="30" customFormat="1" ht="54" x14ac:dyDescent="0.25">
      <c r="A7706" s="28">
        <v>92654</v>
      </c>
      <c r="B7706" s="29" t="s">
        <v>14610</v>
      </c>
      <c r="F7706" s="28" t="s">
        <v>27</v>
      </c>
      <c r="G7706" s="31" t="s">
        <v>14611</v>
      </c>
      <c r="I7706" s="1"/>
    </row>
    <row r="7707" spans="1:9" s="30" customFormat="1" ht="54" x14ac:dyDescent="0.25">
      <c r="A7707" s="28">
        <v>92655</v>
      </c>
      <c r="B7707" s="29" t="s">
        <v>14612</v>
      </c>
      <c r="F7707" s="28" t="s">
        <v>27</v>
      </c>
      <c r="G7707" s="31" t="s">
        <v>14613</v>
      </c>
      <c r="I7707" s="1"/>
    </row>
    <row r="7708" spans="1:9" s="30" customFormat="1" ht="54" x14ac:dyDescent="0.25">
      <c r="A7708" s="28">
        <v>92656</v>
      </c>
      <c r="B7708" s="29" t="s">
        <v>14614</v>
      </c>
      <c r="F7708" s="28" t="s">
        <v>27</v>
      </c>
      <c r="G7708" s="31" t="s">
        <v>14615</v>
      </c>
      <c r="I7708" s="1"/>
    </row>
    <row r="7709" spans="1:9" s="30" customFormat="1" ht="54" x14ac:dyDescent="0.25">
      <c r="A7709" s="28">
        <v>92687</v>
      </c>
      <c r="B7709" s="29" t="s">
        <v>14616</v>
      </c>
      <c r="F7709" s="28" t="s">
        <v>27</v>
      </c>
      <c r="G7709" s="31" t="s">
        <v>14617</v>
      </c>
      <c r="I7709" s="1"/>
    </row>
    <row r="7710" spans="1:9" s="30" customFormat="1" ht="54" x14ac:dyDescent="0.25">
      <c r="A7710" s="28">
        <v>92688</v>
      </c>
      <c r="B7710" s="29" t="s">
        <v>14618</v>
      </c>
      <c r="F7710" s="28" t="s">
        <v>27</v>
      </c>
      <c r="G7710" s="31" t="s">
        <v>14619</v>
      </c>
      <c r="I7710" s="1"/>
    </row>
    <row r="7711" spans="1:9" s="30" customFormat="1" ht="40.5" x14ac:dyDescent="0.25">
      <c r="A7711" s="28">
        <v>92689</v>
      </c>
      <c r="B7711" s="29" t="s">
        <v>14620</v>
      </c>
      <c r="F7711" s="28" t="s">
        <v>27</v>
      </c>
      <c r="G7711" s="31" t="s">
        <v>14621</v>
      </c>
      <c r="I7711" s="1"/>
    </row>
    <row r="7712" spans="1:9" s="30" customFormat="1" ht="40.5" x14ac:dyDescent="0.25">
      <c r="A7712" s="28">
        <v>92690</v>
      </c>
      <c r="B7712" s="29" t="s">
        <v>14622</v>
      </c>
      <c r="F7712" s="28" t="s">
        <v>27</v>
      </c>
      <c r="G7712" s="31" t="s">
        <v>14623</v>
      </c>
      <c r="I7712" s="1"/>
    </row>
    <row r="7713" spans="1:9" s="30" customFormat="1" ht="40.5" x14ac:dyDescent="0.25">
      <c r="A7713" s="28">
        <v>92691</v>
      </c>
      <c r="B7713" s="29" t="s">
        <v>14624</v>
      </c>
      <c r="F7713" s="28" t="s">
        <v>27</v>
      </c>
      <c r="G7713" s="31" t="s">
        <v>14625</v>
      </c>
      <c r="I7713" s="1"/>
    </row>
    <row r="7714" spans="1:9" s="30" customFormat="1" ht="67.5" x14ac:dyDescent="0.25">
      <c r="A7714" s="28">
        <v>94462</v>
      </c>
      <c r="B7714" s="29" t="s">
        <v>14626</v>
      </c>
      <c r="F7714" s="28" t="s">
        <v>27</v>
      </c>
      <c r="G7714" s="31" t="s">
        <v>14627</v>
      </c>
      <c r="I7714" s="1"/>
    </row>
    <row r="7715" spans="1:9" s="30" customFormat="1" ht="67.5" x14ac:dyDescent="0.25">
      <c r="A7715" s="28">
        <v>94463</v>
      </c>
      <c r="B7715" s="29" t="s">
        <v>14628</v>
      </c>
      <c r="F7715" s="28" t="s">
        <v>27</v>
      </c>
      <c r="G7715" s="31" t="s">
        <v>14629</v>
      </c>
      <c r="I7715" s="1"/>
    </row>
    <row r="7716" spans="1:9" s="30" customFormat="1" ht="67.5" x14ac:dyDescent="0.25">
      <c r="A7716" s="28">
        <v>94464</v>
      </c>
      <c r="B7716" s="29" t="s">
        <v>14630</v>
      </c>
      <c r="F7716" s="28" t="s">
        <v>27</v>
      </c>
      <c r="G7716" s="31" t="s">
        <v>14631</v>
      </c>
      <c r="I7716" s="1"/>
    </row>
    <row r="7717" spans="1:9" s="30" customFormat="1" ht="67.5" x14ac:dyDescent="0.25">
      <c r="A7717" s="28">
        <v>94602</v>
      </c>
      <c r="B7717" s="29" t="s">
        <v>14632</v>
      </c>
      <c r="F7717" s="28" t="s">
        <v>27</v>
      </c>
      <c r="G7717" s="31" t="s">
        <v>14633</v>
      </c>
      <c r="I7717" s="1"/>
    </row>
    <row r="7718" spans="1:9" s="30" customFormat="1" ht="67.5" x14ac:dyDescent="0.25">
      <c r="A7718" s="28">
        <v>94603</v>
      </c>
      <c r="B7718" s="29" t="s">
        <v>14634</v>
      </c>
      <c r="F7718" s="28" t="s">
        <v>27</v>
      </c>
      <c r="G7718" s="31" t="s">
        <v>14635</v>
      </c>
      <c r="I7718" s="1"/>
    </row>
    <row r="7719" spans="1:9" s="30" customFormat="1" ht="67.5" x14ac:dyDescent="0.25">
      <c r="A7719" s="28">
        <v>94604</v>
      </c>
      <c r="B7719" s="29" t="s">
        <v>14636</v>
      </c>
      <c r="F7719" s="28" t="s">
        <v>27</v>
      </c>
      <c r="G7719" s="31" t="s">
        <v>14637</v>
      </c>
      <c r="I7719" s="1"/>
    </row>
    <row r="7720" spans="1:9" s="30" customFormat="1" ht="67.5" x14ac:dyDescent="0.25">
      <c r="A7720" s="28">
        <v>94605</v>
      </c>
      <c r="B7720" s="29" t="s">
        <v>14638</v>
      </c>
      <c r="F7720" s="28" t="s">
        <v>27</v>
      </c>
      <c r="G7720" s="31" t="s">
        <v>14639</v>
      </c>
      <c r="I7720" s="1"/>
    </row>
    <row r="7721" spans="1:9" s="30" customFormat="1" ht="54" x14ac:dyDescent="0.25">
      <c r="A7721" s="28">
        <v>94648</v>
      </c>
      <c r="B7721" s="29" t="s">
        <v>14640</v>
      </c>
      <c r="F7721" s="28" t="s">
        <v>27</v>
      </c>
      <c r="G7721" s="31" t="s">
        <v>14641</v>
      </c>
      <c r="I7721" s="1"/>
    </row>
    <row r="7722" spans="1:9" s="30" customFormat="1" ht="54" x14ac:dyDescent="0.25">
      <c r="A7722" s="28">
        <v>94649</v>
      </c>
      <c r="B7722" s="29" t="s">
        <v>14642</v>
      </c>
      <c r="F7722" s="28" t="s">
        <v>27</v>
      </c>
      <c r="G7722" s="31" t="s">
        <v>14643</v>
      </c>
      <c r="I7722" s="1"/>
    </row>
    <row r="7723" spans="1:9" s="30" customFormat="1" ht="54" x14ac:dyDescent="0.25">
      <c r="A7723" s="28">
        <v>94650</v>
      </c>
      <c r="B7723" s="29" t="s">
        <v>14644</v>
      </c>
      <c r="F7723" s="28" t="s">
        <v>27</v>
      </c>
      <c r="G7723" s="31" t="s">
        <v>8205</v>
      </c>
      <c r="I7723" s="1"/>
    </row>
    <row r="7724" spans="1:9" s="30" customFormat="1" ht="54" x14ac:dyDescent="0.25">
      <c r="A7724" s="28">
        <v>94651</v>
      </c>
      <c r="B7724" s="29" t="s">
        <v>14645</v>
      </c>
      <c r="F7724" s="28" t="s">
        <v>27</v>
      </c>
      <c r="G7724" s="31" t="s">
        <v>14646</v>
      </c>
      <c r="I7724" s="1"/>
    </row>
    <row r="7725" spans="1:9" s="30" customFormat="1" ht="54" x14ac:dyDescent="0.25">
      <c r="A7725" s="28">
        <v>94652</v>
      </c>
      <c r="B7725" s="29" t="s">
        <v>14647</v>
      </c>
      <c r="F7725" s="28" t="s">
        <v>27</v>
      </c>
      <c r="G7725" s="31" t="s">
        <v>14494</v>
      </c>
      <c r="I7725" s="1"/>
    </row>
    <row r="7726" spans="1:9" s="30" customFormat="1" ht="54" x14ac:dyDescent="0.25">
      <c r="A7726" s="28">
        <v>94653</v>
      </c>
      <c r="B7726" s="29" t="s">
        <v>14648</v>
      </c>
      <c r="F7726" s="28" t="s">
        <v>27</v>
      </c>
      <c r="G7726" s="31" t="s">
        <v>12503</v>
      </c>
      <c r="I7726" s="1"/>
    </row>
    <row r="7727" spans="1:9" s="30" customFormat="1" ht="54" x14ac:dyDescent="0.25">
      <c r="A7727" s="28">
        <v>94654</v>
      </c>
      <c r="B7727" s="29" t="s">
        <v>14649</v>
      </c>
      <c r="F7727" s="28" t="s">
        <v>27</v>
      </c>
      <c r="G7727" s="31" t="s">
        <v>14650</v>
      </c>
      <c r="I7727" s="1"/>
    </row>
    <row r="7728" spans="1:9" s="30" customFormat="1" ht="54" x14ac:dyDescent="0.25">
      <c r="A7728" s="28">
        <v>94655</v>
      </c>
      <c r="B7728" s="29" t="s">
        <v>14651</v>
      </c>
      <c r="F7728" s="28" t="s">
        <v>27</v>
      </c>
      <c r="G7728" s="31" t="s">
        <v>14652</v>
      </c>
      <c r="I7728" s="1"/>
    </row>
    <row r="7729" spans="1:9" s="30" customFormat="1" ht="54" x14ac:dyDescent="0.25">
      <c r="A7729" s="28">
        <v>94716</v>
      </c>
      <c r="B7729" s="29" t="s">
        <v>14653</v>
      </c>
      <c r="F7729" s="28" t="s">
        <v>27</v>
      </c>
      <c r="G7729" s="31" t="s">
        <v>14654</v>
      </c>
      <c r="I7729" s="1"/>
    </row>
    <row r="7730" spans="1:9" s="30" customFormat="1" ht="54" x14ac:dyDescent="0.25">
      <c r="A7730" s="28">
        <v>94717</v>
      </c>
      <c r="B7730" s="29" t="s">
        <v>14655</v>
      </c>
      <c r="F7730" s="28" t="s">
        <v>27</v>
      </c>
      <c r="G7730" s="31" t="s">
        <v>14656</v>
      </c>
      <c r="I7730" s="1"/>
    </row>
    <row r="7731" spans="1:9" s="30" customFormat="1" ht="54" x14ac:dyDescent="0.25">
      <c r="A7731" s="28">
        <v>94718</v>
      </c>
      <c r="B7731" s="29" t="s">
        <v>14657</v>
      </c>
      <c r="F7731" s="28" t="s">
        <v>27</v>
      </c>
      <c r="G7731" s="31" t="s">
        <v>14658</v>
      </c>
      <c r="I7731" s="1"/>
    </row>
    <row r="7732" spans="1:9" s="30" customFormat="1" ht="54" x14ac:dyDescent="0.25">
      <c r="A7732" s="28">
        <v>94719</v>
      </c>
      <c r="B7732" s="29" t="s">
        <v>14659</v>
      </c>
      <c r="F7732" s="28" t="s">
        <v>27</v>
      </c>
      <c r="G7732" s="31" t="s">
        <v>14660</v>
      </c>
      <c r="I7732" s="1"/>
    </row>
    <row r="7733" spans="1:9" s="30" customFormat="1" ht="54" x14ac:dyDescent="0.25">
      <c r="A7733" s="28">
        <v>94720</v>
      </c>
      <c r="B7733" s="29" t="s">
        <v>14661</v>
      </c>
      <c r="F7733" s="28" t="s">
        <v>27</v>
      </c>
      <c r="G7733" s="31" t="s">
        <v>14662</v>
      </c>
      <c r="I7733" s="1"/>
    </row>
    <row r="7734" spans="1:9" s="30" customFormat="1" ht="54" x14ac:dyDescent="0.25">
      <c r="A7734" s="28">
        <v>94721</v>
      </c>
      <c r="B7734" s="29" t="s">
        <v>14663</v>
      </c>
      <c r="F7734" s="28" t="s">
        <v>27</v>
      </c>
      <c r="G7734" s="31" t="s">
        <v>14664</v>
      </c>
      <c r="I7734" s="1"/>
    </row>
    <row r="7735" spans="1:9" s="30" customFormat="1" ht="54" x14ac:dyDescent="0.25">
      <c r="A7735" s="28">
        <v>94722</v>
      </c>
      <c r="B7735" s="29" t="s">
        <v>14665</v>
      </c>
      <c r="F7735" s="28" t="s">
        <v>27</v>
      </c>
      <c r="G7735" s="31" t="s">
        <v>14666</v>
      </c>
      <c r="I7735" s="1"/>
    </row>
    <row r="7736" spans="1:9" s="30" customFormat="1" ht="54" x14ac:dyDescent="0.25">
      <c r="A7736" s="28">
        <v>94723</v>
      </c>
      <c r="B7736" s="29" t="s">
        <v>14667</v>
      </c>
      <c r="F7736" s="28" t="s">
        <v>27</v>
      </c>
      <c r="G7736" s="31" t="s">
        <v>14668</v>
      </c>
      <c r="I7736" s="1"/>
    </row>
    <row r="7737" spans="1:9" s="30" customFormat="1" ht="40.5" x14ac:dyDescent="0.25">
      <c r="A7737" s="28">
        <v>95697</v>
      </c>
      <c r="B7737" s="29" t="s">
        <v>14669</v>
      </c>
      <c r="F7737" s="28" t="s">
        <v>27</v>
      </c>
      <c r="G7737" s="31" t="s">
        <v>14670</v>
      </c>
      <c r="I7737" s="1"/>
    </row>
    <row r="7738" spans="1:9" s="30" customFormat="1" ht="40.5" x14ac:dyDescent="0.25">
      <c r="A7738" s="28">
        <v>96635</v>
      </c>
      <c r="B7738" s="29" t="s">
        <v>14671</v>
      </c>
      <c r="F7738" s="28" t="s">
        <v>27</v>
      </c>
      <c r="G7738" s="31" t="s">
        <v>14672</v>
      </c>
      <c r="I7738" s="1"/>
    </row>
    <row r="7739" spans="1:9" s="30" customFormat="1" ht="40.5" x14ac:dyDescent="0.25">
      <c r="A7739" s="28">
        <v>96636</v>
      </c>
      <c r="B7739" s="29" t="s">
        <v>14673</v>
      </c>
      <c r="F7739" s="28" t="s">
        <v>27</v>
      </c>
      <c r="G7739" s="31" t="s">
        <v>14674</v>
      </c>
      <c r="I7739" s="1"/>
    </row>
    <row r="7740" spans="1:9" s="30" customFormat="1" ht="40.5" x14ac:dyDescent="0.25">
      <c r="A7740" s="28">
        <v>96644</v>
      </c>
      <c r="B7740" s="29" t="s">
        <v>14675</v>
      </c>
      <c r="F7740" s="28" t="s">
        <v>27</v>
      </c>
      <c r="G7740" s="31" t="s">
        <v>14676</v>
      </c>
      <c r="I7740" s="1"/>
    </row>
    <row r="7741" spans="1:9" s="30" customFormat="1" ht="40.5" x14ac:dyDescent="0.25">
      <c r="A7741" s="28">
        <v>96645</v>
      </c>
      <c r="B7741" s="29" t="s">
        <v>14677</v>
      </c>
      <c r="F7741" s="28" t="s">
        <v>27</v>
      </c>
      <c r="G7741" s="31" t="s">
        <v>14678</v>
      </c>
      <c r="I7741" s="1"/>
    </row>
    <row r="7742" spans="1:9" s="30" customFormat="1" ht="40.5" x14ac:dyDescent="0.25">
      <c r="A7742" s="28">
        <v>96646</v>
      </c>
      <c r="B7742" s="29" t="s">
        <v>14679</v>
      </c>
      <c r="F7742" s="28" t="s">
        <v>27</v>
      </c>
      <c r="G7742" s="31" t="s">
        <v>14680</v>
      </c>
      <c r="I7742" s="1"/>
    </row>
    <row r="7743" spans="1:9" s="30" customFormat="1" ht="40.5" x14ac:dyDescent="0.25">
      <c r="A7743" s="28">
        <v>96647</v>
      </c>
      <c r="B7743" s="29" t="s">
        <v>14681</v>
      </c>
      <c r="F7743" s="28" t="s">
        <v>27</v>
      </c>
      <c r="G7743" s="31" t="s">
        <v>14682</v>
      </c>
      <c r="I7743" s="1"/>
    </row>
    <row r="7744" spans="1:9" s="30" customFormat="1" ht="40.5" x14ac:dyDescent="0.25">
      <c r="A7744" s="28">
        <v>96648</v>
      </c>
      <c r="B7744" s="29" t="s">
        <v>14683</v>
      </c>
      <c r="F7744" s="28" t="s">
        <v>27</v>
      </c>
      <c r="G7744" s="31" t="s">
        <v>14684</v>
      </c>
      <c r="I7744" s="1"/>
    </row>
    <row r="7745" spans="1:9" s="30" customFormat="1" ht="40.5" x14ac:dyDescent="0.25">
      <c r="A7745" s="28">
        <v>96649</v>
      </c>
      <c r="B7745" s="29" t="s">
        <v>14685</v>
      </c>
      <c r="F7745" s="28" t="s">
        <v>27</v>
      </c>
      <c r="G7745" s="31" t="s">
        <v>14686</v>
      </c>
      <c r="I7745" s="1"/>
    </row>
    <row r="7746" spans="1:9" s="30" customFormat="1" ht="27" x14ac:dyDescent="0.25">
      <c r="A7746" s="28">
        <v>96668</v>
      </c>
      <c r="B7746" s="29" t="s">
        <v>14687</v>
      </c>
      <c r="F7746" s="28" t="s">
        <v>27</v>
      </c>
      <c r="G7746" s="31" t="s">
        <v>14688</v>
      </c>
      <c r="I7746" s="1"/>
    </row>
    <row r="7747" spans="1:9" s="30" customFormat="1" ht="27" x14ac:dyDescent="0.25">
      <c r="A7747" s="28">
        <v>96669</v>
      </c>
      <c r="B7747" s="29" t="s">
        <v>14689</v>
      </c>
      <c r="F7747" s="28" t="s">
        <v>27</v>
      </c>
      <c r="G7747" s="31" t="s">
        <v>14690</v>
      </c>
      <c r="I7747" s="1"/>
    </row>
    <row r="7748" spans="1:9" s="30" customFormat="1" ht="27" x14ac:dyDescent="0.25">
      <c r="A7748" s="28">
        <v>96670</v>
      </c>
      <c r="B7748" s="29" t="s">
        <v>14691</v>
      </c>
      <c r="F7748" s="28" t="s">
        <v>27</v>
      </c>
      <c r="G7748" s="31" t="s">
        <v>14692</v>
      </c>
      <c r="I7748" s="1"/>
    </row>
    <row r="7749" spans="1:9" s="30" customFormat="1" ht="27" x14ac:dyDescent="0.25">
      <c r="A7749" s="28">
        <v>96671</v>
      </c>
      <c r="B7749" s="29" t="s">
        <v>14693</v>
      </c>
      <c r="F7749" s="28" t="s">
        <v>27</v>
      </c>
      <c r="G7749" s="31" t="s">
        <v>14694</v>
      </c>
      <c r="I7749" s="1"/>
    </row>
    <row r="7750" spans="1:9" s="30" customFormat="1" ht="27" x14ac:dyDescent="0.25">
      <c r="A7750" s="28">
        <v>96672</v>
      </c>
      <c r="B7750" s="29" t="s">
        <v>14695</v>
      </c>
      <c r="F7750" s="28" t="s">
        <v>27</v>
      </c>
      <c r="G7750" s="31" t="s">
        <v>14696</v>
      </c>
      <c r="I7750" s="1"/>
    </row>
    <row r="7751" spans="1:9" s="30" customFormat="1" ht="27" x14ac:dyDescent="0.25">
      <c r="A7751" s="28">
        <v>96673</v>
      </c>
      <c r="B7751" s="29" t="s">
        <v>14697</v>
      </c>
      <c r="F7751" s="28" t="s">
        <v>27</v>
      </c>
      <c r="G7751" s="31" t="s">
        <v>14698</v>
      </c>
      <c r="I7751" s="1"/>
    </row>
    <row r="7752" spans="1:9" s="30" customFormat="1" ht="27" x14ac:dyDescent="0.25">
      <c r="A7752" s="28">
        <v>96674</v>
      </c>
      <c r="B7752" s="29" t="s">
        <v>14699</v>
      </c>
      <c r="F7752" s="28" t="s">
        <v>27</v>
      </c>
      <c r="G7752" s="31" t="s">
        <v>14700</v>
      </c>
      <c r="I7752" s="1"/>
    </row>
    <row r="7753" spans="1:9" s="30" customFormat="1" ht="40.5" x14ac:dyDescent="0.25">
      <c r="A7753" s="28">
        <v>96675</v>
      </c>
      <c r="B7753" s="29" t="s">
        <v>14701</v>
      </c>
      <c r="F7753" s="28" t="s">
        <v>27</v>
      </c>
      <c r="G7753" s="31" t="s">
        <v>14702</v>
      </c>
      <c r="I7753" s="1"/>
    </row>
    <row r="7754" spans="1:9" s="30" customFormat="1" ht="27" x14ac:dyDescent="0.25">
      <c r="A7754" s="28">
        <v>96676</v>
      </c>
      <c r="B7754" s="29" t="s">
        <v>14703</v>
      </c>
      <c r="F7754" s="28" t="s">
        <v>27</v>
      </c>
      <c r="G7754" s="31" t="s">
        <v>14704</v>
      </c>
      <c r="I7754" s="1"/>
    </row>
    <row r="7755" spans="1:9" s="30" customFormat="1" ht="27" x14ac:dyDescent="0.25">
      <c r="A7755" s="28">
        <v>96677</v>
      </c>
      <c r="B7755" s="29" t="s">
        <v>14705</v>
      </c>
      <c r="F7755" s="28" t="s">
        <v>27</v>
      </c>
      <c r="G7755" s="31" t="s">
        <v>14706</v>
      </c>
      <c r="I7755" s="1"/>
    </row>
    <row r="7756" spans="1:9" s="30" customFormat="1" ht="27" x14ac:dyDescent="0.25">
      <c r="A7756" s="28">
        <v>96678</v>
      </c>
      <c r="B7756" s="29" t="s">
        <v>14707</v>
      </c>
      <c r="F7756" s="28" t="s">
        <v>27</v>
      </c>
      <c r="G7756" s="31" t="s">
        <v>14708</v>
      </c>
      <c r="I7756" s="1"/>
    </row>
    <row r="7757" spans="1:9" s="30" customFormat="1" ht="27" x14ac:dyDescent="0.25">
      <c r="A7757" s="28">
        <v>96679</v>
      </c>
      <c r="B7757" s="29" t="s">
        <v>14709</v>
      </c>
      <c r="F7757" s="28" t="s">
        <v>27</v>
      </c>
      <c r="G7757" s="31" t="s">
        <v>14710</v>
      </c>
      <c r="I7757" s="1"/>
    </row>
    <row r="7758" spans="1:9" s="30" customFormat="1" ht="27" x14ac:dyDescent="0.25">
      <c r="A7758" s="28">
        <v>96680</v>
      </c>
      <c r="B7758" s="29" t="s">
        <v>14711</v>
      </c>
      <c r="F7758" s="28" t="s">
        <v>27</v>
      </c>
      <c r="G7758" s="31" t="s">
        <v>14712</v>
      </c>
      <c r="I7758" s="1"/>
    </row>
    <row r="7759" spans="1:9" s="30" customFormat="1" ht="27" x14ac:dyDescent="0.25">
      <c r="A7759" s="28">
        <v>96681</v>
      </c>
      <c r="B7759" s="29" t="s">
        <v>14713</v>
      </c>
      <c r="F7759" s="28" t="s">
        <v>27</v>
      </c>
      <c r="G7759" s="31" t="s">
        <v>14714</v>
      </c>
      <c r="I7759" s="1"/>
    </row>
    <row r="7760" spans="1:9" s="30" customFormat="1" ht="27" x14ac:dyDescent="0.25">
      <c r="A7760" s="28">
        <v>96682</v>
      </c>
      <c r="B7760" s="29" t="s">
        <v>14715</v>
      </c>
      <c r="F7760" s="28" t="s">
        <v>27</v>
      </c>
      <c r="G7760" s="31" t="s">
        <v>14716</v>
      </c>
      <c r="I7760" s="1"/>
    </row>
    <row r="7761" spans="1:9" s="30" customFormat="1" ht="40.5" x14ac:dyDescent="0.25">
      <c r="A7761" s="28">
        <v>96683</v>
      </c>
      <c r="B7761" s="29" t="s">
        <v>14717</v>
      </c>
      <c r="F7761" s="28" t="s">
        <v>27</v>
      </c>
      <c r="G7761" s="31" t="s">
        <v>14718</v>
      </c>
      <c r="I7761" s="1"/>
    </row>
    <row r="7762" spans="1:9" s="30" customFormat="1" ht="54" x14ac:dyDescent="0.25">
      <c r="A7762" s="28">
        <v>96718</v>
      </c>
      <c r="B7762" s="29" t="s">
        <v>14719</v>
      </c>
      <c r="F7762" s="28" t="s">
        <v>27</v>
      </c>
      <c r="G7762" s="31" t="s">
        <v>14720</v>
      </c>
      <c r="I7762" s="1"/>
    </row>
    <row r="7763" spans="1:9" s="30" customFormat="1" ht="54" x14ac:dyDescent="0.25">
      <c r="A7763" s="28">
        <v>96719</v>
      </c>
      <c r="B7763" s="29" t="s">
        <v>14721</v>
      </c>
      <c r="F7763" s="28" t="s">
        <v>27</v>
      </c>
      <c r="G7763" s="31" t="s">
        <v>8181</v>
      </c>
      <c r="I7763" s="1"/>
    </row>
    <row r="7764" spans="1:9" s="30" customFormat="1" ht="54" x14ac:dyDescent="0.25">
      <c r="A7764" s="28">
        <v>96720</v>
      </c>
      <c r="B7764" s="29" t="s">
        <v>14722</v>
      </c>
      <c r="F7764" s="28" t="s">
        <v>27</v>
      </c>
      <c r="G7764" s="31" t="s">
        <v>14723</v>
      </c>
      <c r="I7764" s="1"/>
    </row>
    <row r="7765" spans="1:9" s="30" customFormat="1" ht="54" x14ac:dyDescent="0.25">
      <c r="A7765" s="28">
        <v>96721</v>
      </c>
      <c r="B7765" s="29" t="s">
        <v>14724</v>
      </c>
      <c r="F7765" s="28" t="s">
        <v>27</v>
      </c>
      <c r="G7765" s="31" t="s">
        <v>13267</v>
      </c>
      <c r="I7765" s="1"/>
    </row>
    <row r="7766" spans="1:9" s="30" customFormat="1" ht="54" x14ac:dyDescent="0.25">
      <c r="A7766" s="28">
        <v>96722</v>
      </c>
      <c r="B7766" s="29" t="s">
        <v>14725</v>
      </c>
      <c r="F7766" s="28" t="s">
        <v>27</v>
      </c>
      <c r="G7766" s="31" t="s">
        <v>8836</v>
      </c>
      <c r="I7766" s="1"/>
    </row>
    <row r="7767" spans="1:9" s="30" customFormat="1" ht="54" x14ac:dyDescent="0.25">
      <c r="A7767" s="28">
        <v>96723</v>
      </c>
      <c r="B7767" s="29" t="s">
        <v>14726</v>
      </c>
      <c r="F7767" s="28" t="s">
        <v>27</v>
      </c>
      <c r="G7767" s="31" t="s">
        <v>14727</v>
      </c>
      <c r="I7767" s="1"/>
    </row>
    <row r="7768" spans="1:9" s="30" customFormat="1" ht="54" x14ac:dyDescent="0.25">
      <c r="A7768" s="28">
        <v>96724</v>
      </c>
      <c r="B7768" s="29" t="s">
        <v>14728</v>
      </c>
      <c r="F7768" s="28" t="s">
        <v>27</v>
      </c>
      <c r="G7768" s="31" t="s">
        <v>14729</v>
      </c>
      <c r="I7768" s="1"/>
    </row>
    <row r="7769" spans="1:9" s="30" customFormat="1" ht="54" x14ac:dyDescent="0.25">
      <c r="A7769" s="28">
        <v>96725</v>
      </c>
      <c r="B7769" s="29" t="s">
        <v>14730</v>
      </c>
      <c r="F7769" s="28" t="s">
        <v>27</v>
      </c>
      <c r="G7769" s="31" t="s">
        <v>14731</v>
      </c>
      <c r="I7769" s="1"/>
    </row>
    <row r="7770" spans="1:9" s="30" customFormat="1" ht="54" x14ac:dyDescent="0.25">
      <c r="A7770" s="28">
        <v>96726</v>
      </c>
      <c r="B7770" s="29" t="s">
        <v>14732</v>
      </c>
      <c r="F7770" s="28" t="s">
        <v>27</v>
      </c>
      <c r="G7770" s="31" t="s">
        <v>14733</v>
      </c>
      <c r="I7770" s="1"/>
    </row>
    <row r="7771" spans="1:9" s="30" customFormat="1" ht="54" x14ac:dyDescent="0.25">
      <c r="A7771" s="28">
        <v>96727</v>
      </c>
      <c r="B7771" s="29" t="s">
        <v>14734</v>
      </c>
      <c r="F7771" s="28" t="s">
        <v>27</v>
      </c>
      <c r="G7771" s="31" t="s">
        <v>14735</v>
      </c>
      <c r="I7771" s="1"/>
    </row>
    <row r="7772" spans="1:9" s="30" customFormat="1" ht="54" x14ac:dyDescent="0.25">
      <c r="A7772" s="28">
        <v>96728</v>
      </c>
      <c r="B7772" s="29" t="s">
        <v>14736</v>
      </c>
      <c r="F7772" s="28" t="s">
        <v>27</v>
      </c>
      <c r="G7772" s="31" t="s">
        <v>14737</v>
      </c>
      <c r="I7772" s="1"/>
    </row>
    <row r="7773" spans="1:9" s="30" customFormat="1" ht="54" x14ac:dyDescent="0.25">
      <c r="A7773" s="28">
        <v>96729</v>
      </c>
      <c r="B7773" s="29" t="s">
        <v>14738</v>
      </c>
      <c r="F7773" s="28" t="s">
        <v>27</v>
      </c>
      <c r="G7773" s="31" t="s">
        <v>14739</v>
      </c>
      <c r="I7773" s="1"/>
    </row>
    <row r="7774" spans="1:9" s="30" customFormat="1" ht="54" x14ac:dyDescent="0.25">
      <c r="A7774" s="28">
        <v>96730</v>
      </c>
      <c r="B7774" s="29" t="s">
        <v>14740</v>
      </c>
      <c r="F7774" s="28" t="s">
        <v>27</v>
      </c>
      <c r="G7774" s="31" t="s">
        <v>14741</v>
      </c>
      <c r="I7774" s="1"/>
    </row>
    <row r="7775" spans="1:9" s="30" customFormat="1" ht="54" x14ac:dyDescent="0.25">
      <c r="A7775" s="28">
        <v>96731</v>
      </c>
      <c r="B7775" s="29" t="s">
        <v>14742</v>
      </c>
      <c r="F7775" s="28" t="s">
        <v>27</v>
      </c>
      <c r="G7775" s="31" t="s">
        <v>14743</v>
      </c>
      <c r="I7775" s="1"/>
    </row>
    <row r="7776" spans="1:9" s="30" customFormat="1" ht="54" x14ac:dyDescent="0.25">
      <c r="A7776" s="28">
        <v>96732</v>
      </c>
      <c r="B7776" s="29" t="s">
        <v>14744</v>
      </c>
      <c r="F7776" s="28" t="s">
        <v>27</v>
      </c>
      <c r="G7776" s="31" t="s">
        <v>14745</v>
      </c>
      <c r="I7776" s="1"/>
    </row>
    <row r="7777" spans="1:9" s="30" customFormat="1" ht="54" x14ac:dyDescent="0.25">
      <c r="A7777" s="28">
        <v>96733</v>
      </c>
      <c r="B7777" s="29" t="s">
        <v>14746</v>
      </c>
      <c r="F7777" s="28" t="s">
        <v>27</v>
      </c>
      <c r="G7777" s="31" t="s">
        <v>14747</v>
      </c>
      <c r="I7777" s="1"/>
    </row>
    <row r="7778" spans="1:9" s="30" customFormat="1" ht="54" x14ac:dyDescent="0.25">
      <c r="A7778" s="28">
        <v>96734</v>
      </c>
      <c r="B7778" s="29" t="s">
        <v>14748</v>
      </c>
      <c r="F7778" s="28" t="s">
        <v>27</v>
      </c>
      <c r="G7778" s="31" t="s">
        <v>14749</v>
      </c>
      <c r="I7778" s="1"/>
    </row>
    <row r="7779" spans="1:9" s="30" customFormat="1" ht="54" x14ac:dyDescent="0.25">
      <c r="A7779" s="28">
        <v>96735</v>
      </c>
      <c r="B7779" s="29" t="s">
        <v>14750</v>
      </c>
      <c r="F7779" s="28" t="s">
        <v>27</v>
      </c>
      <c r="G7779" s="31" t="s">
        <v>8713</v>
      </c>
      <c r="I7779" s="1"/>
    </row>
    <row r="7780" spans="1:9" s="30" customFormat="1" ht="40.5" x14ac:dyDescent="0.25">
      <c r="A7780" s="28">
        <v>96798</v>
      </c>
      <c r="B7780" s="29" t="s">
        <v>14751</v>
      </c>
      <c r="F7780" s="28" t="s">
        <v>27</v>
      </c>
      <c r="G7780" s="31" t="s">
        <v>14387</v>
      </c>
      <c r="I7780" s="1"/>
    </row>
    <row r="7781" spans="1:9" s="30" customFormat="1" ht="40.5" x14ac:dyDescent="0.25">
      <c r="A7781" s="28">
        <v>96799</v>
      </c>
      <c r="B7781" s="29" t="s">
        <v>14752</v>
      </c>
      <c r="F7781" s="28" t="s">
        <v>27</v>
      </c>
      <c r="G7781" s="31" t="s">
        <v>9481</v>
      </c>
      <c r="I7781" s="1"/>
    </row>
    <row r="7782" spans="1:9" s="30" customFormat="1" ht="40.5" x14ac:dyDescent="0.25">
      <c r="A7782" s="28">
        <v>96800</v>
      </c>
      <c r="B7782" s="29" t="s">
        <v>14753</v>
      </c>
      <c r="F7782" s="28" t="s">
        <v>27</v>
      </c>
      <c r="G7782" s="31" t="s">
        <v>14754</v>
      </c>
      <c r="I7782" s="1"/>
    </row>
    <row r="7783" spans="1:9" s="30" customFormat="1" ht="40.5" x14ac:dyDescent="0.25">
      <c r="A7783" s="28">
        <v>96801</v>
      </c>
      <c r="B7783" s="29" t="s">
        <v>14755</v>
      </c>
      <c r="F7783" s="28" t="s">
        <v>27</v>
      </c>
      <c r="G7783" s="31" t="s">
        <v>14756</v>
      </c>
      <c r="I7783" s="1"/>
    </row>
    <row r="7784" spans="1:9" s="30" customFormat="1" ht="54" x14ac:dyDescent="0.25">
      <c r="A7784" s="28">
        <v>97327</v>
      </c>
      <c r="B7784" s="29" t="s">
        <v>14757</v>
      </c>
      <c r="F7784" s="28" t="s">
        <v>27</v>
      </c>
      <c r="G7784" s="31" t="s">
        <v>14758</v>
      </c>
      <c r="I7784" s="1"/>
    </row>
    <row r="7785" spans="1:9" s="30" customFormat="1" ht="54" x14ac:dyDescent="0.25">
      <c r="A7785" s="28">
        <v>97328</v>
      </c>
      <c r="B7785" s="29" t="s">
        <v>14759</v>
      </c>
      <c r="F7785" s="28" t="s">
        <v>27</v>
      </c>
      <c r="G7785" s="31" t="s">
        <v>9820</v>
      </c>
      <c r="I7785" s="1"/>
    </row>
    <row r="7786" spans="1:9" s="30" customFormat="1" ht="54" x14ac:dyDescent="0.25">
      <c r="A7786" s="28">
        <v>97329</v>
      </c>
      <c r="B7786" s="29" t="s">
        <v>14760</v>
      </c>
      <c r="F7786" s="28" t="s">
        <v>27</v>
      </c>
      <c r="G7786" s="31" t="s">
        <v>14761</v>
      </c>
      <c r="I7786" s="1"/>
    </row>
    <row r="7787" spans="1:9" s="30" customFormat="1" ht="54" x14ac:dyDescent="0.25">
      <c r="A7787" s="28">
        <v>97330</v>
      </c>
      <c r="B7787" s="29" t="s">
        <v>14762</v>
      </c>
      <c r="F7787" s="28" t="s">
        <v>27</v>
      </c>
      <c r="G7787" s="31" t="s">
        <v>14763</v>
      </c>
      <c r="I7787" s="1"/>
    </row>
    <row r="7788" spans="1:9" s="30" customFormat="1" ht="54" x14ac:dyDescent="0.25">
      <c r="A7788" s="28">
        <v>97331</v>
      </c>
      <c r="B7788" s="29" t="s">
        <v>14764</v>
      </c>
      <c r="F7788" s="28" t="s">
        <v>27</v>
      </c>
      <c r="G7788" s="31" t="s">
        <v>14765</v>
      </c>
      <c r="I7788" s="1"/>
    </row>
    <row r="7789" spans="1:9" s="30" customFormat="1" ht="54" x14ac:dyDescent="0.25">
      <c r="A7789" s="28">
        <v>97332</v>
      </c>
      <c r="B7789" s="29" t="s">
        <v>14766</v>
      </c>
      <c r="F7789" s="28" t="s">
        <v>27</v>
      </c>
      <c r="G7789" s="31" t="s">
        <v>14767</v>
      </c>
      <c r="I7789" s="1"/>
    </row>
    <row r="7790" spans="1:9" s="30" customFormat="1" ht="54" x14ac:dyDescent="0.25">
      <c r="A7790" s="28">
        <v>97333</v>
      </c>
      <c r="B7790" s="29" t="s">
        <v>14768</v>
      </c>
      <c r="F7790" s="28" t="s">
        <v>27</v>
      </c>
      <c r="G7790" s="31" t="s">
        <v>14769</v>
      </c>
      <c r="I7790" s="1"/>
    </row>
    <row r="7791" spans="1:9" s="30" customFormat="1" ht="54" x14ac:dyDescent="0.25">
      <c r="A7791" s="28">
        <v>97334</v>
      </c>
      <c r="B7791" s="29" t="s">
        <v>14770</v>
      </c>
      <c r="F7791" s="28" t="s">
        <v>27</v>
      </c>
      <c r="G7791" s="31" t="s">
        <v>14771</v>
      </c>
      <c r="I7791" s="1"/>
    </row>
    <row r="7792" spans="1:9" s="30" customFormat="1" ht="40.5" x14ac:dyDescent="0.25">
      <c r="A7792" s="28">
        <v>97335</v>
      </c>
      <c r="B7792" s="29" t="s">
        <v>14772</v>
      </c>
      <c r="F7792" s="28" t="s">
        <v>27</v>
      </c>
      <c r="G7792" s="31" t="s">
        <v>14773</v>
      </c>
      <c r="I7792" s="1"/>
    </row>
    <row r="7793" spans="1:9" s="30" customFormat="1" ht="40.5" x14ac:dyDescent="0.25">
      <c r="A7793" s="28">
        <v>97336</v>
      </c>
      <c r="B7793" s="29" t="s">
        <v>14774</v>
      </c>
      <c r="F7793" s="28" t="s">
        <v>27</v>
      </c>
      <c r="G7793" s="31" t="s">
        <v>14775</v>
      </c>
      <c r="I7793" s="1"/>
    </row>
    <row r="7794" spans="1:9" s="30" customFormat="1" ht="40.5" x14ac:dyDescent="0.25">
      <c r="A7794" s="28">
        <v>97337</v>
      </c>
      <c r="B7794" s="29" t="s">
        <v>14776</v>
      </c>
      <c r="F7794" s="28" t="s">
        <v>27</v>
      </c>
      <c r="G7794" s="31" t="s">
        <v>9764</v>
      </c>
      <c r="I7794" s="1"/>
    </row>
    <row r="7795" spans="1:9" s="30" customFormat="1" ht="40.5" x14ac:dyDescent="0.25">
      <c r="A7795" s="28">
        <v>97338</v>
      </c>
      <c r="B7795" s="29" t="s">
        <v>14777</v>
      </c>
      <c r="F7795" s="28" t="s">
        <v>27</v>
      </c>
      <c r="G7795" s="31" t="s">
        <v>14778</v>
      </c>
      <c r="I7795" s="1"/>
    </row>
    <row r="7796" spans="1:9" s="30" customFormat="1" ht="40.5" x14ac:dyDescent="0.25">
      <c r="A7796" s="28">
        <v>97339</v>
      </c>
      <c r="B7796" s="29" t="s">
        <v>14779</v>
      </c>
      <c r="F7796" s="28" t="s">
        <v>27</v>
      </c>
      <c r="G7796" s="31" t="s">
        <v>14527</v>
      </c>
      <c r="I7796" s="1"/>
    </row>
    <row r="7797" spans="1:9" s="30" customFormat="1" ht="40.5" x14ac:dyDescent="0.25">
      <c r="A7797" s="28">
        <v>97340</v>
      </c>
      <c r="B7797" s="29" t="s">
        <v>14780</v>
      </c>
      <c r="F7797" s="28" t="s">
        <v>27</v>
      </c>
      <c r="G7797" s="31" t="s">
        <v>8783</v>
      </c>
      <c r="I7797" s="1"/>
    </row>
    <row r="7798" spans="1:9" s="30" customFormat="1" ht="40.5" x14ac:dyDescent="0.25">
      <c r="A7798" s="28">
        <v>97347</v>
      </c>
      <c r="B7798" s="29" t="s">
        <v>14781</v>
      </c>
      <c r="F7798" s="28" t="s">
        <v>27</v>
      </c>
      <c r="G7798" s="31" t="s">
        <v>14782</v>
      </c>
      <c r="I7798" s="1"/>
    </row>
    <row r="7799" spans="1:9" s="30" customFormat="1" ht="40.5" x14ac:dyDescent="0.25">
      <c r="A7799" s="28">
        <v>97348</v>
      </c>
      <c r="B7799" s="29" t="s">
        <v>14783</v>
      </c>
      <c r="F7799" s="28" t="s">
        <v>27</v>
      </c>
      <c r="G7799" s="31" t="s">
        <v>14784</v>
      </c>
      <c r="I7799" s="1"/>
    </row>
    <row r="7800" spans="1:9" s="30" customFormat="1" ht="40.5" x14ac:dyDescent="0.25">
      <c r="A7800" s="28">
        <v>97349</v>
      </c>
      <c r="B7800" s="29" t="s">
        <v>14785</v>
      </c>
      <c r="F7800" s="28" t="s">
        <v>27</v>
      </c>
      <c r="G7800" s="31" t="s">
        <v>14786</v>
      </c>
      <c r="I7800" s="1"/>
    </row>
    <row r="7801" spans="1:9" s="30" customFormat="1" ht="40.5" x14ac:dyDescent="0.25">
      <c r="A7801" s="28">
        <v>97350</v>
      </c>
      <c r="B7801" s="29" t="s">
        <v>14787</v>
      </c>
      <c r="F7801" s="28" t="s">
        <v>27</v>
      </c>
      <c r="G7801" s="31" t="s">
        <v>14788</v>
      </c>
      <c r="I7801" s="1"/>
    </row>
    <row r="7802" spans="1:9" s="30" customFormat="1" ht="40.5" x14ac:dyDescent="0.25">
      <c r="A7802" s="28">
        <v>97351</v>
      </c>
      <c r="B7802" s="29" t="s">
        <v>14789</v>
      </c>
      <c r="F7802" s="28" t="s">
        <v>27</v>
      </c>
      <c r="G7802" s="31" t="s">
        <v>14790</v>
      </c>
      <c r="I7802" s="1"/>
    </row>
    <row r="7803" spans="1:9" s="30" customFormat="1" ht="40.5" x14ac:dyDescent="0.25">
      <c r="A7803" s="28">
        <v>97352</v>
      </c>
      <c r="B7803" s="29" t="s">
        <v>14791</v>
      </c>
      <c r="F7803" s="28" t="s">
        <v>27</v>
      </c>
      <c r="G7803" s="31" t="s">
        <v>14792</v>
      </c>
      <c r="I7803" s="1"/>
    </row>
    <row r="7804" spans="1:9" s="30" customFormat="1" ht="40.5" x14ac:dyDescent="0.25">
      <c r="A7804" s="28">
        <v>97353</v>
      </c>
      <c r="B7804" s="29" t="s">
        <v>14793</v>
      </c>
      <c r="F7804" s="28" t="s">
        <v>27</v>
      </c>
      <c r="G7804" s="31" t="s">
        <v>14794</v>
      </c>
      <c r="I7804" s="1"/>
    </row>
    <row r="7805" spans="1:9" s="30" customFormat="1" ht="40.5" x14ac:dyDescent="0.25">
      <c r="A7805" s="28">
        <v>97354</v>
      </c>
      <c r="B7805" s="29" t="s">
        <v>14795</v>
      </c>
      <c r="F7805" s="28" t="s">
        <v>27</v>
      </c>
      <c r="G7805" s="31" t="s">
        <v>14796</v>
      </c>
      <c r="I7805" s="1"/>
    </row>
    <row r="7806" spans="1:9" s="30" customFormat="1" ht="40.5" x14ac:dyDescent="0.25">
      <c r="A7806" s="28">
        <v>97355</v>
      </c>
      <c r="B7806" s="29" t="s">
        <v>14797</v>
      </c>
      <c r="F7806" s="28" t="s">
        <v>27</v>
      </c>
      <c r="G7806" s="31" t="s">
        <v>14798</v>
      </c>
      <c r="I7806" s="1"/>
    </row>
    <row r="7807" spans="1:9" s="30" customFormat="1" ht="40.5" x14ac:dyDescent="0.25">
      <c r="A7807" s="28">
        <v>97356</v>
      </c>
      <c r="B7807" s="29" t="s">
        <v>14799</v>
      </c>
      <c r="F7807" s="28" t="s">
        <v>27</v>
      </c>
      <c r="G7807" s="31" t="s">
        <v>14800</v>
      </c>
      <c r="I7807" s="1"/>
    </row>
    <row r="7808" spans="1:9" s="30" customFormat="1" ht="40.5" x14ac:dyDescent="0.25">
      <c r="A7808" s="28">
        <v>97357</v>
      </c>
      <c r="B7808" s="29" t="s">
        <v>14801</v>
      </c>
      <c r="F7808" s="28" t="s">
        <v>27</v>
      </c>
      <c r="G7808" s="31" t="s">
        <v>14802</v>
      </c>
      <c r="I7808" s="1"/>
    </row>
    <row r="7809" spans="1:9" s="30" customFormat="1" ht="40.5" x14ac:dyDescent="0.25">
      <c r="A7809" s="28">
        <v>97358</v>
      </c>
      <c r="B7809" s="29" t="s">
        <v>14803</v>
      </c>
      <c r="F7809" s="28" t="s">
        <v>27</v>
      </c>
      <c r="G7809" s="31" t="s">
        <v>14804</v>
      </c>
      <c r="I7809" s="1"/>
    </row>
    <row r="7810" spans="1:9" s="30" customFormat="1" ht="54" x14ac:dyDescent="0.25">
      <c r="A7810" s="28">
        <v>97498</v>
      </c>
      <c r="B7810" s="29" t="s">
        <v>14805</v>
      </c>
      <c r="F7810" s="28" t="s">
        <v>27</v>
      </c>
      <c r="G7810" s="31" t="s">
        <v>14806</v>
      </c>
      <c r="I7810" s="1"/>
    </row>
    <row r="7811" spans="1:9" s="30" customFormat="1" ht="54" x14ac:dyDescent="0.25">
      <c r="A7811" s="28">
        <v>97535</v>
      </c>
      <c r="B7811" s="29" t="s">
        <v>14807</v>
      </c>
      <c r="F7811" s="28" t="s">
        <v>27</v>
      </c>
      <c r="G7811" s="31" t="s">
        <v>14808</v>
      </c>
      <c r="I7811" s="1"/>
    </row>
    <row r="7812" spans="1:9" s="30" customFormat="1" ht="54" x14ac:dyDescent="0.25">
      <c r="A7812" s="28">
        <v>97536</v>
      </c>
      <c r="B7812" s="29" t="s">
        <v>14809</v>
      </c>
      <c r="F7812" s="28" t="s">
        <v>27</v>
      </c>
      <c r="G7812" s="31" t="s">
        <v>9576</v>
      </c>
      <c r="I7812" s="1"/>
    </row>
    <row r="7813" spans="1:9" s="30" customFormat="1" ht="54" x14ac:dyDescent="0.25">
      <c r="A7813" s="28">
        <v>100788</v>
      </c>
      <c r="B7813" s="29" t="s">
        <v>14810</v>
      </c>
      <c r="F7813" s="28" t="s">
        <v>25</v>
      </c>
      <c r="G7813" s="31" t="s">
        <v>14811</v>
      </c>
      <c r="I7813" s="1"/>
    </row>
    <row r="7814" spans="1:9" s="30" customFormat="1" ht="40.5" x14ac:dyDescent="0.25">
      <c r="A7814" s="28">
        <v>100791</v>
      </c>
      <c r="B7814" s="29" t="s">
        <v>14812</v>
      </c>
      <c r="F7814" s="28" t="s">
        <v>27</v>
      </c>
      <c r="G7814" s="31" t="s">
        <v>14813</v>
      </c>
      <c r="I7814" s="1"/>
    </row>
    <row r="7815" spans="1:9" s="30" customFormat="1" ht="40.5" x14ac:dyDescent="0.25">
      <c r="A7815" s="28">
        <v>100792</v>
      </c>
      <c r="B7815" s="29" t="s">
        <v>14814</v>
      </c>
      <c r="F7815" s="28" t="s">
        <v>27</v>
      </c>
      <c r="G7815" s="31" t="s">
        <v>14815</v>
      </c>
      <c r="I7815" s="1"/>
    </row>
    <row r="7816" spans="1:9" s="30" customFormat="1" ht="40.5" x14ac:dyDescent="0.25">
      <c r="A7816" s="28">
        <v>100793</v>
      </c>
      <c r="B7816" s="29" t="s">
        <v>14816</v>
      </c>
      <c r="F7816" s="28" t="s">
        <v>27</v>
      </c>
      <c r="G7816" s="31" t="s">
        <v>14817</v>
      </c>
      <c r="I7816" s="1"/>
    </row>
    <row r="7817" spans="1:9" s="30" customFormat="1" ht="40.5" x14ac:dyDescent="0.25">
      <c r="A7817" s="28">
        <v>100794</v>
      </c>
      <c r="B7817" s="29" t="s">
        <v>14818</v>
      </c>
      <c r="F7817" s="28" t="s">
        <v>27</v>
      </c>
      <c r="G7817" s="31" t="s">
        <v>14819</v>
      </c>
      <c r="I7817" s="1"/>
    </row>
    <row r="7818" spans="1:9" s="30" customFormat="1" ht="40.5" x14ac:dyDescent="0.25">
      <c r="A7818" s="28">
        <v>100799</v>
      </c>
      <c r="B7818" s="29" t="s">
        <v>14820</v>
      </c>
      <c r="F7818" s="28" t="s">
        <v>27</v>
      </c>
      <c r="G7818" s="31" t="s">
        <v>14821</v>
      </c>
      <c r="I7818" s="1"/>
    </row>
    <row r="7819" spans="1:9" s="30" customFormat="1" ht="40.5" x14ac:dyDescent="0.25">
      <c r="A7819" s="28">
        <v>100800</v>
      </c>
      <c r="B7819" s="29" t="s">
        <v>14822</v>
      </c>
      <c r="F7819" s="28" t="s">
        <v>27</v>
      </c>
      <c r="G7819" s="31" t="s">
        <v>14823</v>
      </c>
      <c r="I7819" s="1"/>
    </row>
    <row r="7820" spans="1:9" s="30" customFormat="1" ht="40.5" x14ac:dyDescent="0.25">
      <c r="A7820" s="28">
        <v>100801</v>
      </c>
      <c r="B7820" s="29" t="s">
        <v>14824</v>
      </c>
      <c r="F7820" s="28" t="s">
        <v>27</v>
      </c>
      <c r="G7820" s="31" t="s">
        <v>14825</v>
      </c>
      <c r="I7820" s="1"/>
    </row>
    <row r="7821" spans="1:9" s="30" customFormat="1" ht="40.5" x14ac:dyDescent="0.25">
      <c r="A7821" s="28">
        <v>100802</v>
      </c>
      <c r="B7821" s="29" t="s">
        <v>14826</v>
      </c>
      <c r="F7821" s="28" t="s">
        <v>27</v>
      </c>
      <c r="G7821" s="31" t="s">
        <v>14555</v>
      </c>
      <c r="I7821" s="1"/>
    </row>
    <row r="7822" spans="1:9" s="30" customFormat="1" ht="40.5" x14ac:dyDescent="0.25">
      <c r="A7822" s="28">
        <v>100803</v>
      </c>
      <c r="B7822" s="29" t="s">
        <v>14827</v>
      </c>
      <c r="F7822" s="28" t="s">
        <v>27</v>
      </c>
      <c r="G7822" s="31" t="s">
        <v>14828</v>
      </c>
      <c r="I7822" s="1"/>
    </row>
    <row r="7823" spans="1:9" s="30" customFormat="1" ht="40.5" x14ac:dyDescent="0.25">
      <c r="A7823" s="28">
        <v>100804</v>
      </c>
      <c r="B7823" s="29" t="s">
        <v>14829</v>
      </c>
      <c r="F7823" s="28" t="s">
        <v>27</v>
      </c>
      <c r="G7823" s="31" t="s">
        <v>14830</v>
      </c>
      <c r="I7823" s="1"/>
    </row>
    <row r="7824" spans="1:9" s="30" customFormat="1" ht="40.5" x14ac:dyDescent="0.25">
      <c r="A7824" s="28">
        <v>100805</v>
      </c>
      <c r="B7824" s="29" t="s">
        <v>14831</v>
      </c>
      <c r="F7824" s="28" t="s">
        <v>27</v>
      </c>
      <c r="G7824" s="31" t="s">
        <v>14832</v>
      </c>
      <c r="I7824" s="1"/>
    </row>
    <row r="7825" spans="1:9" s="30" customFormat="1" ht="40.5" x14ac:dyDescent="0.25">
      <c r="A7825" s="28">
        <v>100806</v>
      </c>
      <c r="B7825" s="29" t="s">
        <v>14833</v>
      </c>
      <c r="F7825" s="28" t="s">
        <v>27</v>
      </c>
      <c r="G7825" s="31" t="s">
        <v>14834</v>
      </c>
      <c r="I7825" s="1"/>
    </row>
    <row r="7826" spans="1:9" s="30" customFormat="1" ht="40.5" x14ac:dyDescent="0.25">
      <c r="A7826" s="28">
        <v>100807</v>
      </c>
      <c r="B7826" s="29" t="s">
        <v>14835</v>
      </c>
      <c r="F7826" s="28" t="s">
        <v>27</v>
      </c>
      <c r="G7826" s="31" t="s">
        <v>14836</v>
      </c>
      <c r="I7826" s="1"/>
    </row>
    <row r="7827" spans="1:9" s="30" customFormat="1" ht="40.5" x14ac:dyDescent="0.25">
      <c r="A7827" s="28">
        <v>100808</v>
      </c>
      <c r="B7827" s="29" t="s">
        <v>14837</v>
      </c>
      <c r="F7827" s="28" t="s">
        <v>27</v>
      </c>
      <c r="G7827" s="31" t="s">
        <v>14838</v>
      </c>
      <c r="I7827" s="1"/>
    </row>
    <row r="7828" spans="1:9" s="30" customFormat="1" ht="40.5" x14ac:dyDescent="0.25">
      <c r="A7828" s="28">
        <v>100809</v>
      </c>
      <c r="B7828" s="29" t="s">
        <v>14839</v>
      </c>
      <c r="F7828" s="28" t="s">
        <v>27</v>
      </c>
      <c r="G7828" s="31" t="s">
        <v>14840</v>
      </c>
      <c r="I7828" s="1"/>
    </row>
    <row r="7829" spans="1:9" s="30" customFormat="1" ht="40.5" x14ac:dyDescent="0.25">
      <c r="A7829" s="28">
        <v>100810</v>
      </c>
      <c r="B7829" s="29" t="s">
        <v>14841</v>
      </c>
      <c r="F7829" s="28" t="s">
        <v>27</v>
      </c>
      <c r="G7829" s="31" t="s">
        <v>14842</v>
      </c>
      <c r="I7829" s="1"/>
    </row>
    <row r="7830" spans="1:9" s="30" customFormat="1" ht="40.5" x14ac:dyDescent="0.25">
      <c r="A7830" s="28">
        <v>101918</v>
      </c>
      <c r="B7830" s="29" t="s">
        <v>14843</v>
      </c>
      <c r="F7830" s="28" t="s">
        <v>27</v>
      </c>
      <c r="G7830" s="31" t="s">
        <v>14844</v>
      </c>
      <c r="I7830" s="1"/>
    </row>
    <row r="7831" spans="1:9" s="30" customFormat="1" ht="40.5" x14ac:dyDescent="0.25">
      <c r="A7831" s="28">
        <v>101919</v>
      </c>
      <c r="B7831" s="29" t="s">
        <v>14845</v>
      </c>
      <c r="F7831" s="28" t="s">
        <v>25</v>
      </c>
      <c r="G7831" s="31" t="s">
        <v>14846</v>
      </c>
      <c r="I7831" s="1"/>
    </row>
    <row r="7832" spans="1:9" s="30" customFormat="1" ht="40.5" x14ac:dyDescent="0.25">
      <c r="A7832" s="28">
        <v>101920</v>
      </c>
      <c r="B7832" s="29" t="s">
        <v>14847</v>
      </c>
      <c r="F7832" s="28" t="s">
        <v>25</v>
      </c>
      <c r="G7832" s="31" t="s">
        <v>14848</v>
      </c>
      <c r="I7832" s="1"/>
    </row>
    <row r="7833" spans="1:9" s="30" customFormat="1" ht="40.5" x14ac:dyDescent="0.25">
      <c r="A7833" s="28">
        <v>101921</v>
      </c>
      <c r="B7833" s="29" t="s">
        <v>14849</v>
      </c>
      <c r="F7833" s="28" t="s">
        <v>25</v>
      </c>
      <c r="G7833" s="31" t="s">
        <v>8731</v>
      </c>
      <c r="I7833" s="1"/>
    </row>
    <row r="7834" spans="1:9" s="30" customFormat="1" ht="40.5" x14ac:dyDescent="0.25">
      <c r="A7834" s="28">
        <v>101922</v>
      </c>
      <c r="B7834" s="29" t="s">
        <v>14850</v>
      </c>
      <c r="F7834" s="28" t="s">
        <v>25</v>
      </c>
      <c r="G7834" s="31" t="s">
        <v>8731</v>
      </c>
      <c r="I7834" s="1"/>
    </row>
    <row r="7835" spans="1:9" s="30" customFormat="1" ht="40.5" x14ac:dyDescent="0.25">
      <c r="A7835" s="28">
        <v>101923</v>
      </c>
      <c r="B7835" s="29" t="s">
        <v>14851</v>
      </c>
      <c r="F7835" s="28" t="s">
        <v>25</v>
      </c>
      <c r="G7835" s="31" t="s">
        <v>8731</v>
      </c>
      <c r="I7835" s="1"/>
    </row>
    <row r="7836" spans="1:9" s="30" customFormat="1" ht="40.5" x14ac:dyDescent="0.25">
      <c r="A7836" s="28">
        <v>101924</v>
      </c>
      <c r="B7836" s="29" t="s">
        <v>14852</v>
      </c>
      <c r="F7836" s="28" t="s">
        <v>25</v>
      </c>
      <c r="G7836" s="31" t="s">
        <v>14853</v>
      </c>
      <c r="I7836" s="1"/>
    </row>
    <row r="7837" spans="1:9" s="30" customFormat="1" ht="40.5" x14ac:dyDescent="0.25">
      <c r="A7837" s="28">
        <v>101925</v>
      </c>
      <c r="B7837" s="29" t="s">
        <v>14854</v>
      </c>
      <c r="F7837" s="28" t="s">
        <v>25</v>
      </c>
      <c r="G7837" s="31" t="s">
        <v>14855</v>
      </c>
      <c r="I7837" s="1"/>
    </row>
    <row r="7838" spans="1:9" s="30" customFormat="1" ht="40.5" x14ac:dyDescent="0.25">
      <c r="A7838" s="28">
        <v>101926</v>
      </c>
      <c r="B7838" s="29" t="s">
        <v>14856</v>
      </c>
      <c r="F7838" s="28" t="s">
        <v>25</v>
      </c>
      <c r="G7838" s="31" t="s">
        <v>14857</v>
      </c>
      <c r="I7838" s="1"/>
    </row>
    <row r="7839" spans="1:9" s="30" customFormat="1" ht="54" x14ac:dyDescent="0.25">
      <c r="A7839" s="28">
        <v>101927</v>
      </c>
      <c r="B7839" s="29" t="s">
        <v>14858</v>
      </c>
      <c r="F7839" s="28" t="s">
        <v>27</v>
      </c>
      <c r="G7839" s="31" t="s">
        <v>14859</v>
      </c>
      <c r="I7839" s="1"/>
    </row>
    <row r="7840" spans="1:9" s="30" customFormat="1" ht="40.5" x14ac:dyDescent="0.25">
      <c r="A7840" s="28">
        <v>101928</v>
      </c>
      <c r="B7840" s="29" t="s">
        <v>14860</v>
      </c>
      <c r="F7840" s="28" t="s">
        <v>25</v>
      </c>
      <c r="G7840" s="31" t="s">
        <v>14861</v>
      </c>
      <c r="I7840" s="1"/>
    </row>
    <row r="7841" spans="1:9" s="30" customFormat="1" ht="40.5" x14ac:dyDescent="0.25">
      <c r="A7841" s="28">
        <v>101929</v>
      </c>
      <c r="B7841" s="29" t="s">
        <v>14862</v>
      </c>
      <c r="F7841" s="28" t="s">
        <v>25</v>
      </c>
      <c r="G7841" s="31" t="s">
        <v>14863</v>
      </c>
      <c r="I7841" s="1"/>
    </row>
    <row r="7842" spans="1:9" s="30" customFormat="1" ht="40.5" x14ac:dyDescent="0.25">
      <c r="A7842" s="28">
        <v>101930</v>
      </c>
      <c r="B7842" s="29" t="s">
        <v>14864</v>
      </c>
      <c r="F7842" s="28" t="s">
        <v>25</v>
      </c>
      <c r="G7842" s="31" t="s">
        <v>14865</v>
      </c>
      <c r="I7842" s="1"/>
    </row>
    <row r="7843" spans="1:9" s="30" customFormat="1" ht="40.5" x14ac:dyDescent="0.25">
      <c r="A7843" s="28">
        <v>101931</v>
      </c>
      <c r="B7843" s="29" t="s">
        <v>14866</v>
      </c>
      <c r="F7843" s="28" t="s">
        <v>25</v>
      </c>
      <c r="G7843" s="31" t="s">
        <v>14865</v>
      </c>
      <c r="I7843" s="1"/>
    </row>
    <row r="7844" spans="1:9" s="30" customFormat="1" ht="40.5" x14ac:dyDescent="0.25">
      <c r="A7844" s="28">
        <v>101932</v>
      </c>
      <c r="B7844" s="29" t="s">
        <v>14867</v>
      </c>
      <c r="F7844" s="28" t="s">
        <v>25</v>
      </c>
      <c r="G7844" s="31" t="s">
        <v>14865</v>
      </c>
      <c r="I7844" s="1"/>
    </row>
    <row r="7845" spans="1:9" s="30" customFormat="1" ht="40.5" x14ac:dyDescent="0.25">
      <c r="A7845" s="28">
        <v>101933</v>
      </c>
      <c r="B7845" s="29" t="s">
        <v>14868</v>
      </c>
      <c r="F7845" s="28" t="s">
        <v>25</v>
      </c>
      <c r="G7845" s="31" t="s">
        <v>14869</v>
      </c>
      <c r="I7845" s="1"/>
    </row>
    <row r="7846" spans="1:9" s="30" customFormat="1" ht="40.5" x14ac:dyDescent="0.25">
      <c r="A7846" s="28">
        <v>101934</v>
      </c>
      <c r="B7846" s="29" t="s">
        <v>14870</v>
      </c>
      <c r="F7846" s="28" t="s">
        <v>25</v>
      </c>
      <c r="G7846" s="31" t="s">
        <v>14871</v>
      </c>
      <c r="I7846" s="1"/>
    </row>
    <row r="7847" spans="1:9" s="30" customFormat="1" ht="40.5" x14ac:dyDescent="0.25">
      <c r="A7847" s="28">
        <v>101935</v>
      </c>
      <c r="B7847" s="29" t="s">
        <v>14872</v>
      </c>
      <c r="F7847" s="28" t="s">
        <v>25</v>
      </c>
      <c r="G7847" s="31" t="s">
        <v>14873</v>
      </c>
      <c r="I7847" s="1"/>
    </row>
    <row r="7848" spans="1:9" s="30" customFormat="1" ht="40.5" x14ac:dyDescent="0.25">
      <c r="A7848" s="28">
        <v>103802</v>
      </c>
      <c r="B7848" s="29" t="s">
        <v>14874</v>
      </c>
      <c r="F7848" s="28" t="s">
        <v>27</v>
      </c>
      <c r="G7848" s="31" t="s">
        <v>12268</v>
      </c>
      <c r="I7848" s="1"/>
    </row>
    <row r="7849" spans="1:9" s="30" customFormat="1" ht="40.5" x14ac:dyDescent="0.25">
      <c r="A7849" s="28">
        <v>103803</v>
      </c>
      <c r="B7849" s="29" t="s">
        <v>14875</v>
      </c>
      <c r="F7849" s="28" t="s">
        <v>27</v>
      </c>
      <c r="G7849" s="31" t="s">
        <v>14876</v>
      </c>
      <c r="I7849" s="1"/>
    </row>
    <row r="7850" spans="1:9" s="30" customFormat="1" ht="40.5" x14ac:dyDescent="0.25">
      <c r="A7850" s="28">
        <v>103804</v>
      </c>
      <c r="B7850" s="29" t="s">
        <v>14877</v>
      </c>
      <c r="F7850" s="28" t="s">
        <v>27</v>
      </c>
      <c r="G7850" s="31" t="s">
        <v>14878</v>
      </c>
      <c r="I7850" s="1"/>
    </row>
    <row r="7851" spans="1:9" s="30" customFormat="1" ht="40.5" x14ac:dyDescent="0.25">
      <c r="A7851" s="28">
        <v>103835</v>
      </c>
      <c r="B7851" s="29" t="s">
        <v>14879</v>
      </c>
      <c r="F7851" s="28" t="s">
        <v>27</v>
      </c>
      <c r="G7851" s="31" t="s">
        <v>14880</v>
      </c>
      <c r="I7851" s="1"/>
    </row>
    <row r="7852" spans="1:9" s="30" customFormat="1" ht="40.5" x14ac:dyDescent="0.25">
      <c r="A7852" s="28">
        <v>103836</v>
      </c>
      <c r="B7852" s="29" t="s">
        <v>14881</v>
      </c>
      <c r="F7852" s="28" t="s">
        <v>27</v>
      </c>
      <c r="G7852" s="31" t="s">
        <v>14882</v>
      </c>
      <c r="I7852" s="1"/>
    </row>
    <row r="7853" spans="1:9" s="30" customFormat="1" ht="40.5" x14ac:dyDescent="0.25">
      <c r="A7853" s="28">
        <v>103837</v>
      </c>
      <c r="B7853" s="29" t="s">
        <v>14883</v>
      </c>
      <c r="F7853" s="28" t="s">
        <v>27</v>
      </c>
      <c r="G7853" s="31" t="s">
        <v>14884</v>
      </c>
      <c r="I7853" s="1"/>
    </row>
    <row r="7854" spans="1:9" s="30" customFormat="1" ht="54" x14ac:dyDescent="0.25">
      <c r="A7854" s="28">
        <v>103868</v>
      </c>
      <c r="B7854" s="29" t="s">
        <v>14885</v>
      </c>
      <c r="F7854" s="28" t="s">
        <v>27</v>
      </c>
      <c r="G7854" s="31" t="s">
        <v>14886</v>
      </c>
      <c r="I7854" s="1"/>
    </row>
    <row r="7855" spans="1:9" s="30" customFormat="1" ht="54" x14ac:dyDescent="0.25">
      <c r="A7855" s="28">
        <v>103869</v>
      </c>
      <c r="B7855" s="29" t="s">
        <v>14887</v>
      </c>
      <c r="F7855" s="28" t="s">
        <v>27</v>
      </c>
      <c r="G7855" s="31" t="s">
        <v>12501</v>
      </c>
      <c r="I7855" s="1"/>
    </row>
    <row r="7856" spans="1:9" s="30" customFormat="1" ht="54" x14ac:dyDescent="0.25">
      <c r="A7856" s="28">
        <v>103870</v>
      </c>
      <c r="B7856" s="29" t="s">
        <v>14888</v>
      </c>
      <c r="F7856" s="28" t="s">
        <v>27</v>
      </c>
      <c r="G7856" s="31" t="s">
        <v>14889</v>
      </c>
      <c r="I7856" s="1"/>
    </row>
    <row r="7857" spans="1:9" s="30" customFormat="1" ht="54" x14ac:dyDescent="0.25">
      <c r="A7857" s="28">
        <v>103871</v>
      </c>
      <c r="B7857" s="29" t="s">
        <v>14890</v>
      </c>
      <c r="F7857" s="28" t="s">
        <v>27</v>
      </c>
      <c r="G7857" s="31" t="s">
        <v>14891</v>
      </c>
      <c r="I7857" s="1"/>
    </row>
    <row r="7858" spans="1:9" s="30" customFormat="1" ht="54" x14ac:dyDescent="0.25">
      <c r="A7858" s="28">
        <v>103872</v>
      </c>
      <c r="B7858" s="29" t="s">
        <v>14892</v>
      </c>
      <c r="F7858" s="28" t="s">
        <v>27</v>
      </c>
      <c r="G7858" s="31" t="s">
        <v>13911</v>
      </c>
      <c r="I7858" s="1"/>
    </row>
    <row r="7859" spans="1:9" s="30" customFormat="1" ht="54" x14ac:dyDescent="0.25">
      <c r="A7859" s="28">
        <v>103873</v>
      </c>
      <c r="B7859" s="29" t="s">
        <v>14893</v>
      </c>
      <c r="F7859" s="28" t="s">
        <v>27</v>
      </c>
      <c r="G7859" s="31" t="s">
        <v>14894</v>
      </c>
      <c r="I7859" s="1"/>
    </row>
    <row r="7860" spans="1:9" s="30" customFormat="1" ht="40.5" x14ac:dyDescent="0.25">
      <c r="A7860" s="28">
        <v>103978</v>
      </c>
      <c r="B7860" s="29" t="s">
        <v>14895</v>
      </c>
      <c r="F7860" s="28" t="s">
        <v>27</v>
      </c>
      <c r="G7860" s="31" t="s">
        <v>13369</v>
      </c>
      <c r="I7860" s="1"/>
    </row>
    <row r="7861" spans="1:9" s="30" customFormat="1" ht="40.5" x14ac:dyDescent="0.25">
      <c r="A7861" s="28">
        <v>103979</v>
      </c>
      <c r="B7861" s="29" t="s">
        <v>14896</v>
      </c>
      <c r="F7861" s="28" t="s">
        <v>27</v>
      </c>
      <c r="G7861" s="31" t="s">
        <v>14421</v>
      </c>
      <c r="I7861" s="1"/>
    </row>
    <row r="7862" spans="1:9" s="30" customFormat="1" ht="40.5" x14ac:dyDescent="0.25">
      <c r="A7862" s="28">
        <v>104021</v>
      </c>
      <c r="B7862" s="29" t="s">
        <v>14897</v>
      </c>
      <c r="F7862" s="28" t="s">
        <v>27</v>
      </c>
      <c r="G7862" s="31" t="s">
        <v>14898</v>
      </c>
      <c r="I7862" s="1"/>
    </row>
    <row r="7863" spans="1:9" s="30" customFormat="1" ht="27" x14ac:dyDescent="0.25">
      <c r="A7863" s="28">
        <v>104166</v>
      </c>
      <c r="B7863" s="29" t="s">
        <v>14899</v>
      </c>
      <c r="F7863" s="28" t="s">
        <v>27</v>
      </c>
      <c r="G7863" s="31" t="s">
        <v>14900</v>
      </c>
      <c r="I7863" s="1"/>
    </row>
    <row r="7864" spans="1:9" s="30" customFormat="1" ht="40.5" x14ac:dyDescent="0.25">
      <c r="A7864" s="28">
        <v>104194</v>
      </c>
      <c r="B7864" s="29" t="s">
        <v>14901</v>
      </c>
      <c r="F7864" s="28" t="s">
        <v>27</v>
      </c>
      <c r="G7864" s="31" t="s">
        <v>14902</v>
      </c>
      <c r="I7864" s="1"/>
    </row>
    <row r="7865" spans="1:9" s="30" customFormat="1" ht="40.5" x14ac:dyDescent="0.25">
      <c r="A7865" s="28">
        <v>104195</v>
      </c>
      <c r="B7865" s="29" t="s">
        <v>14903</v>
      </c>
      <c r="F7865" s="28" t="s">
        <v>27</v>
      </c>
      <c r="G7865" s="31" t="s">
        <v>8152</v>
      </c>
      <c r="I7865" s="1"/>
    </row>
    <row r="7866" spans="1:9" s="30" customFormat="1" ht="40.5" x14ac:dyDescent="0.25">
      <c r="A7866" s="28">
        <v>104315</v>
      </c>
      <c r="B7866" s="29" t="s">
        <v>14904</v>
      </c>
      <c r="F7866" s="28" t="s">
        <v>27</v>
      </c>
      <c r="G7866" s="31" t="s">
        <v>14905</v>
      </c>
      <c r="I7866" s="1"/>
    </row>
    <row r="7867" spans="1:9" s="30" customFormat="1" ht="40.5" x14ac:dyDescent="0.25">
      <c r="A7867" s="28">
        <v>104316</v>
      </c>
      <c r="B7867" s="29" t="s">
        <v>14906</v>
      </c>
      <c r="F7867" s="28" t="s">
        <v>27</v>
      </c>
      <c r="G7867" s="31" t="s">
        <v>13450</v>
      </c>
      <c r="I7867" s="1"/>
    </row>
    <row r="7868" spans="1:9" s="30" customFormat="1" ht="40.5" x14ac:dyDescent="0.25">
      <c r="A7868" s="28">
        <v>89358</v>
      </c>
      <c r="B7868" s="29" t="s">
        <v>14907</v>
      </c>
      <c r="F7868" s="28" t="s">
        <v>25</v>
      </c>
      <c r="G7868" s="31" t="s">
        <v>14908</v>
      </c>
      <c r="I7868" s="1"/>
    </row>
    <row r="7869" spans="1:9" s="30" customFormat="1" ht="40.5" x14ac:dyDescent="0.25">
      <c r="A7869" s="28">
        <v>89359</v>
      </c>
      <c r="B7869" s="29" t="s">
        <v>14909</v>
      </c>
      <c r="F7869" s="28" t="s">
        <v>25</v>
      </c>
      <c r="G7869" s="31" t="s">
        <v>14910</v>
      </c>
      <c r="I7869" s="1"/>
    </row>
    <row r="7870" spans="1:9" s="30" customFormat="1" ht="40.5" x14ac:dyDescent="0.25">
      <c r="A7870" s="28">
        <v>89360</v>
      </c>
      <c r="B7870" s="29" t="s">
        <v>14911</v>
      </c>
      <c r="F7870" s="28" t="s">
        <v>25</v>
      </c>
      <c r="G7870" s="31" t="s">
        <v>14912</v>
      </c>
      <c r="I7870" s="1"/>
    </row>
    <row r="7871" spans="1:9" s="30" customFormat="1" ht="40.5" x14ac:dyDescent="0.25">
      <c r="A7871" s="28">
        <v>89361</v>
      </c>
      <c r="B7871" s="29" t="s">
        <v>14913</v>
      </c>
      <c r="F7871" s="28" t="s">
        <v>25</v>
      </c>
      <c r="G7871" s="31" t="s">
        <v>9789</v>
      </c>
      <c r="I7871" s="1"/>
    </row>
    <row r="7872" spans="1:9" s="30" customFormat="1" ht="40.5" x14ac:dyDescent="0.25">
      <c r="A7872" s="28">
        <v>89362</v>
      </c>
      <c r="B7872" s="29" t="s">
        <v>14914</v>
      </c>
      <c r="F7872" s="28" t="s">
        <v>25</v>
      </c>
      <c r="G7872" s="31" t="s">
        <v>14915</v>
      </c>
      <c r="I7872" s="1"/>
    </row>
    <row r="7873" spans="1:9" s="30" customFormat="1" ht="40.5" x14ac:dyDescent="0.25">
      <c r="A7873" s="28">
        <v>89363</v>
      </c>
      <c r="B7873" s="29" t="s">
        <v>14916</v>
      </c>
      <c r="F7873" s="28" t="s">
        <v>25</v>
      </c>
      <c r="G7873" s="31" t="s">
        <v>14917</v>
      </c>
      <c r="I7873" s="1"/>
    </row>
    <row r="7874" spans="1:9" s="30" customFormat="1" ht="40.5" x14ac:dyDescent="0.25">
      <c r="A7874" s="28">
        <v>89364</v>
      </c>
      <c r="B7874" s="29" t="s">
        <v>14918</v>
      </c>
      <c r="F7874" s="28" t="s">
        <v>25</v>
      </c>
      <c r="G7874" s="31" t="s">
        <v>12652</v>
      </c>
      <c r="I7874" s="1"/>
    </row>
    <row r="7875" spans="1:9" s="30" customFormat="1" ht="40.5" x14ac:dyDescent="0.25">
      <c r="A7875" s="28">
        <v>89365</v>
      </c>
      <c r="B7875" s="29" t="s">
        <v>14919</v>
      </c>
      <c r="F7875" s="28" t="s">
        <v>25</v>
      </c>
      <c r="G7875" s="31" t="s">
        <v>13334</v>
      </c>
      <c r="I7875" s="1"/>
    </row>
    <row r="7876" spans="1:9" s="30" customFormat="1" ht="40.5" x14ac:dyDescent="0.25">
      <c r="A7876" s="28">
        <v>89366</v>
      </c>
      <c r="B7876" s="29" t="s">
        <v>14920</v>
      </c>
      <c r="F7876" s="28" t="s">
        <v>25</v>
      </c>
      <c r="G7876" s="31" t="s">
        <v>14921</v>
      </c>
      <c r="I7876" s="1"/>
    </row>
    <row r="7877" spans="1:9" s="30" customFormat="1" ht="40.5" x14ac:dyDescent="0.25">
      <c r="A7877" s="28">
        <v>89367</v>
      </c>
      <c r="B7877" s="29" t="s">
        <v>14922</v>
      </c>
      <c r="F7877" s="28" t="s">
        <v>25</v>
      </c>
      <c r="G7877" s="31" t="s">
        <v>14923</v>
      </c>
      <c r="I7877" s="1"/>
    </row>
    <row r="7878" spans="1:9" s="30" customFormat="1" ht="40.5" x14ac:dyDescent="0.25">
      <c r="A7878" s="28">
        <v>89368</v>
      </c>
      <c r="B7878" s="29" t="s">
        <v>14924</v>
      </c>
      <c r="F7878" s="28" t="s">
        <v>25</v>
      </c>
      <c r="G7878" s="31" t="s">
        <v>11998</v>
      </c>
      <c r="I7878" s="1"/>
    </row>
    <row r="7879" spans="1:9" s="30" customFormat="1" ht="40.5" x14ac:dyDescent="0.25">
      <c r="A7879" s="28">
        <v>89369</v>
      </c>
      <c r="B7879" s="29" t="s">
        <v>14925</v>
      </c>
      <c r="F7879" s="28" t="s">
        <v>25</v>
      </c>
      <c r="G7879" s="31" t="s">
        <v>8327</v>
      </c>
      <c r="I7879" s="1"/>
    </row>
    <row r="7880" spans="1:9" s="30" customFormat="1" ht="40.5" x14ac:dyDescent="0.25">
      <c r="A7880" s="28">
        <v>89370</v>
      </c>
      <c r="B7880" s="29" t="s">
        <v>14926</v>
      </c>
      <c r="F7880" s="28" t="s">
        <v>25</v>
      </c>
      <c r="G7880" s="31" t="s">
        <v>14927</v>
      </c>
      <c r="I7880" s="1"/>
    </row>
    <row r="7881" spans="1:9" s="30" customFormat="1" ht="40.5" x14ac:dyDescent="0.25">
      <c r="A7881" s="28">
        <v>89371</v>
      </c>
      <c r="B7881" s="29" t="s">
        <v>14928</v>
      </c>
      <c r="F7881" s="28" t="s">
        <v>25</v>
      </c>
      <c r="G7881" s="31" t="s">
        <v>14929</v>
      </c>
      <c r="I7881" s="1"/>
    </row>
    <row r="7882" spans="1:9" s="30" customFormat="1" ht="40.5" x14ac:dyDescent="0.25">
      <c r="A7882" s="28">
        <v>89372</v>
      </c>
      <c r="B7882" s="29" t="s">
        <v>14930</v>
      </c>
      <c r="F7882" s="28" t="s">
        <v>25</v>
      </c>
      <c r="G7882" s="31" t="s">
        <v>8351</v>
      </c>
      <c r="I7882" s="1"/>
    </row>
    <row r="7883" spans="1:9" s="30" customFormat="1" ht="40.5" x14ac:dyDescent="0.25">
      <c r="A7883" s="28">
        <v>89373</v>
      </c>
      <c r="B7883" s="29" t="s">
        <v>14931</v>
      </c>
      <c r="F7883" s="28" t="s">
        <v>25</v>
      </c>
      <c r="G7883" s="31" t="s">
        <v>14932</v>
      </c>
      <c r="I7883" s="1"/>
    </row>
    <row r="7884" spans="1:9" s="30" customFormat="1" ht="40.5" x14ac:dyDescent="0.25">
      <c r="A7884" s="28">
        <v>89374</v>
      </c>
      <c r="B7884" s="29" t="s">
        <v>14933</v>
      </c>
      <c r="F7884" s="28" t="s">
        <v>25</v>
      </c>
      <c r="G7884" s="31" t="s">
        <v>14934</v>
      </c>
      <c r="I7884" s="1"/>
    </row>
    <row r="7885" spans="1:9" s="30" customFormat="1" ht="40.5" x14ac:dyDescent="0.25">
      <c r="A7885" s="28">
        <v>89375</v>
      </c>
      <c r="B7885" s="29" t="s">
        <v>14935</v>
      </c>
      <c r="F7885" s="28" t="s">
        <v>25</v>
      </c>
      <c r="G7885" s="31" t="s">
        <v>12607</v>
      </c>
      <c r="I7885" s="1"/>
    </row>
    <row r="7886" spans="1:9" s="30" customFormat="1" ht="40.5" x14ac:dyDescent="0.25">
      <c r="A7886" s="28">
        <v>89376</v>
      </c>
      <c r="B7886" s="29" t="s">
        <v>14936</v>
      </c>
      <c r="F7886" s="28" t="s">
        <v>25</v>
      </c>
      <c r="G7886" s="31" t="s">
        <v>9166</v>
      </c>
      <c r="I7886" s="1"/>
    </row>
    <row r="7887" spans="1:9" s="30" customFormat="1" ht="40.5" x14ac:dyDescent="0.25">
      <c r="A7887" s="28">
        <v>89377</v>
      </c>
      <c r="B7887" s="29" t="s">
        <v>14937</v>
      </c>
      <c r="F7887" s="28" t="s">
        <v>25</v>
      </c>
      <c r="G7887" s="31" t="s">
        <v>14938</v>
      </c>
      <c r="I7887" s="1"/>
    </row>
    <row r="7888" spans="1:9" s="30" customFormat="1" ht="40.5" x14ac:dyDescent="0.25">
      <c r="A7888" s="28">
        <v>89378</v>
      </c>
      <c r="B7888" s="29" t="s">
        <v>14939</v>
      </c>
      <c r="F7888" s="28" t="s">
        <v>25</v>
      </c>
      <c r="G7888" s="31" t="s">
        <v>14940</v>
      </c>
      <c r="I7888" s="1"/>
    </row>
    <row r="7889" spans="1:9" s="30" customFormat="1" ht="40.5" x14ac:dyDescent="0.25">
      <c r="A7889" s="28">
        <v>89379</v>
      </c>
      <c r="B7889" s="29" t="s">
        <v>14941</v>
      </c>
      <c r="F7889" s="28" t="s">
        <v>25</v>
      </c>
      <c r="G7889" s="31" t="s">
        <v>14942</v>
      </c>
      <c r="I7889" s="1"/>
    </row>
    <row r="7890" spans="1:9" s="30" customFormat="1" ht="40.5" x14ac:dyDescent="0.25">
      <c r="A7890" s="28">
        <v>89380</v>
      </c>
      <c r="B7890" s="29" t="s">
        <v>14943</v>
      </c>
      <c r="F7890" s="28" t="s">
        <v>25</v>
      </c>
      <c r="G7890" s="31" t="s">
        <v>14944</v>
      </c>
      <c r="I7890" s="1"/>
    </row>
    <row r="7891" spans="1:9" s="30" customFormat="1" ht="40.5" x14ac:dyDescent="0.25">
      <c r="A7891" s="28">
        <v>89381</v>
      </c>
      <c r="B7891" s="29" t="s">
        <v>14945</v>
      </c>
      <c r="F7891" s="28" t="s">
        <v>25</v>
      </c>
      <c r="G7891" s="31" t="s">
        <v>12513</v>
      </c>
      <c r="I7891" s="1"/>
    </row>
    <row r="7892" spans="1:9" s="30" customFormat="1" ht="40.5" x14ac:dyDescent="0.25">
      <c r="A7892" s="28">
        <v>89382</v>
      </c>
      <c r="B7892" s="29" t="s">
        <v>14946</v>
      </c>
      <c r="F7892" s="28" t="s">
        <v>25</v>
      </c>
      <c r="G7892" s="31" t="s">
        <v>14947</v>
      </c>
      <c r="I7892" s="1"/>
    </row>
    <row r="7893" spans="1:9" s="30" customFormat="1" ht="40.5" x14ac:dyDescent="0.25">
      <c r="A7893" s="28">
        <v>89383</v>
      </c>
      <c r="B7893" s="29" t="s">
        <v>14948</v>
      </c>
      <c r="F7893" s="28" t="s">
        <v>25</v>
      </c>
      <c r="G7893" s="31" t="s">
        <v>8106</v>
      </c>
      <c r="I7893" s="1"/>
    </row>
    <row r="7894" spans="1:9" s="30" customFormat="1" ht="40.5" x14ac:dyDescent="0.25">
      <c r="A7894" s="28">
        <v>89384</v>
      </c>
      <c r="B7894" s="29" t="s">
        <v>14949</v>
      </c>
      <c r="F7894" s="28" t="s">
        <v>25</v>
      </c>
      <c r="G7894" s="31" t="s">
        <v>14950</v>
      </c>
      <c r="I7894" s="1"/>
    </row>
    <row r="7895" spans="1:9" s="30" customFormat="1" ht="40.5" x14ac:dyDescent="0.25">
      <c r="A7895" s="28">
        <v>89385</v>
      </c>
      <c r="B7895" s="29" t="s">
        <v>14951</v>
      </c>
      <c r="F7895" s="28" t="s">
        <v>25</v>
      </c>
      <c r="G7895" s="31" t="s">
        <v>9927</v>
      </c>
      <c r="I7895" s="1"/>
    </row>
    <row r="7896" spans="1:9" s="30" customFormat="1" ht="40.5" x14ac:dyDescent="0.25">
      <c r="A7896" s="28">
        <v>89386</v>
      </c>
      <c r="B7896" s="29" t="s">
        <v>14952</v>
      </c>
      <c r="F7896" s="28" t="s">
        <v>25</v>
      </c>
      <c r="G7896" s="31" t="s">
        <v>9600</v>
      </c>
      <c r="I7896" s="1"/>
    </row>
    <row r="7897" spans="1:9" s="30" customFormat="1" ht="40.5" x14ac:dyDescent="0.25">
      <c r="A7897" s="28">
        <v>89387</v>
      </c>
      <c r="B7897" s="29" t="s">
        <v>14953</v>
      </c>
      <c r="F7897" s="28" t="s">
        <v>25</v>
      </c>
      <c r="G7897" s="31" t="s">
        <v>14954</v>
      </c>
      <c r="I7897" s="1"/>
    </row>
    <row r="7898" spans="1:9" s="30" customFormat="1" ht="40.5" x14ac:dyDescent="0.25">
      <c r="A7898" s="28">
        <v>89389</v>
      </c>
      <c r="B7898" s="29" t="s">
        <v>14955</v>
      </c>
      <c r="F7898" s="28" t="s">
        <v>25</v>
      </c>
      <c r="G7898" s="31" t="s">
        <v>14956</v>
      </c>
      <c r="I7898" s="1"/>
    </row>
    <row r="7899" spans="1:9" s="30" customFormat="1" ht="40.5" x14ac:dyDescent="0.25">
      <c r="A7899" s="28">
        <v>89390</v>
      </c>
      <c r="B7899" s="29" t="s">
        <v>14957</v>
      </c>
      <c r="F7899" s="28" t="s">
        <v>25</v>
      </c>
      <c r="G7899" s="31" t="s">
        <v>14958</v>
      </c>
      <c r="I7899" s="1"/>
    </row>
    <row r="7900" spans="1:9" s="30" customFormat="1" ht="40.5" x14ac:dyDescent="0.25">
      <c r="A7900" s="28">
        <v>89391</v>
      </c>
      <c r="B7900" s="29" t="s">
        <v>14959</v>
      </c>
      <c r="F7900" s="28" t="s">
        <v>25</v>
      </c>
      <c r="G7900" s="31" t="s">
        <v>13115</v>
      </c>
      <c r="I7900" s="1"/>
    </row>
    <row r="7901" spans="1:9" s="30" customFormat="1" ht="40.5" x14ac:dyDescent="0.25">
      <c r="A7901" s="28">
        <v>89392</v>
      </c>
      <c r="B7901" s="29" t="s">
        <v>14960</v>
      </c>
      <c r="F7901" s="28" t="s">
        <v>25</v>
      </c>
      <c r="G7901" s="31" t="s">
        <v>14961</v>
      </c>
      <c r="I7901" s="1"/>
    </row>
    <row r="7902" spans="1:9" s="30" customFormat="1" ht="27" x14ac:dyDescent="0.25">
      <c r="A7902" s="28">
        <v>89393</v>
      </c>
      <c r="B7902" s="29" t="s">
        <v>14962</v>
      </c>
      <c r="F7902" s="28" t="s">
        <v>25</v>
      </c>
      <c r="G7902" s="31" t="s">
        <v>14963</v>
      </c>
      <c r="I7902" s="1"/>
    </row>
    <row r="7903" spans="1:9" s="30" customFormat="1" ht="40.5" x14ac:dyDescent="0.25">
      <c r="A7903" s="28">
        <v>89394</v>
      </c>
      <c r="B7903" s="29" t="s">
        <v>14964</v>
      </c>
      <c r="F7903" s="28" t="s">
        <v>25</v>
      </c>
      <c r="G7903" s="31" t="s">
        <v>14965</v>
      </c>
      <c r="I7903" s="1"/>
    </row>
    <row r="7904" spans="1:9" s="30" customFormat="1" ht="27" x14ac:dyDescent="0.25">
      <c r="A7904" s="28">
        <v>89395</v>
      </c>
      <c r="B7904" s="29" t="s">
        <v>14966</v>
      </c>
      <c r="F7904" s="28" t="s">
        <v>25</v>
      </c>
      <c r="G7904" s="31" t="s">
        <v>14967</v>
      </c>
      <c r="I7904" s="1"/>
    </row>
    <row r="7905" spans="1:9" s="30" customFormat="1" ht="40.5" x14ac:dyDescent="0.25">
      <c r="A7905" s="28">
        <v>89396</v>
      </c>
      <c r="B7905" s="29" t="s">
        <v>14968</v>
      </c>
      <c r="F7905" s="28" t="s">
        <v>25</v>
      </c>
      <c r="G7905" s="31" t="s">
        <v>14969</v>
      </c>
      <c r="I7905" s="1"/>
    </row>
    <row r="7906" spans="1:9" s="30" customFormat="1" ht="40.5" x14ac:dyDescent="0.25">
      <c r="A7906" s="28">
        <v>89397</v>
      </c>
      <c r="B7906" s="29" t="s">
        <v>14970</v>
      </c>
      <c r="F7906" s="28" t="s">
        <v>25</v>
      </c>
      <c r="G7906" s="31" t="s">
        <v>14971</v>
      </c>
      <c r="I7906" s="1"/>
    </row>
    <row r="7907" spans="1:9" s="30" customFormat="1" ht="27" x14ac:dyDescent="0.25">
      <c r="A7907" s="28">
        <v>89398</v>
      </c>
      <c r="B7907" s="29" t="s">
        <v>14972</v>
      </c>
      <c r="F7907" s="28" t="s">
        <v>25</v>
      </c>
      <c r="G7907" s="31" t="s">
        <v>14973</v>
      </c>
      <c r="I7907" s="1"/>
    </row>
    <row r="7908" spans="1:9" s="30" customFormat="1" ht="40.5" x14ac:dyDescent="0.25">
      <c r="A7908" s="28">
        <v>89399</v>
      </c>
      <c r="B7908" s="29" t="s">
        <v>14974</v>
      </c>
      <c r="F7908" s="28" t="s">
        <v>25</v>
      </c>
      <c r="G7908" s="31" t="s">
        <v>14975</v>
      </c>
      <c r="I7908" s="1"/>
    </row>
    <row r="7909" spans="1:9" s="30" customFormat="1" ht="40.5" x14ac:dyDescent="0.25">
      <c r="A7909" s="28">
        <v>89400</v>
      </c>
      <c r="B7909" s="29" t="s">
        <v>14976</v>
      </c>
      <c r="F7909" s="28" t="s">
        <v>25</v>
      </c>
      <c r="G7909" s="31" t="s">
        <v>14977</v>
      </c>
      <c r="I7909" s="1"/>
    </row>
    <row r="7910" spans="1:9" s="30" customFormat="1" ht="40.5" x14ac:dyDescent="0.25">
      <c r="A7910" s="28">
        <v>89404</v>
      </c>
      <c r="B7910" s="29" t="s">
        <v>14978</v>
      </c>
      <c r="F7910" s="28" t="s">
        <v>25</v>
      </c>
      <c r="G7910" s="31" t="s">
        <v>14979</v>
      </c>
      <c r="I7910" s="1"/>
    </row>
    <row r="7911" spans="1:9" s="30" customFormat="1" ht="40.5" x14ac:dyDescent="0.25">
      <c r="A7911" s="28">
        <v>89405</v>
      </c>
      <c r="B7911" s="29" t="s">
        <v>14980</v>
      </c>
      <c r="F7911" s="28" t="s">
        <v>25</v>
      </c>
      <c r="G7911" s="31" t="s">
        <v>14981</v>
      </c>
      <c r="I7911" s="1"/>
    </row>
    <row r="7912" spans="1:9" s="30" customFormat="1" ht="40.5" x14ac:dyDescent="0.25">
      <c r="A7912" s="28">
        <v>89406</v>
      </c>
      <c r="B7912" s="29" t="s">
        <v>14982</v>
      </c>
      <c r="F7912" s="28" t="s">
        <v>25</v>
      </c>
      <c r="G7912" s="31" t="s">
        <v>9086</v>
      </c>
      <c r="I7912" s="1"/>
    </row>
    <row r="7913" spans="1:9" s="30" customFormat="1" ht="40.5" x14ac:dyDescent="0.25">
      <c r="A7913" s="28">
        <v>89407</v>
      </c>
      <c r="B7913" s="29" t="s">
        <v>14983</v>
      </c>
      <c r="F7913" s="28" t="s">
        <v>25</v>
      </c>
      <c r="G7913" s="31" t="s">
        <v>14984</v>
      </c>
      <c r="I7913" s="1"/>
    </row>
    <row r="7914" spans="1:9" s="30" customFormat="1" ht="40.5" x14ac:dyDescent="0.25">
      <c r="A7914" s="28">
        <v>89408</v>
      </c>
      <c r="B7914" s="29" t="s">
        <v>14985</v>
      </c>
      <c r="F7914" s="28" t="s">
        <v>25</v>
      </c>
      <c r="G7914" s="31" t="s">
        <v>14986</v>
      </c>
      <c r="I7914" s="1"/>
    </row>
    <row r="7915" spans="1:9" s="30" customFormat="1" ht="40.5" x14ac:dyDescent="0.25">
      <c r="A7915" s="28">
        <v>89409</v>
      </c>
      <c r="B7915" s="29" t="s">
        <v>14987</v>
      </c>
      <c r="F7915" s="28" t="s">
        <v>25</v>
      </c>
      <c r="G7915" s="31" t="s">
        <v>13173</v>
      </c>
      <c r="I7915" s="1"/>
    </row>
    <row r="7916" spans="1:9" s="30" customFormat="1" ht="40.5" x14ac:dyDescent="0.25">
      <c r="A7916" s="28">
        <v>89410</v>
      </c>
      <c r="B7916" s="29" t="s">
        <v>14988</v>
      </c>
      <c r="F7916" s="28" t="s">
        <v>25</v>
      </c>
      <c r="G7916" s="31" t="s">
        <v>14989</v>
      </c>
      <c r="I7916" s="1"/>
    </row>
    <row r="7917" spans="1:9" s="30" customFormat="1" ht="40.5" x14ac:dyDescent="0.25">
      <c r="A7917" s="28">
        <v>89411</v>
      </c>
      <c r="B7917" s="29" t="s">
        <v>14990</v>
      </c>
      <c r="F7917" s="28" t="s">
        <v>25</v>
      </c>
      <c r="G7917" s="31" t="s">
        <v>14991</v>
      </c>
      <c r="I7917" s="1"/>
    </row>
    <row r="7918" spans="1:9" s="30" customFormat="1" ht="40.5" x14ac:dyDescent="0.25">
      <c r="A7918" s="28">
        <v>89412</v>
      </c>
      <c r="B7918" s="29" t="s">
        <v>14992</v>
      </c>
      <c r="F7918" s="28" t="s">
        <v>25</v>
      </c>
      <c r="G7918" s="31" t="s">
        <v>8832</v>
      </c>
      <c r="I7918" s="1"/>
    </row>
    <row r="7919" spans="1:9" s="30" customFormat="1" ht="40.5" x14ac:dyDescent="0.25">
      <c r="A7919" s="28">
        <v>89413</v>
      </c>
      <c r="B7919" s="29" t="s">
        <v>14993</v>
      </c>
      <c r="F7919" s="28" t="s">
        <v>25</v>
      </c>
      <c r="G7919" s="31" t="s">
        <v>14994</v>
      </c>
      <c r="I7919" s="1"/>
    </row>
    <row r="7920" spans="1:9" s="30" customFormat="1" ht="40.5" x14ac:dyDescent="0.25">
      <c r="A7920" s="28">
        <v>89414</v>
      </c>
      <c r="B7920" s="29" t="s">
        <v>14995</v>
      </c>
      <c r="F7920" s="28" t="s">
        <v>25</v>
      </c>
      <c r="G7920" s="31" t="s">
        <v>13119</v>
      </c>
      <c r="I7920" s="1"/>
    </row>
    <row r="7921" spans="1:9" s="30" customFormat="1" ht="40.5" x14ac:dyDescent="0.25">
      <c r="A7921" s="28">
        <v>89415</v>
      </c>
      <c r="B7921" s="29" t="s">
        <v>14996</v>
      </c>
      <c r="F7921" s="28" t="s">
        <v>25</v>
      </c>
      <c r="G7921" s="31" t="s">
        <v>14997</v>
      </c>
      <c r="I7921" s="1"/>
    </row>
    <row r="7922" spans="1:9" s="30" customFormat="1" ht="40.5" x14ac:dyDescent="0.25">
      <c r="A7922" s="28">
        <v>89416</v>
      </c>
      <c r="B7922" s="29" t="s">
        <v>14998</v>
      </c>
      <c r="F7922" s="28" t="s">
        <v>25</v>
      </c>
      <c r="G7922" s="31" t="s">
        <v>14999</v>
      </c>
      <c r="I7922" s="1"/>
    </row>
    <row r="7923" spans="1:9" s="30" customFormat="1" ht="40.5" x14ac:dyDescent="0.25">
      <c r="A7923" s="28">
        <v>89417</v>
      </c>
      <c r="B7923" s="29" t="s">
        <v>15000</v>
      </c>
      <c r="F7923" s="28" t="s">
        <v>25</v>
      </c>
      <c r="G7923" s="31" t="s">
        <v>9640</v>
      </c>
      <c r="I7923" s="1"/>
    </row>
    <row r="7924" spans="1:9" s="30" customFormat="1" ht="40.5" x14ac:dyDescent="0.25">
      <c r="A7924" s="28">
        <v>89418</v>
      </c>
      <c r="B7924" s="29" t="s">
        <v>15001</v>
      </c>
      <c r="F7924" s="28" t="s">
        <v>25</v>
      </c>
      <c r="G7924" s="31" t="s">
        <v>15002</v>
      </c>
      <c r="I7924" s="1"/>
    </row>
    <row r="7925" spans="1:9" s="30" customFormat="1" ht="40.5" x14ac:dyDescent="0.25">
      <c r="A7925" s="28">
        <v>89419</v>
      </c>
      <c r="B7925" s="29" t="s">
        <v>15003</v>
      </c>
      <c r="F7925" s="28" t="s">
        <v>25</v>
      </c>
      <c r="G7925" s="31" t="s">
        <v>8096</v>
      </c>
      <c r="I7925" s="1"/>
    </row>
    <row r="7926" spans="1:9" s="30" customFormat="1" ht="40.5" x14ac:dyDescent="0.25">
      <c r="A7926" s="28">
        <v>89421</v>
      </c>
      <c r="B7926" s="29" t="s">
        <v>15004</v>
      </c>
      <c r="F7926" s="28" t="s">
        <v>25</v>
      </c>
      <c r="G7926" s="31" t="s">
        <v>15005</v>
      </c>
      <c r="I7926" s="1"/>
    </row>
    <row r="7927" spans="1:9" s="30" customFormat="1" ht="40.5" x14ac:dyDescent="0.25">
      <c r="A7927" s="28">
        <v>89423</v>
      </c>
      <c r="B7927" s="29" t="s">
        <v>15006</v>
      </c>
      <c r="F7927" s="28" t="s">
        <v>25</v>
      </c>
      <c r="G7927" s="31" t="s">
        <v>13263</v>
      </c>
      <c r="I7927" s="1"/>
    </row>
    <row r="7928" spans="1:9" s="30" customFormat="1" ht="40.5" x14ac:dyDescent="0.25">
      <c r="A7928" s="28">
        <v>89424</v>
      </c>
      <c r="B7928" s="29" t="s">
        <v>15007</v>
      </c>
      <c r="F7928" s="28" t="s">
        <v>25</v>
      </c>
      <c r="G7928" s="31" t="s">
        <v>15008</v>
      </c>
      <c r="I7928" s="1"/>
    </row>
    <row r="7929" spans="1:9" s="30" customFormat="1" ht="40.5" x14ac:dyDescent="0.25">
      <c r="A7929" s="28">
        <v>89425</v>
      </c>
      <c r="B7929" s="29" t="s">
        <v>15009</v>
      </c>
      <c r="F7929" s="28" t="s">
        <v>25</v>
      </c>
      <c r="G7929" s="31" t="s">
        <v>15010</v>
      </c>
      <c r="I7929" s="1"/>
    </row>
    <row r="7930" spans="1:9" s="30" customFormat="1" ht="40.5" x14ac:dyDescent="0.25">
      <c r="A7930" s="28">
        <v>89426</v>
      </c>
      <c r="B7930" s="29" t="s">
        <v>15011</v>
      </c>
      <c r="F7930" s="28" t="s">
        <v>25</v>
      </c>
      <c r="G7930" s="31" t="s">
        <v>12622</v>
      </c>
      <c r="I7930" s="1"/>
    </row>
    <row r="7931" spans="1:9" s="30" customFormat="1" ht="40.5" x14ac:dyDescent="0.25">
      <c r="A7931" s="28">
        <v>89427</v>
      </c>
      <c r="B7931" s="29" t="s">
        <v>15012</v>
      </c>
      <c r="F7931" s="28" t="s">
        <v>25</v>
      </c>
      <c r="G7931" s="31" t="s">
        <v>13354</v>
      </c>
      <c r="I7931" s="1"/>
    </row>
    <row r="7932" spans="1:9" s="30" customFormat="1" ht="40.5" x14ac:dyDescent="0.25">
      <c r="A7932" s="28">
        <v>89428</v>
      </c>
      <c r="B7932" s="29" t="s">
        <v>15013</v>
      </c>
      <c r="F7932" s="28" t="s">
        <v>25</v>
      </c>
      <c r="G7932" s="31" t="s">
        <v>15014</v>
      </c>
      <c r="I7932" s="1"/>
    </row>
    <row r="7933" spans="1:9" s="30" customFormat="1" ht="54" x14ac:dyDescent="0.25">
      <c r="A7933" s="28">
        <v>89429</v>
      </c>
      <c r="B7933" s="29" t="s">
        <v>15015</v>
      </c>
      <c r="F7933" s="28" t="s">
        <v>25</v>
      </c>
      <c r="G7933" s="31" t="s">
        <v>15016</v>
      </c>
      <c r="I7933" s="1"/>
    </row>
    <row r="7934" spans="1:9" s="30" customFormat="1" ht="40.5" x14ac:dyDescent="0.25">
      <c r="A7934" s="28">
        <v>89430</v>
      </c>
      <c r="B7934" s="29" t="s">
        <v>15017</v>
      </c>
      <c r="F7934" s="28" t="s">
        <v>25</v>
      </c>
      <c r="G7934" s="31" t="s">
        <v>15018</v>
      </c>
      <c r="I7934" s="1"/>
    </row>
    <row r="7935" spans="1:9" s="30" customFormat="1" ht="40.5" x14ac:dyDescent="0.25">
      <c r="A7935" s="28">
        <v>89431</v>
      </c>
      <c r="B7935" s="29" t="s">
        <v>15019</v>
      </c>
      <c r="F7935" s="28" t="s">
        <v>25</v>
      </c>
      <c r="G7935" s="31" t="s">
        <v>14984</v>
      </c>
      <c r="I7935" s="1"/>
    </row>
    <row r="7936" spans="1:9" s="30" customFormat="1" ht="40.5" x14ac:dyDescent="0.25">
      <c r="A7936" s="28">
        <v>89432</v>
      </c>
      <c r="B7936" s="29" t="s">
        <v>15020</v>
      </c>
      <c r="F7936" s="28" t="s">
        <v>25</v>
      </c>
      <c r="G7936" s="31" t="s">
        <v>14838</v>
      </c>
      <c r="I7936" s="1"/>
    </row>
    <row r="7937" spans="1:9" s="30" customFormat="1" ht="40.5" x14ac:dyDescent="0.25">
      <c r="A7937" s="28">
        <v>89433</v>
      </c>
      <c r="B7937" s="29" t="s">
        <v>15021</v>
      </c>
      <c r="F7937" s="28" t="s">
        <v>25</v>
      </c>
      <c r="G7937" s="31" t="s">
        <v>15022</v>
      </c>
      <c r="I7937" s="1"/>
    </row>
    <row r="7938" spans="1:9" s="30" customFormat="1" ht="40.5" x14ac:dyDescent="0.25">
      <c r="A7938" s="28">
        <v>89434</v>
      </c>
      <c r="B7938" s="29" t="s">
        <v>15023</v>
      </c>
      <c r="F7938" s="28" t="s">
        <v>25</v>
      </c>
      <c r="G7938" s="31" t="s">
        <v>15024</v>
      </c>
      <c r="I7938" s="1"/>
    </row>
    <row r="7939" spans="1:9" s="30" customFormat="1" ht="40.5" x14ac:dyDescent="0.25">
      <c r="A7939" s="28">
        <v>89435</v>
      </c>
      <c r="B7939" s="29" t="s">
        <v>15025</v>
      </c>
      <c r="F7939" s="28" t="s">
        <v>25</v>
      </c>
      <c r="G7939" s="31" t="s">
        <v>15026</v>
      </c>
      <c r="I7939" s="1"/>
    </row>
    <row r="7940" spans="1:9" s="30" customFormat="1" ht="54" x14ac:dyDescent="0.25">
      <c r="A7940" s="28">
        <v>89436</v>
      </c>
      <c r="B7940" s="29" t="s">
        <v>15027</v>
      </c>
      <c r="F7940" s="28" t="s">
        <v>25</v>
      </c>
      <c r="G7940" s="31" t="s">
        <v>15028</v>
      </c>
      <c r="I7940" s="1"/>
    </row>
    <row r="7941" spans="1:9" s="30" customFormat="1" ht="40.5" x14ac:dyDescent="0.25">
      <c r="A7941" s="28">
        <v>89437</v>
      </c>
      <c r="B7941" s="29" t="s">
        <v>15029</v>
      </c>
      <c r="F7941" s="28" t="s">
        <v>25</v>
      </c>
      <c r="G7941" s="31" t="s">
        <v>15030</v>
      </c>
      <c r="I7941" s="1"/>
    </row>
    <row r="7942" spans="1:9" s="30" customFormat="1" ht="40.5" x14ac:dyDescent="0.25">
      <c r="A7942" s="28">
        <v>89438</v>
      </c>
      <c r="B7942" s="29" t="s">
        <v>15031</v>
      </c>
      <c r="F7942" s="28" t="s">
        <v>25</v>
      </c>
      <c r="G7942" s="31" t="s">
        <v>15032</v>
      </c>
      <c r="I7942" s="1"/>
    </row>
    <row r="7943" spans="1:9" s="30" customFormat="1" ht="54" x14ac:dyDescent="0.25">
      <c r="A7943" s="28">
        <v>89439</v>
      </c>
      <c r="B7943" s="29" t="s">
        <v>15033</v>
      </c>
      <c r="F7943" s="28" t="s">
        <v>25</v>
      </c>
      <c r="G7943" s="31" t="s">
        <v>15024</v>
      </c>
      <c r="I7943" s="1"/>
    </row>
    <row r="7944" spans="1:9" s="30" customFormat="1" ht="40.5" x14ac:dyDescent="0.25">
      <c r="A7944" s="28">
        <v>89440</v>
      </c>
      <c r="B7944" s="29" t="s">
        <v>15034</v>
      </c>
      <c r="F7944" s="28" t="s">
        <v>25</v>
      </c>
      <c r="G7944" s="31" t="s">
        <v>15035</v>
      </c>
      <c r="I7944" s="1"/>
    </row>
    <row r="7945" spans="1:9" s="30" customFormat="1" ht="40.5" x14ac:dyDescent="0.25">
      <c r="A7945" s="28">
        <v>89442</v>
      </c>
      <c r="B7945" s="29" t="s">
        <v>15036</v>
      </c>
      <c r="F7945" s="28" t="s">
        <v>25</v>
      </c>
      <c r="G7945" s="31" t="s">
        <v>15037</v>
      </c>
      <c r="I7945" s="1"/>
    </row>
    <row r="7946" spans="1:9" s="30" customFormat="1" ht="40.5" x14ac:dyDescent="0.25">
      <c r="A7946" s="28">
        <v>89443</v>
      </c>
      <c r="B7946" s="29" t="s">
        <v>15038</v>
      </c>
      <c r="F7946" s="28" t="s">
        <v>25</v>
      </c>
      <c r="G7946" s="31" t="s">
        <v>15039</v>
      </c>
      <c r="I7946" s="1"/>
    </row>
    <row r="7947" spans="1:9" s="30" customFormat="1" ht="54" x14ac:dyDescent="0.25">
      <c r="A7947" s="28">
        <v>89444</v>
      </c>
      <c r="B7947" s="29" t="s">
        <v>15040</v>
      </c>
      <c r="F7947" s="28" t="s">
        <v>25</v>
      </c>
      <c r="G7947" s="31" t="s">
        <v>9523</v>
      </c>
      <c r="I7947" s="1"/>
    </row>
    <row r="7948" spans="1:9" s="30" customFormat="1" ht="40.5" x14ac:dyDescent="0.25">
      <c r="A7948" s="28">
        <v>89445</v>
      </c>
      <c r="B7948" s="29" t="s">
        <v>15041</v>
      </c>
      <c r="F7948" s="28" t="s">
        <v>25</v>
      </c>
      <c r="G7948" s="31" t="s">
        <v>15042</v>
      </c>
      <c r="I7948" s="1"/>
    </row>
    <row r="7949" spans="1:9" s="30" customFormat="1" ht="40.5" x14ac:dyDescent="0.25">
      <c r="A7949" s="28">
        <v>89481</v>
      </c>
      <c r="B7949" s="29" t="s">
        <v>15043</v>
      </c>
      <c r="F7949" s="28" t="s">
        <v>25</v>
      </c>
      <c r="G7949" s="31" t="s">
        <v>10155</v>
      </c>
      <c r="I7949" s="1"/>
    </row>
    <row r="7950" spans="1:9" s="30" customFormat="1" ht="40.5" x14ac:dyDescent="0.25">
      <c r="A7950" s="28">
        <v>89485</v>
      </c>
      <c r="B7950" s="29" t="s">
        <v>15044</v>
      </c>
      <c r="F7950" s="28" t="s">
        <v>25</v>
      </c>
      <c r="G7950" s="31" t="s">
        <v>15045</v>
      </c>
      <c r="I7950" s="1"/>
    </row>
    <row r="7951" spans="1:9" s="30" customFormat="1" ht="40.5" x14ac:dyDescent="0.25">
      <c r="A7951" s="28">
        <v>89489</v>
      </c>
      <c r="B7951" s="29" t="s">
        <v>15046</v>
      </c>
      <c r="F7951" s="28" t="s">
        <v>25</v>
      </c>
      <c r="G7951" s="31" t="s">
        <v>15047</v>
      </c>
      <c r="I7951" s="1"/>
    </row>
    <row r="7952" spans="1:9" s="30" customFormat="1" ht="40.5" x14ac:dyDescent="0.25">
      <c r="A7952" s="28">
        <v>89490</v>
      </c>
      <c r="B7952" s="29" t="s">
        <v>15048</v>
      </c>
      <c r="F7952" s="28" t="s">
        <v>25</v>
      </c>
      <c r="G7952" s="31" t="s">
        <v>15049</v>
      </c>
      <c r="I7952" s="1"/>
    </row>
    <row r="7953" spans="1:9" s="30" customFormat="1" ht="40.5" x14ac:dyDescent="0.25">
      <c r="A7953" s="28">
        <v>89492</v>
      </c>
      <c r="B7953" s="29" t="s">
        <v>15050</v>
      </c>
      <c r="F7953" s="28" t="s">
        <v>25</v>
      </c>
      <c r="G7953" s="31" t="s">
        <v>10240</v>
      </c>
      <c r="I7953" s="1"/>
    </row>
    <row r="7954" spans="1:9" s="30" customFormat="1" ht="40.5" x14ac:dyDescent="0.25">
      <c r="A7954" s="28">
        <v>89493</v>
      </c>
      <c r="B7954" s="29" t="s">
        <v>15051</v>
      </c>
      <c r="F7954" s="28" t="s">
        <v>25</v>
      </c>
      <c r="G7954" s="31" t="s">
        <v>15052</v>
      </c>
      <c r="I7954" s="1"/>
    </row>
    <row r="7955" spans="1:9" s="30" customFormat="1" ht="40.5" x14ac:dyDescent="0.25">
      <c r="A7955" s="28">
        <v>89494</v>
      </c>
      <c r="B7955" s="29" t="s">
        <v>15053</v>
      </c>
      <c r="F7955" s="28" t="s">
        <v>25</v>
      </c>
      <c r="G7955" s="31" t="s">
        <v>15054</v>
      </c>
      <c r="I7955" s="1"/>
    </row>
    <row r="7956" spans="1:9" s="30" customFormat="1" ht="40.5" x14ac:dyDescent="0.25">
      <c r="A7956" s="28">
        <v>89496</v>
      </c>
      <c r="B7956" s="29" t="s">
        <v>15055</v>
      </c>
      <c r="F7956" s="28" t="s">
        <v>25</v>
      </c>
      <c r="G7956" s="31" t="s">
        <v>13096</v>
      </c>
      <c r="I7956" s="1"/>
    </row>
    <row r="7957" spans="1:9" s="30" customFormat="1" ht="40.5" x14ac:dyDescent="0.25">
      <c r="A7957" s="28">
        <v>89497</v>
      </c>
      <c r="B7957" s="29" t="s">
        <v>15056</v>
      </c>
      <c r="F7957" s="28" t="s">
        <v>25</v>
      </c>
      <c r="G7957" s="31" t="s">
        <v>15057</v>
      </c>
      <c r="I7957" s="1"/>
    </row>
    <row r="7958" spans="1:9" s="30" customFormat="1" ht="40.5" x14ac:dyDescent="0.25">
      <c r="A7958" s="28">
        <v>89498</v>
      </c>
      <c r="B7958" s="29" t="s">
        <v>15058</v>
      </c>
      <c r="F7958" s="28" t="s">
        <v>25</v>
      </c>
      <c r="G7958" s="31" t="s">
        <v>15059</v>
      </c>
      <c r="I7958" s="1"/>
    </row>
    <row r="7959" spans="1:9" s="30" customFormat="1" ht="40.5" x14ac:dyDescent="0.25">
      <c r="A7959" s="28">
        <v>89499</v>
      </c>
      <c r="B7959" s="29" t="s">
        <v>15060</v>
      </c>
      <c r="F7959" s="28" t="s">
        <v>25</v>
      </c>
      <c r="G7959" s="31" t="s">
        <v>15061</v>
      </c>
      <c r="I7959" s="1"/>
    </row>
    <row r="7960" spans="1:9" s="30" customFormat="1" ht="40.5" x14ac:dyDescent="0.25">
      <c r="A7960" s="28">
        <v>89500</v>
      </c>
      <c r="B7960" s="29" t="s">
        <v>15062</v>
      </c>
      <c r="F7960" s="28" t="s">
        <v>25</v>
      </c>
      <c r="G7960" s="31" t="s">
        <v>7980</v>
      </c>
      <c r="I7960" s="1"/>
    </row>
    <row r="7961" spans="1:9" s="30" customFormat="1" ht="40.5" x14ac:dyDescent="0.25">
      <c r="A7961" s="28">
        <v>89501</v>
      </c>
      <c r="B7961" s="29" t="s">
        <v>15063</v>
      </c>
      <c r="F7961" s="28" t="s">
        <v>25</v>
      </c>
      <c r="G7961" s="31" t="s">
        <v>13244</v>
      </c>
      <c r="I7961" s="1"/>
    </row>
    <row r="7962" spans="1:9" s="30" customFormat="1" ht="40.5" x14ac:dyDescent="0.25">
      <c r="A7962" s="28">
        <v>89502</v>
      </c>
      <c r="B7962" s="29" t="s">
        <v>15064</v>
      </c>
      <c r="F7962" s="28" t="s">
        <v>25</v>
      </c>
      <c r="G7962" s="31" t="s">
        <v>15065</v>
      </c>
      <c r="I7962" s="1"/>
    </row>
    <row r="7963" spans="1:9" s="30" customFormat="1" ht="40.5" x14ac:dyDescent="0.25">
      <c r="A7963" s="28">
        <v>89503</v>
      </c>
      <c r="B7963" s="29" t="s">
        <v>15066</v>
      </c>
      <c r="F7963" s="28" t="s">
        <v>25</v>
      </c>
      <c r="G7963" s="31" t="s">
        <v>15067</v>
      </c>
      <c r="I7963" s="1"/>
    </row>
    <row r="7964" spans="1:9" s="30" customFormat="1" ht="40.5" x14ac:dyDescent="0.25">
      <c r="A7964" s="28">
        <v>89504</v>
      </c>
      <c r="B7964" s="29" t="s">
        <v>15068</v>
      </c>
      <c r="F7964" s="28" t="s">
        <v>25</v>
      </c>
      <c r="G7964" s="31" t="s">
        <v>15069</v>
      </c>
      <c r="I7964" s="1"/>
    </row>
    <row r="7965" spans="1:9" s="30" customFormat="1" ht="40.5" x14ac:dyDescent="0.25">
      <c r="A7965" s="28">
        <v>89505</v>
      </c>
      <c r="B7965" s="29" t="s">
        <v>15070</v>
      </c>
      <c r="F7965" s="28" t="s">
        <v>25</v>
      </c>
      <c r="G7965" s="31" t="s">
        <v>15071</v>
      </c>
      <c r="I7965" s="1"/>
    </row>
    <row r="7966" spans="1:9" s="30" customFormat="1" ht="40.5" x14ac:dyDescent="0.25">
      <c r="A7966" s="28">
        <v>89506</v>
      </c>
      <c r="B7966" s="29" t="s">
        <v>15072</v>
      </c>
      <c r="F7966" s="28" t="s">
        <v>25</v>
      </c>
      <c r="G7966" s="31" t="s">
        <v>15073</v>
      </c>
      <c r="I7966" s="1"/>
    </row>
    <row r="7967" spans="1:9" s="30" customFormat="1" ht="40.5" x14ac:dyDescent="0.25">
      <c r="A7967" s="28">
        <v>89507</v>
      </c>
      <c r="B7967" s="29" t="s">
        <v>15074</v>
      </c>
      <c r="F7967" s="28" t="s">
        <v>25</v>
      </c>
      <c r="G7967" s="31" t="s">
        <v>11509</v>
      </c>
      <c r="I7967" s="1"/>
    </row>
    <row r="7968" spans="1:9" s="30" customFormat="1" ht="40.5" x14ac:dyDescent="0.25">
      <c r="A7968" s="28">
        <v>89510</v>
      </c>
      <c r="B7968" s="29" t="s">
        <v>15075</v>
      </c>
      <c r="F7968" s="28" t="s">
        <v>25</v>
      </c>
      <c r="G7968" s="31" t="s">
        <v>9779</v>
      </c>
      <c r="I7968" s="1"/>
    </row>
    <row r="7969" spans="1:9" s="30" customFormat="1" ht="40.5" x14ac:dyDescent="0.25">
      <c r="A7969" s="28">
        <v>89513</v>
      </c>
      <c r="B7969" s="29" t="s">
        <v>15076</v>
      </c>
      <c r="F7969" s="28" t="s">
        <v>25</v>
      </c>
      <c r="G7969" s="31" t="s">
        <v>15077</v>
      </c>
      <c r="I7969" s="1"/>
    </row>
    <row r="7970" spans="1:9" s="30" customFormat="1" ht="40.5" x14ac:dyDescent="0.25">
      <c r="A7970" s="28">
        <v>89514</v>
      </c>
      <c r="B7970" s="29" t="s">
        <v>15078</v>
      </c>
      <c r="F7970" s="28" t="s">
        <v>25</v>
      </c>
      <c r="G7970" s="31" t="s">
        <v>10170</v>
      </c>
      <c r="I7970" s="1"/>
    </row>
    <row r="7971" spans="1:9" s="30" customFormat="1" ht="40.5" x14ac:dyDescent="0.25">
      <c r="A7971" s="28">
        <v>89515</v>
      </c>
      <c r="B7971" s="29" t="s">
        <v>15079</v>
      </c>
      <c r="F7971" s="28" t="s">
        <v>25</v>
      </c>
      <c r="G7971" s="31" t="s">
        <v>15080</v>
      </c>
      <c r="I7971" s="1"/>
    </row>
    <row r="7972" spans="1:9" s="30" customFormat="1" ht="40.5" x14ac:dyDescent="0.25">
      <c r="A7972" s="28">
        <v>89516</v>
      </c>
      <c r="B7972" s="29" t="s">
        <v>15081</v>
      </c>
      <c r="F7972" s="28" t="s">
        <v>25</v>
      </c>
      <c r="G7972" s="31" t="s">
        <v>9728</v>
      </c>
      <c r="I7972" s="1"/>
    </row>
    <row r="7973" spans="1:9" s="30" customFormat="1" ht="40.5" x14ac:dyDescent="0.25">
      <c r="A7973" s="28">
        <v>89517</v>
      </c>
      <c r="B7973" s="29" t="s">
        <v>15082</v>
      </c>
      <c r="F7973" s="28" t="s">
        <v>25</v>
      </c>
      <c r="G7973" s="31" t="s">
        <v>15083</v>
      </c>
      <c r="I7973" s="1"/>
    </row>
    <row r="7974" spans="1:9" s="30" customFormat="1" ht="40.5" x14ac:dyDescent="0.25">
      <c r="A7974" s="28">
        <v>89518</v>
      </c>
      <c r="B7974" s="29" t="s">
        <v>15084</v>
      </c>
      <c r="F7974" s="28" t="s">
        <v>25</v>
      </c>
      <c r="G7974" s="31" t="s">
        <v>15085</v>
      </c>
      <c r="I7974" s="1"/>
    </row>
    <row r="7975" spans="1:9" s="30" customFormat="1" ht="40.5" x14ac:dyDescent="0.25">
      <c r="A7975" s="28">
        <v>89519</v>
      </c>
      <c r="B7975" s="29" t="s">
        <v>15086</v>
      </c>
      <c r="F7975" s="28" t="s">
        <v>25</v>
      </c>
      <c r="G7975" s="31" t="s">
        <v>15087</v>
      </c>
      <c r="I7975" s="1"/>
    </row>
    <row r="7976" spans="1:9" s="30" customFormat="1" ht="40.5" x14ac:dyDescent="0.25">
      <c r="A7976" s="28">
        <v>89520</v>
      </c>
      <c r="B7976" s="29" t="s">
        <v>15088</v>
      </c>
      <c r="F7976" s="28" t="s">
        <v>25</v>
      </c>
      <c r="G7976" s="31" t="s">
        <v>15089</v>
      </c>
      <c r="I7976" s="1"/>
    </row>
    <row r="7977" spans="1:9" s="30" customFormat="1" ht="40.5" x14ac:dyDescent="0.25">
      <c r="A7977" s="28">
        <v>89521</v>
      </c>
      <c r="B7977" s="29" t="s">
        <v>15090</v>
      </c>
      <c r="F7977" s="28" t="s">
        <v>25</v>
      </c>
      <c r="G7977" s="31" t="s">
        <v>15091</v>
      </c>
      <c r="I7977" s="1"/>
    </row>
    <row r="7978" spans="1:9" s="30" customFormat="1" ht="40.5" x14ac:dyDescent="0.25">
      <c r="A7978" s="28">
        <v>89522</v>
      </c>
      <c r="B7978" s="29" t="s">
        <v>15092</v>
      </c>
      <c r="F7978" s="28" t="s">
        <v>25</v>
      </c>
      <c r="G7978" s="31" t="s">
        <v>15093</v>
      </c>
      <c r="I7978" s="1"/>
    </row>
    <row r="7979" spans="1:9" s="30" customFormat="1" ht="40.5" x14ac:dyDescent="0.25">
      <c r="A7979" s="28">
        <v>89523</v>
      </c>
      <c r="B7979" s="29" t="s">
        <v>15094</v>
      </c>
      <c r="F7979" s="28" t="s">
        <v>25</v>
      </c>
      <c r="G7979" s="31" t="s">
        <v>15095</v>
      </c>
      <c r="I7979" s="1"/>
    </row>
    <row r="7980" spans="1:9" s="30" customFormat="1" ht="40.5" x14ac:dyDescent="0.25">
      <c r="A7980" s="28">
        <v>89524</v>
      </c>
      <c r="B7980" s="29" t="s">
        <v>15096</v>
      </c>
      <c r="F7980" s="28" t="s">
        <v>25</v>
      </c>
      <c r="G7980" s="31" t="s">
        <v>15097</v>
      </c>
      <c r="I7980" s="1"/>
    </row>
    <row r="7981" spans="1:9" s="30" customFormat="1" ht="40.5" x14ac:dyDescent="0.25">
      <c r="A7981" s="28">
        <v>89525</v>
      </c>
      <c r="B7981" s="29" t="s">
        <v>15098</v>
      </c>
      <c r="F7981" s="28" t="s">
        <v>25</v>
      </c>
      <c r="G7981" s="31" t="s">
        <v>15099</v>
      </c>
      <c r="I7981" s="1"/>
    </row>
    <row r="7982" spans="1:9" s="30" customFormat="1" ht="40.5" x14ac:dyDescent="0.25">
      <c r="A7982" s="28">
        <v>89526</v>
      </c>
      <c r="B7982" s="29" t="s">
        <v>15100</v>
      </c>
      <c r="F7982" s="28" t="s">
        <v>25</v>
      </c>
      <c r="G7982" s="31" t="s">
        <v>8022</v>
      </c>
      <c r="I7982" s="1"/>
    </row>
    <row r="7983" spans="1:9" s="30" customFormat="1" ht="40.5" x14ac:dyDescent="0.25">
      <c r="A7983" s="28">
        <v>89527</v>
      </c>
      <c r="B7983" s="29" t="s">
        <v>15101</v>
      </c>
      <c r="F7983" s="28" t="s">
        <v>25</v>
      </c>
      <c r="G7983" s="31" t="s">
        <v>15102</v>
      </c>
      <c r="I7983" s="1"/>
    </row>
    <row r="7984" spans="1:9" s="30" customFormat="1" ht="27" x14ac:dyDescent="0.25">
      <c r="A7984" s="28">
        <v>89528</v>
      </c>
      <c r="B7984" s="29" t="s">
        <v>15103</v>
      </c>
      <c r="F7984" s="28" t="s">
        <v>25</v>
      </c>
      <c r="G7984" s="31" t="s">
        <v>8940</v>
      </c>
      <c r="I7984" s="1"/>
    </row>
    <row r="7985" spans="1:9" s="30" customFormat="1" ht="40.5" x14ac:dyDescent="0.25">
      <c r="A7985" s="28">
        <v>89529</v>
      </c>
      <c r="B7985" s="29" t="s">
        <v>15104</v>
      </c>
      <c r="F7985" s="28" t="s">
        <v>25</v>
      </c>
      <c r="G7985" s="31" t="s">
        <v>15105</v>
      </c>
      <c r="I7985" s="1"/>
    </row>
    <row r="7986" spans="1:9" s="30" customFormat="1" ht="40.5" x14ac:dyDescent="0.25">
      <c r="A7986" s="28">
        <v>89530</v>
      </c>
      <c r="B7986" s="29" t="s">
        <v>15106</v>
      </c>
      <c r="F7986" s="28" t="s">
        <v>25</v>
      </c>
      <c r="G7986" s="31" t="s">
        <v>15107</v>
      </c>
      <c r="I7986" s="1"/>
    </row>
    <row r="7987" spans="1:9" s="30" customFormat="1" ht="40.5" x14ac:dyDescent="0.25">
      <c r="A7987" s="28">
        <v>89531</v>
      </c>
      <c r="B7987" s="29" t="s">
        <v>15108</v>
      </c>
      <c r="F7987" s="28" t="s">
        <v>25</v>
      </c>
      <c r="G7987" s="31" t="s">
        <v>15109</v>
      </c>
      <c r="I7987" s="1"/>
    </row>
    <row r="7988" spans="1:9" s="30" customFormat="1" ht="40.5" x14ac:dyDescent="0.25">
      <c r="A7988" s="28">
        <v>89532</v>
      </c>
      <c r="B7988" s="29" t="s">
        <v>15110</v>
      </c>
      <c r="F7988" s="28" t="s">
        <v>25</v>
      </c>
      <c r="G7988" s="31" t="s">
        <v>14908</v>
      </c>
      <c r="I7988" s="1"/>
    </row>
    <row r="7989" spans="1:9" s="30" customFormat="1" ht="40.5" x14ac:dyDescent="0.25">
      <c r="A7989" s="28">
        <v>89535</v>
      </c>
      <c r="B7989" s="29" t="s">
        <v>15111</v>
      </c>
      <c r="F7989" s="28" t="s">
        <v>25</v>
      </c>
      <c r="G7989" s="31" t="s">
        <v>15112</v>
      </c>
      <c r="I7989" s="1"/>
    </row>
    <row r="7990" spans="1:9" s="30" customFormat="1" ht="27" x14ac:dyDescent="0.25">
      <c r="A7990" s="28">
        <v>89536</v>
      </c>
      <c r="B7990" s="29" t="s">
        <v>15113</v>
      </c>
      <c r="F7990" s="28" t="s">
        <v>25</v>
      </c>
      <c r="G7990" s="31" t="s">
        <v>15114</v>
      </c>
      <c r="I7990" s="1"/>
    </row>
    <row r="7991" spans="1:9" s="30" customFormat="1" ht="40.5" x14ac:dyDescent="0.25">
      <c r="A7991" s="28">
        <v>89540</v>
      </c>
      <c r="B7991" s="29" t="s">
        <v>15115</v>
      </c>
      <c r="F7991" s="28" t="s">
        <v>25</v>
      </c>
      <c r="G7991" s="31" t="s">
        <v>8508</v>
      </c>
      <c r="I7991" s="1"/>
    </row>
    <row r="7992" spans="1:9" s="30" customFormat="1" ht="27" x14ac:dyDescent="0.25">
      <c r="A7992" s="28">
        <v>89541</v>
      </c>
      <c r="B7992" s="29" t="s">
        <v>15116</v>
      </c>
      <c r="F7992" s="28" t="s">
        <v>25</v>
      </c>
      <c r="G7992" s="31" t="s">
        <v>15117</v>
      </c>
      <c r="I7992" s="1"/>
    </row>
    <row r="7993" spans="1:9" s="30" customFormat="1" ht="40.5" x14ac:dyDescent="0.25">
      <c r="A7993" s="28">
        <v>89542</v>
      </c>
      <c r="B7993" s="29" t="s">
        <v>15118</v>
      </c>
      <c r="F7993" s="28" t="s">
        <v>25</v>
      </c>
      <c r="G7993" s="31" t="s">
        <v>15119</v>
      </c>
      <c r="I7993" s="1"/>
    </row>
    <row r="7994" spans="1:9" s="30" customFormat="1" ht="40.5" x14ac:dyDescent="0.25">
      <c r="A7994" s="28">
        <v>89544</v>
      </c>
      <c r="B7994" s="29" t="s">
        <v>15120</v>
      </c>
      <c r="F7994" s="28" t="s">
        <v>25</v>
      </c>
      <c r="G7994" s="31" t="s">
        <v>15121</v>
      </c>
      <c r="I7994" s="1"/>
    </row>
    <row r="7995" spans="1:9" s="30" customFormat="1" ht="40.5" x14ac:dyDescent="0.25">
      <c r="A7995" s="28">
        <v>89545</v>
      </c>
      <c r="B7995" s="29" t="s">
        <v>15122</v>
      </c>
      <c r="F7995" s="28" t="s">
        <v>25</v>
      </c>
      <c r="G7995" s="31" t="s">
        <v>15123</v>
      </c>
      <c r="I7995" s="1"/>
    </row>
    <row r="7996" spans="1:9" s="30" customFormat="1" ht="40.5" x14ac:dyDescent="0.25">
      <c r="A7996" s="28">
        <v>89546</v>
      </c>
      <c r="B7996" s="29" t="s">
        <v>15124</v>
      </c>
      <c r="F7996" s="28" t="s">
        <v>25</v>
      </c>
      <c r="G7996" s="31" t="s">
        <v>15125</v>
      </c>
      <c r="I7996" s="1"/>
    </row>
    <row r="7997" spans="1:9" s="30" customFormat="1" ht="40.5" x14ac:dyDescent="0.25">
      <c r="A7997" s="28">
        <v>89547</v>
      </c>
      <c r="B7997" s="29" t="s">
        <v>15126</v>
      </c>
      <c r="F7997" s="28" t="s">
        <v>25</v>
      </c>
      <c r="G7997" s="31" t="s">
        <v>9604</v>
      </c>
      <c r="I7997" s="1"/>
    </row>
    <row r="7998" spans="1:9" s="30" customFormat="1" ht="40.5" x14ac:dyDescent="0.25">
      <c r="A7998" s="28">
        <v>89548</v>
      </c>
      <c r="B7998" s="29" t="s">
        <v>15127</v>
      </c>
      <c r="F7998" s="28" t="s">
        <v>25</v>
      </c>
      <c r="G7998" s="31" t="s">
        <v>15128</v>
      </c>
      <c r="I7998" s="1"/>
    </row>
    <row r="7999" spans="1:9" s="30" customFormat="1" ht="40.5" x14ac:dyDescent="0.25">
      <c r="A7999" s="28">
        <v>89549</v>
      </c>
      <c r="B7999" s="29" t="s">
        <v>15129</v>
      </c>
      <c r="F7999" s="28" t="s">
        <v>25</v>
      </c>
      <c r="G7999" s="31" t="s">
        <v>15130</v>
      </c>
      <c r="I7999" s="1"/>
    </row>
    <row r="8000" spans="1:9" s="30" customFormat="1" ht="40.5" x14ac:dyDescent="0.25">
      <c r="A8000" s="28">
        <v>89550</v>
      </c>
      <c r="B8000" s="29" t="s">
        <v>15131</v>
      </c>
      <c r="F8000" s="28" t="s">
        <v>25</v>
      </c>
      <c r="G8000" s="31" t="s">
        <v>15132</v>
      </c>
      <c r="I8000" s="1"/>
    </row>
    <row r="8001" spans="1:9" s="30" customFormat="1" ht="40.5" x14ac:dyDescent="0.25">
      <c r="A8001" s="28">
        <v>89551</v>
      </c>
      <c r="B8001" s="29" t="s">
        <v>15133</v>
      </c>
      <c r="F8001" s="28" t="s">
        <v>25</v>
      </c>
      <c r="G8001" s="31" t="s">
        <v>15134</v>
      </c>
      <c r="I8001" s="1"/>
    </row>
    <row r="8002" spans="1:9" s="30" customFormat="1" ht="27" x14ac:dyDescent="0.25">
      <c r="A8002" s="28">
        <v>89552</v>
      </c>
      <c r="B8002" s="29" t="s">
        <v>15135</v>
      </c>
      <c r="F8002" s="28" t="s">
        <v>25</v>
      </c>
      <c r="G8002" s="31" t="s">
        <v>15136</v>
      </c>
      <c r="I8002" s="1"/>
    </row>
    <row r="8003" spans="1:9" s="30" customFormat="1" ht="40.5" x14ac:dyDescent="0.25">
      <c r="A8003" s="28">
        <v>89553</v>
      </c>
      <c r="B8003" s="29" t="s">
        <v>15137</v>
      </c>
      <c r="F8003" s="28" t="s">
        <v>25</v>
      </c>
      <c r="G8003" s="31" t="s">
        <v>15138</v>
      </c>
      <c r="I8003" s="1"/>
    </row>
    <row r="8004" spans="1:9" s="30" customFormat="1" ht="40.5" x14ac:dyDescent="0.25">
      <c r="A8004" s="28">
        <v>89554</v>
      </c>
      <c r="B8004" s="29" t="s">
        <v>15139</v>
      </c>
      <c r="F8004" s="28" t="s">
        <v>25</v>
      </c>
      <c r="G8004" s="31" t="s">
        <v>14470</v>
      </c>
      <c r="I8004" s="1"/>
    </row>
    <row r="8005" spans="1:9" s="30" customFormat="1" ht="40.5" x14ac:dyDescent="0.25">
      <c r="A8005" s="28">
        <v>89555</v>
      </c>
      <c r="B8005" s="29" t="s">
        <v>15140</v>
      </c>
      <c r="F8005" s="28" t="s">
        <v>25</v>
      </c>
      <c r="G8005" s="31" t="s">
        <v>15067</v>
      </c>
      <c r="I8005" s="1"/>
    </row>
    <row r="8006" spans="1:9" s="30" customFormat="1" ht="40.5" x14ac:dyDescent="0.25">
      <c r="A8006" s="28">
        <v>89556</v>
      </c>
      <c r="B8006" s="29" t="s">
        <v>15141</v>
      </c>
      <c r="F8006" s="28" t="s">
        <v>25</v>
      </c>
      <c r="G8006" s="31" t="s">
        <v>11972</v>
      </c>
      <c r="I8006" s="1"/>
    </row>
    <row r="8007" spans="1:9" s="30" customFormat="1" ht="40.5" x14ac:dyDescent="0.25">
      <c r="A8007" s="28">
        <v>89557</v>
      </c>
      <c r="B8007" s="29" t="s">
        <v>15142</v>
      </c>
      <c r="F8007" s="28" t="s">
        <v>25</v>
      </c>
      <c r="G8007" s="31" t="s">
        <v>15143</v>
      </c>
      <c r="I8007" s="1"/>
    </row>
    <row r="8008" spans="1:9" s="30" customFormat="1" ht="27" x14ac:dyDescent="0.25">
      <c r="A8008" s="28">
        <v>89558</v>
      </c>
      <c r="B8008" s="29" t="s">
        <v>15144</v>
      </c>
      <c r="F8008" s="28" t="s">
        <v>25</v>
      </c>
      <c r="G8008" s="31" t="s">
        <v>15145</v>
      </c>
      <c r="I8008" s="1"/>
    </row>
    <row r="8009" spans="1:9" s="30" customFormat="1" ht="40.5" x14ac:dyDescent="0.25">
      <c r="A8009" s="28">
        <v>89559</v>
      </c>
      <c r="B8009" s="29" t="s">
        <v>15146</v>
      </c>
      <c r="F8009" s="28" t="s">
        <v>25</v>
      </c>
      <c r="G8009" s="31" t="s">
        <v>15147</v>
      </c>
      <c r="I8009" s="1"/>
    </row>
    <row r="8010" spans="1:9" s="30" customFormat="1" ht="40.5" x14ac:dyDescent="0.25">
      <c r="A8010" s="28">
        <v>89560</v>
      </c>
      <c r="B8010" s="29" t="s">
        <v>15148</v>
      </c>
      <c r="F8010" s="28" t="s">
        <v>25</v>
      </c>
      <c r="G8010" s="31" t="s">
        <v>15149</v>
      </c>
      <c r="I8010" s="1"/>
    </row>
    <row r="8011" spans="1:9" s="30" customFormat="1" ht="40.5" x14ac:dyDescent="0.25">
      <c r="A8011" s="28">
        <v>89561</v>
      </c>
      <c r="B8011" s="29" t="s">
        <v>15150</v>
      </c>
      <c r="F8011" s="28" t="s">
        <v>25</v>
      </c>
      <c r="G8011" s="31" t="s">
        <v>15151</v>
      </c>
      <c r="I8011" s="1"/>
    </row>
    <row r="8012" spans="1:9" s="30" customFormat="1" ht="40.5" x14ac:dyDescent="0.25">
      <c r="A8012" s="28">
        <v>89562</v>
      </c>
      <c r="B8012" s="29" t="s">
        <v>15152</v>
      </c>
      <c r="F8012" s="28" t="s">
        <v>25</v>
      </c>
      <c r="G8012" s="31" t="s">
        <v>15153</v>
      </c>
      <c r="I8012" s="1"/>
    </row>
    <row r="8013" spans="1:9" s="30" customFormat="1" ht="40.5" x14ac:dyDescent="0.25">
      <c r="A8013" s="28">
        <v>89563</v>
      </c>
      <c r="B8013" s="29" t="s">
        <v>15154</v>
      </c>
      <c r="F8013" s="28" t="s">
        <v>25</v>
      </c>
      <c r="G8013" s="31" t="s">
        <v>15155</v>
      </c>
      <c r="I8013" s="1"/>
    </row>
    <row r="8014" spans="1:9" s="30" customFormat="1" ht="40.5" x14ac:dyDescent="0.25">
      <c r="A8014" s="28">
        <v>89564</v>
      </c>
      <c r="B8014" s="29" t="s">
        <v>15156</v>
      </c>
      <c r="F8014" s="28" t="s">
        <v>25</v>
      </c>
      <c r="G8014" s="31" t="s">
        <v>8197</v>
      </c>
      <c r="I8014" s="1"/>
    </row>
    <row r="8015" spans="1:9" s="30" customFormat="1" ht="40.5" x14ac:dyDescent="0.25">
      <c r="A8015" s="28">
        <v>89565</v>
      </c>
      <c r="B8015" s="29" t="s">
        <v>15157</v>
      </c>
      <c r="F8015" s="28" t="s">
        <v>25</v>
      </c>
      <c r="G8015" s="31" t="s">
        <v>15158</v>
      </c>
      <c r="I8015" s="1"/>
    </row>
    <row r="8016" spans="1:9" s="30" customFormat="1" ht="40.5" x14ac:dyDescent="0.25">
      <c r="A8016" s="28">
        <v>89566</v>
      </c>
      <c r="B8016" s="29" t="s">
        <v>15159</v>
      </c>
      <c r="F8016" s="28" t="s">
        <v>25</v>
      </c>
      <c r="G8016" s="31" t="s">
        <v>14555</v>
      </c>
      <c r="I8016" s="1"/>
    </row>
    <row r="8017" spans="1:9" s="30" customFormat="1" ht="40.5" x14ac:dyDescent="0.25">
      <c r="A8017" s="28">
        <v>89567</v>
      </c>
      <c r="B8017" s="29" t="s">
        <v>15160</v>
      </c>
      <c r="F8017" s="28" t="s">
        <v>25</v>
      </c>
      <c r="G8017" s="31" t="s">
        <v>15161</v>
      </c>
      <c r="I8017" s="1"/>
    </row>
    <row r="8018" spans="1:9" s="30" customFormat="1" ht="27" x14ac:dyDescent="0.25">
      <c r="A8018" s="28">
        <v>89568</v>
      </c>
      <c r="B8018" s="29" t="s">
        <v>15162</v>
      </c>
      <c r="F8018" s="28" t="s">
        <v>25</v>
      </c>
      <c r="G8018" s="31" t="s">
        <v>13738</v>
      </c>
      <c r="I8018" s="1"/>
    </row>
    <row r="8019" spans="1:9" s="30" customFormat="1" ht="40.5" x14ac:dyDescent="0.25">
      <c r="A8019" s="28">
        <v>89569</v>
      </c>
      <c r="B8019" s="29" t="s">
        <v>15163</v>
      </c>
      <c r="F8019" s="28" t="s">
        <v>25</v>
      </c>
      <c r="G8019" s="31" t="s">
        <v>15164</v>
      </c>
      <c r="I8019" s="1"/>
    </row>
    <row r="8020" spans="1:9" s="30" customFormat="1" ht="40.5" x14ac:dyDescent="0.25">
      <c r="A8020" s="28">
        <v>89570</v>
      </c>
      <c r="B8020" s="29" t="s">
        <v>15165</v>
      </c>
      <c r="F8020" s="28" t="s">
        <v>25</v>
      </c>
      <c r="G8020" s="31" t="s">
        <v>8981</v>
      </c>
      <c r="I8020" s="1"/>
    </row>
    <row r="8021" spans="1:9" s="30" customFormat="1" ht="40.5" x14ac:dyDescent="0.25">
      <c r="A8021" s="28">
        <v>89571</v>
      </c>
      <c r="B8021" s="29" t="s">
        <v>15166</v>
      </c>
      <c r="F8021" s="28" t="s">
        <v>25</v>
      </c>
      <c r="G8021" s="31" t="s">
        <v>15167</v>
      </c>
      <c r="I8021" s="1"/>
    </row>
    <row r="8022" spans="1:9" s="30" customFormat="1" ht="40.5" x14ac:dyDescent="0.25">
      <c r="A8022" s="28">
        <v>89572</v>
      </c>
      <c r="B8022" s="29" t="s">
        <v>15168</v>
      </c>
      <c r="F8022" s="28" t="s">
        <v>25</v>
      </c>
      <c r="G8022" s="31" t="s">
        <v>13173</v>
      </c>
      <c r="I8022" s="1"/>
    </row>
    <row r="8023" spans="1:9" s="30" customFormat="1" ht="40.5" x14ac:dyDescent="0.25">
      <c r="A8023" s="28">
        <v>89573</v>
      </c>
      <c r="B8023" s="29" t="s">
        <v>15169</v>
      </c>
      <c r="F8023" s="28" t="s">
        <v>25</v>
      </c>
      <c r="G8023" s="31" t="s">
        <v>15170</v>
      </c>
      <c r="I8023" s="1"/>
    </row>
    <row r="8024" spans="1:9" s="30" customFormat="1" ht="40.5" x14ac:dyDescent="0.25">
      <c r="A8024" s="28">
        <v>89574</v>
      </c>
      <c r="B8024" s="29" t="s">
        <v>15171</v>
      </c>
      <c r="F8024" s="28" t="s">
        <v>25</v>
      </c>
      <c r="G8024" s="31" t="s">
        <v>15172</v>
      </c>
      <c r="I8024" s="1"/>
    </row>
    <row r="8025" spans="1:9" s="30" customFormat="1" ht="27" x14ac:dyDescent="0.25">
      <c r="A8025" s="28">
        <v>89575</v>
      </c>
      <c r="B8025" s="29" t="s">
        <v>15173</v>
      </c>
      <c r="F8025" s="28" t="s">
        <v>25</v>
      </c>
      <c r="G8025" s="31" t="s">
        <v>15174</v>
      </c>
      <c r="I8025" s="1"/>
    </row>
    <row r="8026" spans="1:9" s="30" customFormat="1" ht="40.5" x14ac:dyDescent="0.25">
      <c r="A8026" s="28">
        <v>89577</v>
      </c>
      <c r="B8026" s="29" t="s">
        <v>15175</v>
      </c>
      <c r="F8026" s="28" t="s">
        <v>25</v>
      </c>
      <c r="G8026" s="31" t="s">
        <v>8000</v>
      </c>
      <c r="I8026" s="1"/>
    </row>
    <row r="8027" spans="1:9" s="30" customFormat="1" ht="40.5" x14ac:dyDescent="0.25">
      <c r="A8027" s="28">
        <v>89579</v>
      </c>
      <c r="B8027" s="29" t="s">
        <v>15176</v>
      </c>
      <c r="F8027" s="28" t="s">
        <v>25</v>
      </c>
      <c r="G8027" s="31" t="s">
        <v>15177</v>
      </c>
      <c r="I8027" s="1"/>
    </row>
    <row r="8028" spans="1:9" s="30" customFormat="1" ht="40.5" x14ac:dyDescent="0.25">
      <c r="A8028" s="28">
        <v>89581</v>
      </c>
      <c r="B8028" s="29" t="s">
        <v>15178</v>
      </c>
      <c r="F8028" s="28" t="s">
        <v>25</v>
      </c>
      <c r="G8028" s="31" t="s">
        <v>15179</v>
      </c>
      <c r="I8028" s="1"/>
    </row>
    <row r="8029" spans="1:9" s="30" customFormat="1" ht="40.5" x14ac:dyDescent="0.25">
      <c r="A8029" s="28">
        <v>89582</v>
      </c>
      <c r="B8029" s="29" t="s">
        <v>15180</v>
      </c>
      <c r="F8029" s="28" t="s">
        <v>25</v>
      </c>
      <c r="G8029" s="31" t="s">
        <v>15181</v>
      </c>
      <c r="I8029" s="1"/>
    </row>
    <row r="8030" spans="1:9" s="30" customFormat="1" ht="54" x14ac:dyDescent="0.25">
      <c r="A8030" s="28">
        <v>89583</v>
      </c>
      <c r="B8030" s="29" t="s">
        <v>15182</v>
      </c>
      <c r="F8030" s="28" t="s">
        <v>25</v>
      </c>
      <c r="G8030" s="31" t="s">
        <v>15183</v>
      </c>
      <c r="I8030" s="1"/>
    </row>
    <row r="8031" spans="1:9" s="30" customFormat="1" ht="40.5" x14ac:dyDescent="0.25">
      <c r="A8031" s="28">
        <v>89584</v>
      </c>
      <c r="B8031" s="29" t="s">
        <v>15184</v>
      </c>
      <c r="F8031" s="28" t="s">
        <v>25</v>
      </c>
      <c r="G8031" s="31" t="s">
        <v>7998</v>
      </c>
      <c r="I8031" s="1"/>
    </row>
    <row r="8032" spans="1:9" s="30" customFormat="1" ht="40.5" x14ac:dyDescent="0.25">
      <c r="A8032" s="28">
        <v>89585</v>
      </c>
      <c r="B8032" s="29" t="s">
        <v>15185</v>
      </c>
      <c r="F8032" s="28" t="s">
        <v>25</v>
      </c>
      <c r="G8032" s="31" t="s">
        <v>15186</v>
      </c>
      <c r="I8032" s="1"/>
    </row>
    <row r="8033" spans="1:9" s="30" customFormat="1" ht="54" x14ac:dyDescent="0.25">
      <c r="A8033" s="28">
        <v>89587</v>
      </c>
      <c r="B8033" s="29" t="s">
        <v>15187</v>
      </c>
      <c r="F8033" s="28" t="s">
        <v>25</v>
      </c>
      <c r="G8033" s="31" t="s">
        <v>15188</v>
      </c>
      <c r="I8033" s="1"/>
    </row>
    <row r="8034" spans="1:9" s="30" customFormat="1" ht="40.5" x14ac:dyDescent="0.25">
      <c r="A8034" s="28">
        <v>89590</v>
      </c>
      <c r="B8034" s="29" t="s">
        <v>15189</v>
      </c>
      <c r="F8034" s="28" t="s">
        <v>25</v>
      </c>
      <c r="G8034" s="31" t="s">
        <v>15190</v>
      </c>
      <c r="I8034" s="1"/>
    </row>
    <row r="8035" spans="1:9" s="30" customFormat="1" ht="40.5" x14ac:dyDescent="0.25">
      <c r="A8035" s="28">
        <v>89591</v>
      </c>
      <c r="B8035" s="29" t="s">
        <v>15191</v>
      </c>
      <c r="F8035" s="28" t="s">
        <v>25</v>
      </c>
      <c r="G8035" s="31" t="s">
        <v>15192</v>
      </c>
      <c r="I8035" s="1"/>
    </row>
    <row r="8036" spans="1:9" s="30" customFormat="1" ht="54" x14ac:dyDescent="0.25">
      <c r="A8036" s="28">
        <v>89592</v>
      </c>
      <c r="B8036" s="29" t="s">
        <v>15193</v>
      </c>
      <c r="F8036" s="28" t="s">
        <v>25</v>
      </c>
      <c r="G8036" s="31" t="s">
        <v>15194</v>
      </c>
      <c r="I8036" s="1"/>
    </row>
    <row r="8037" spans="1:9" s="30" customFormat="1" ht="40.5" x14ac:dyDescent="0.25">
      <c r="A8037" s="28">
        <v>89593</v>
      </c>
      <c r="B8037" s="29" t="s">
        <v>15195</v>
      </c>
      <c r="F8037" s="28" t="s">
        <v>25</v>
      </c>
      <c r="G8037" s="31" t="s">
        <v>13573</v>
      </c>
      <c r="I8037" s="1"/>
    </row>
    <row r="8038" spans="1:9" s="30" customFormat="1" ht="27" x14ac:dyDescent="0.25">
      <c r="A8038" s="28">
        <v>89594</v>
      </c>
      <c r="B8038" s="29" t="s">
        <v>15196</v>
      </c>
      <c r="F8038" s="28" t="s">
        <v>25</v>
      </c>
      <c r="G8038" s="31" t="s">
        <v>15197</v>
      </c>
      <c r="I8038" s="1"/>
    </row>
    <row r="8039" spans="1:9" s="30" customFormat="1" ht="40.5" x14ac:dyDescent="0.25">
      <c r="A8039" s="28">
        <v>89595</v>
      </c>
      <c r="B8039" s="29" t="s">
        <v>15198</v>
      </c>
      <c r="F8039" s="28" t="s">
        <v>25</v>
      </c>
      <c r="G8039" s="31" t="s">
        <v>15199</v>
      </c>
      <c r="I8039" s="1"/>
    </row>
    <row r="8040" spans="1:9" s="30" customFormat="1" ht="40.5" x14ac:dyDescent="0.25">
      <c r="A8040" s="28">
        <v>89596</v>
      </c>
      <c r="B8040" s="29" t="s">
        <v>15200</v>
      </c>
      <c r="F8040" s="28" t="s">
        <v>25</v>
      </c>
      <c r="G8040" s="31" t="s">
        <v>15201</v>
      </c>
      <c r="I8040" s="1"/>
    </row>
    <row r="8041" spans="1:9" s="30" customFormat="1" ht="27" x14ac:dyDescent="0.25">
      <c r="A8041" s="28">
        <v>89597</v>
      </c>
      <c r="B8041" s="29" t="s">
        <v>15202</v>
      </c>
      <c r="F8041" s="28" t="s">
        <v>25</v>
      </c>
      <c r="G8041" s="31" t="s">
        <v>15203</v>
      </c>
      <c r="I8041" s="1"/>
    </row>
    <row r="8042" spans="1:9" s="30" customFormat="1" ht="40.5" x14ac:dyDescent="0.25">
      <c r="A8042" s="28">
        <v>89598</v>
      </c>
      <c r="B8042" s="29" t="s">
        <v>15204</v>
      </c>
      <c r="F8042" s="28" t="s">
        <v>25</v>
      </c>
      <c r="G8042" s="31" t="s">
        <v>15205</v>
      </c>
      <c r="I8042" s="1"/>
    </row>
    <row r="8043" spans="1:9" s="30" customFormat="1" ht="40.5" x14ac:dyDescent="0.25">
      <c r="A8043" s="28">
        <v>89599</v>
      </c>
      <c r="B8043" s="29" t="s">
        <v>15206</v>
      </c>
      <c r="F8043" s="28" t="s">
        <v>25</v>
      </c>
      <c r="G8043" s="31" t="s">
        <v>9009</v>
      </c>
      <c r="I8043" s="1"/>
    </row>
    <row r="8044" spans="1:9" s="30" customFormat="1" ht="40.5" x14ac:dyDescent="0.25">
      <c r="A8044" s="28">
        <v>89600</v>
      </c>
      <c r="B8044" s="29" t="s">
        <v>15207</v>
      </c>
      <c r="F8044" s="28" t="s">
        <v>25</v>
      </c>
      <c r="G8044" s="31" t="s">
        <v>15208</v>
      </c>
      <c r="I8044" s="1"/>
    </row>
    <row r="8045" spans="1:9" s="30" customFormat="1" ht="40.5" x14ac:dyDescent="0.25">
      <c r="A8045" s="28">
        <v>89605</v>
      </c>
      <c r="B8045" s="29" t="s">
        <v>15209</v>
      </c>
      <c r="F8045" s="28" t="s">
        <v>25</v>
      </c>
      <c r="G8045" s="31" t="s">
        <v>13241</v>
      </c>
      <c r="I8045" s="1"/>
    </row>
    <row r="8046" spans="1:9" s="30" customFormat="1" ht="27" x14ac:dyDescent="0.25">
      <c r="A8046" s="28">
        <v>89609</v>
      </c>
      <c r="B8046" s="29" t="s">
        <v>15210</v>
      </c>
      <c r="F8046" s="28" t="s">
        <v>25</v>
      </c>
      <c r="G8046" s="31" t="s">
        <v>15211</v>
      </c>
      <c r="I8046" s="1"/>
    </row>
    <row r="8047" spans="1:9" s="30" customFormat="1" ht="40.5" x14ac:dyDescent="0.25">
      <c r="A8047" s="28">
        <v>89610</v>
      </c>
      <c r="B8047" s="29" t="s">
        <v>15212</v>
      </c>
      <c r="F8047" s="28" t="s">
        <v>25</v>
      </c>
      <c r="G8047" s="31" t="s">
        <v>15213</v>
      </c>
      <c r="I8047" s="1"/>
    </row>
    <row r="8048" spans="1:9" s="30" customFormat="1" ht="27" x14ac:dyDescent="0.25">
      <c r="A8048" s="28">
        <v>89611</v>
      </c>
      <c r="B8048" s="29" t="s">
        <v>15214</v>
      </c>
      <c r="F8048" s="28" t="s">
        <v>25</v>
      </c>
      <c r="G8048" s="31" t="s">
        <v>15215</v>
      </c>
      <c r="I8048" s="1"/>
    </row>
    <row r="8049" spans="1:9" s="30" customFormat="1" ht="27" x14ac:dyDescent="0.25">
      <c r="A8049" s="28">
        <v>89612</v>
      </c>
      <c r="B8049" s="29" t="s">
        <v>15216</v>
      </c>
      <c r="F8049" s="28" t="s">
        <v>25</v>
      </c>
      <c r="G8049" s="31" t="s">
        <v>15217</v>
      </c>
      <c r="I8049" s="1"/>
    </row>
    <row r="8050" spans="1:9" s="30" customFormat="1" ht="40.5" x14ac:dyDescent="0.25">
      <c r="A8050" s="28">
        <v>89613</v>
      </c>
      <c r="B8050" s="29" t="s">
        <v>15218</v>
      </c>
      <c r="F8050" s="28" t="s">
        <v>25</v>
      </c>
      <c r="G8050" s="31" t="s">
        <v>15219</v>
      </c>
      <c r="I8050" s="1"/>
    </row>
    <row r="8051" spans="1:9" s="30" customFormat="1" ht="27" x14ac:dyDescent="0.25">
      <c r="A8051" s="28">
        <v>89614</v>
      </c>
      <c r="B8051" s="29" t="s">
        <v>15220</v>
      </c>
      <c r="F8051" s="28" t="s">
        <v>25</v>
      </c>
      <c r="G8051" s="31" t="s">
        <v>15221</v>
      </c>
      <c r="I8051" s="1"/>
    </row>
    <row r="8052" spans="1:9" s="30" customFormat="1" ht="27" x14ac:dyDescent="0.25">
      <c r="A8052" s="28">
        <v>89615</v>
      </c>
      <c r="B8052" s="29" t="s">
        <v>15222</v>
      </c>
      <c r="F8052" s="28" t="s">
        <v>25</v>
      </c>
      <c r="G8052" s="31" t="s">
        <v>15223</v>
      </c>
      <c r="I8052" s="1"/>
    </row>
    <row r="8053" spans="1:9" s="30" customFormat="1" ht="40.5" x14ac:dyDescent="0.25">
      <c r="A8053" s="28">
        <v>89616</v>
      </c>
      <c r="B8053" s="29" t="s">
        <v>15224</v>
      </c>
      <c r="F8053" s="28" t="s">
        <v>25</v>
      </c>
      <c r="G8053" s="31" t="s">
        <v>8378</v>
      </c>
      <c r="I8053" s="1"/>
    </row>
    <row r="8054" spans="1:9" s="30" customFormat="1" ht="27" x14ac:dyDescent="0.25">
      <c r="A8054" s="28">
        <v>89617</v>
      </c>
      <c r="B8054" s="29" t="s">
        <v>15225</v>
      </c>
      <c r="F8054" s="28" t="s">
        <v>25</v>
      </c>
      <c r="G8054" s="31" t="s">
        <v>15226</v>
      </c>
      <c r="I8054" s="1"/>
    </row>
    <row r="8055" spans="1:9" s="30" customFormat="1" ht="27" x14ac:dyDescent="0.25">
      <c r="A8055" s="28">
        <v>89620</v>
      </c>
      <c r="B8055" s="29" t="s">
        <v>15227</v>
      </c>
      <c r="F8055" s="28" t="s">
        <v>25</v>
      </c>
      <c r="G8055" s="31" t="s">
        <v>15228</v>
      </c>
      <c r="I8055" s="1"/>
    </row>
    <row r="8056" spans="1:9" s="30" customFormat="1" ht="40.5" x14ac:dyDescent="0.25">
      <c r="A8056" s="28">
        <v>89622</v>
      </c>
      <c r="B8056" s="29" t="s">
        <v>15229</v>
      </c>
      <c r="F8056" s="28" t="s">
        <v>25</v>
      </c>
      <c r="G8056" s="31" t="s">
        <v>15230</v>
      </c>
      <c r="I8056" s="1"/>
    </row>
    <row r="8057" spans="1:9" s="30" customFormat="1" ht="27" x14ac:dyDescent="0.25">
      <c r="A8057" s="28">
        <v>89623</v>
      </c>
      <c r="B8057" s="29" t="s">
        <v>15231</v>
      </c>
      <c r="F8057" s="28" t="s">
        <v>25</v>
      </c>
      <c r="G8057" s="31" t="s">
        <v>15232</v>
      </c>
      <c r="I8057" s="1"/>
    </row>
    <row r="8058" spans="1:9" s="30" customFormat="1" ht="40.5" x14ac:dyDescent="0.25">
      <c r="A8058" s="28">
        <v>89624</v>
      </c>
      <c r="B8058" s="29" t="s">
        <v>15233</v>
      </c>
      <c r="F8058" s="28" t="s">
        <v>25</v>
      </c>
      <c r="G8058" s="31" t="s">
        <v>15234</v>
      </c>
      <c r="I8058" s="1"/>
    </row>
    <row r="8059" spans="1:9" s="30" customFormat="1" ht="27" x14ac:dyDescent="0.25">
      <c r="A8059" s="28">
        <v>89625</v>
      </c>
      <c r="B8059" s="29" t="s">
        <v>15235</v>
      </c>
      <c r="F8059" s="28" t="s">
        <v>25</v>
      </c>
      <c r="G8059" s="31" t="s">
        <v>9349</v>
      </c>
      <c r="I8059" s="1"/>
    </row>
    <row r="8060" spans="1:9" s="30" customFormat="1" ht="40.5" x14ac:dyDescent="0.25">
      <c r="A8060" s="28">
        <v>89626</v>
      </c>
      <c r="B8060" s="29" t="s">
        <v>15236</v>
      </c>
      <c r="F8060" s="28" t="s">
        <v>25</v>
      </c>
      <c r="G8060" s="31" t="s">
        <v>13336</v>
      </c>
      <c r="I8060" s="1"/>
    </row>
    <row r="8061" spans="1:9" s="30" customFormat="1" ht="40.5" x14ac:dyDescent="0.25">
      <c r="A8061" s="28">
        <v>89627</v>
      </c>
      <c r="B8061" s="29" t="s">
        <v>15237</v>
      </c>
      <c r="F8061" s="28" t="s">
        <v>25</v>
      </c>
      <c r="G8061" s="31" t="s">
        <v>15238</v>
      </c>
      <c r="I8061" s="1"/>
    </row>
    <row r="8062" spans="1:9" s="30" customFormat="1" ht="27" x14ac:dyDescent="0.25">
      <c r="A8062" s="28">
        <v>89628</v>
      </c>
      <c r="B8062" s="29" t="s">
        <v>15239</v>
      </c>
      <c r="F8062" s="28" t="s">
        <v>25</v>
      </c>
      <c r="G8062" s="31" t="s">
        <v>8359</v>
      </c>
      <c r="I8062" s="1"/>
    </row>
    <row r="8063" spans="1:9" s="30" customFormat="1" ht="27" x14ac:dyDescent="0.25">
      <c r="A8063" s="28">
        <v>89629</v>
      </c>
      <c r="B8063" s="29" t="s">
        <v>15240</v>
      </c>
      <c r="F8063" s="28" t="s">
        <v>25</v>
      </c>
      <c r="G8063" s="31" t="s">
        <v>15241</v>
      </c>
      <c r="I8063" s="1"/>
    </row>
    <row r="8064" spans="1:9" s="30" customFormat="1" ht="40.5" x14ac:dyDescent="0.25">
      <c r="A8064" s="28">
        <v>89630</v>
      </c>
      <c r="B8064" s="29" t="s">
        <v>15242</v>
      </c>
      <c r="F8064" s="28" t="s">
        <v>25</v>
      </c>
      <c r="G8064" s="31" t="s">
        <v>15243</v>
      </c>
      <c r="I8064" s="1"/>
    </row>
    <row r="8065" spans="1:9" s="30" customFormat="1" ht="27" x14ac:dyDescent="0.25">
      <c r="A8065" s="28">
        <v>89631</v>
      </c>
      <c r="B8065" s="29" t="s">
        <v>15244</v>
      </c>
      <c r="F8065" s="28" t="s">
        <v>25</v>
      </c>
      <c r="G8065" s="31" t="s">
        <v>15245</v>
      </c>
      <c r="I8065" s="1"/>
    </row>
    <row r="8066" spans="1:9" s="30" customFormat="1" ht="40.5" x14ac:dyDescent="0.25">
      <c r="A8066" s="28">
        <v>89632</v>
      </c>
      <c r="B8066" s="29" t="s">
        <v>15246</v>
      </c>
      <c r="F8066" s="28" t="s">
        <v>25</v>
      </c>
      <c r="G8066" s="31" t="s">
        <v>15247</v>
      </c>
      <c r="I8066" s="1"/>
    </row>
    <row r="8067" spans="1:9" s="30" customFormat="1" ht="40.5" x14ac:dyDescent="0.25">
      <c r="A8067" s="28">
        <v>89637</v>
      </c>
      <c r="B8067" s="29" t="s">
        <v>15248</v>
      </c>
      <c r="F8067" s="28" t="s">
        <v>25</v>
      </c>
      <c r="G8067" s="31" t="s">
        <v>15249</v>
      </c>
      <c r="I8067" s="1"/>
    </row>
    <row r="8068" spans="1:9" s="30" customFormat="1" ht="40.5" x14ac:dyDescent="0.25">
      <c r="A8068" s="28">
        <v>89638</v>
      </c>
      <c r="B8068" s="29" t="s">
        <v>15250</v>
      </c>
      <c r="F8068" s="28" t="s">
        <v>25</v>
      </c>
      <c r="G8068" s="31" t="s">
        <v>10902</v>
      </c>
      <c r="I8068" s="1"/>
    </row>
    <row r="8069" spans="1:9" s="30" customFormat="1" ht="40.5" x14ac:dyDescent="0.25">
      <c r="A8069" s="28">
        <v>89639</v>
      </c>
      <c r="B8069" s="29" t="s">
        <v>15251</v>
      </c>
      <c r="F8069" s="28" t="s">
        <v>25</v>
      </c>
      <c r="G8069" s="31" t="s">
        <v>15252</v>
      </c>
      <c r="I8069" s="1"/>
    </row>
    <row r="8070" spans="1:9" s="30" customFormat="1" ht="40.5" x14ac:dyDescent="0.25">
      <c r="A8070" s="28">
        <v>89640</v>
      </c>
      <c r="B8070" s="29" t="s">
        <v>15253</v>
      </c>
      <c r="F8070" s="28" t="s">
        <v>25</v>
      </c>
      <c r="G8070" s="31" t="s">
        <v>13146</v>
      </c>
      <c r="I8070" s="1"/>
    </row>
    <row r="8071" spans="1:9" s="30" customFormat="1" ht="40.5" x14ac:dyDescent="0.25">
      <c r="A8071" s="28">
        <v>89641</v>
      </c>
      <c r="B8071" s="29" t="s">
        <v>15254</v>
      </c>
      <c r="F8071" s="28" t="s">
        <v>25</v>
      </c>
      <c r="G8071" s="31" t="s">
        <v>11904</v>
      </c>
      <c r="I8071" s="1"/>
    </row>
    <row r="8072" spans="1:9" s="30" customFormat="1" ht="40.5" x14ac:dyDescent="0.25">
      <c r="A8072" s="28">
        <v>89642</v>
      </c>
      <c r="B8072" s="29" t="s">
        <v>15255</v>
      </c>
      <c r="F8072" s="28" t="s">
        <v>25</v>
      </c>
      <c r="G8072" s="31" t="s">
        <v>15256</v>
      </c>
      <c r="I8072" s="1"/>
    </row>
    <row r="8073" spans="1:9" s="30" customFormat="1" ht="40.5" x14ac:dyDescent="0.25">
      <c r="A8073" s="28">
        <v>89643</v>
      </c>
      <c r="B8073" s="29" t="s">
        <v>15257</v>
      </c>
      <c r="F8073" s="28" t="s">
        <v>25</v>
      </c>
      <c r="G8073" s="31" t="s">
        <v>13265</v>
      </c>
      <c r="I8073" s="1"/>
    </row>
    <row r="8074" spans="1:9" s="30" customFormat="1" ht="40.5" x14ac:dyDescent="0.25">
      <c r="A8074" s="28">
        <v>89644</v>
      </c>
      <c r="B8074" s="29" t="s">
        <v>15258</v>
      </c>
      <c r="F8074" s="28" t="s">
        <v>25</v>
      </c>
      <c r="G8074" s="31" t="s">
        <v>13289</v>
      </c>
      <c r="I8074" s="1"/>
    </row>
    <row r="8075" spans="1:9" s="30" customFormat="1" ht="40.5" x14ac:dyDescent="0.25">
      <c r="A8075" s="28">
        <v>89645</v>
      </c>
      <c r="B8075" s="29" t="s">
        <v>15259</v>
      </c>
      <c r="F8075" s="28" t="s">
        <v>25</v>
      </c>
      <c r="G8075" s="31" t="s">
        <v>15260</v>
      </c>
      <c r="I8075" s="1"/>
    </row>
    <row r="8076" spans="1:9" s="30" customFormat="1" ht="40.5" x14ac:dyDescent="0.25">
      <c r="A8076" s="28">
        <v>89646</v>
      </c>
      <c r="B8076" s="29" t="s">
        <v>15261</v>
      </c>
      <c r="F8076" s="28" t="s">
        <v>25</v>
      </c>
      <c r="G8076" s="31" t="s">
        <v>15262</v>
      </c>
      <c r="I8076" s="1"/>
    </row>
    <row r="8077" spans="1:9" s="30" customFormat="1" ht="40.5" x14ac:dyDescent="0.25">
      <c r="A8077" s="28">
        <v>89647</v>
      </c>
      <c r="B8077" s="29" t="s">
        <v>15263</v>
      </c>
      <c r="F8077" s="28" t="s">
        <v>25</v>
      </c>
      <c r="G8077" s="31" t="s">
        <v>15264</v>
      </c>
      <c r="I8077" s="1"/>
    </row>
    <row r="8078" spans="1:9" s="30" customFormat="1" ht="40.5" x14ac:dyDescent="0.25">
      <c r="A8078" s="28">
        <v>89648</v>
      </c>
      <c r="B8078" s="29" t="s">
        <v>15265</v>
      </c>
      <c r="F8078" s="28" t="s">
        <v>25</v>
      </c>
      <c r="G8078" s="31" t="s">
        <v>15266</v>
      </c>
      <c r="I8078" s="1"/>
    </row>
    <row r="8079" spans="1:9" s="30" customFormat="1" ht="40.5" x14ac:dyDescent="0.25">
      <c r="A8079" s="28">
        <v>89649</v>
      </c>
      <c r="B8079" s="29" t="s">
        <v>15267</v>
      </c>
      <c r="F8079" s="28" t="s">
        <v>25</v>
      </c>
      <c r="G8079" s="31" t="s">
        <v>13454</v>
      </c>
      <c r="I8079" s="1"/>
    </row>
    <row r="8080" spans="1:9" s="30" customFormat="1" ht="40.5" x14ac:dyDescent="0.25">
      <c r="A8080" s="28">
        <v>89650</v>
      </c>
      <c r="B8080" s="29" t="s">
        <v>15268</v>
      </c>
      <c r="F8080" s="28" t="s">
        <v>25</v>
      </c>
      <c r="G8080" s="31" t="s">
        <v>15269</v>
      </c>
      <c r="I8080" s="1"/>
    </row>
    <row r="8081" spans="1:9" s="30" customFormat="1" ht="40.5" x14ac:dyDescent="0.25">
      <c r="A8081" s="28">
        <v>89651</v>
      </c>
      <c r="B8081" s="29" t="s">
        <v>15270</v>
      </c>
      <c r="F8081" s="28" t="s">
        <v>25</v>
      </c>
      <c r="G8081" s="31" t="s">
        <v>15271</v>
      </c>
      <c r="I8081" s="1"/>
    </row>
    <row r="8082" spans="1:9" s="30" customFormat="1" ht="40.5" x14ac:dyDescent="0.25">
      <c r="A8082" s="28">
        <v>89652</v>
      </c>
      <c r="B8082" s="29" t="s">
        <v>15272</v>
      </c>
      <c r="F8082" s="28" t="s">
        <v>25</v>
      </c>
      <c r="G8082" s="31" t="s">
        <v>15273</v>
      </c>
      <c r="I8082" s="1"/>
    </row>
    <row r="8083" spans="1:9" s="30" customFormat="1" ht="40.5" x14ac:dyDescent="0.25">
      <c r="A8083" s="28">
        <v>89653</v>
      </c>
      <c r="B8083" s="29" t="s">
        <v>15274</v>
      </c>
      <c r="F8083" s="28" t="s">
        <v>25</v>
      </c>
      <c r="G8083" s="31" t="s">
        <v>15275</v>
      </c>
      <c r="I8083" s="1"/>
    </row>
    <row r="8084" spans="1:9" s="30" customFormat="1" ht="40.5" x14ac:dyDescent="0.25">
      <c r="A8084" s="28">
        <v>89654</v>
      </c>
      <c r="B8084" s="29" t="s">
        <v>15276</v>
      </c>
      <c r="F8084" s="28" t="s">
        <v>25</v>
      </c>
      <c r="G8084" s="31" t="s">
        <v>13659</v>
      </c>
      <c r="I8084" s="1"/>
    </row>
    <row r="8085" spans="1:9" s="30" customFormat="1" ht="40.5" x14ac:dyDescent="0.25">
      <c r="A8085" s="28">
        <v>89655</v>
      </c>
      <c r="B8085" s="29" t="s">
        <v>15277</v>
      </c>
      <c r="F8085" s="28" t="s">
        <v>25</v>
      </c>
      <c r="G8085" s="31" t="s">
        <v>15278</v>
      </c>
      <c r="I8085" s="1"/>
    </row>
    <row r="8086" spans="1:9" s="30" customFormat="1" ht="40.5" x14ac:dyDescent="0.25">
      <c r="A8086" s="28">
        <v>89656</v>
      </c>
      <c r="B8086" s="29" t="s">
        <v>15279</v>
      </c>
      <c r="F8086" s="28" t="s">
        <v>25</v>
      </c>
      <c r="G8086" s="31" t="s">
        <v>15280</v>
      </c>
      <c r="I8086" s="1"/>
    </row>
    <row r="8087" spans="1:9" s="30" customFormat="1" ht="40.5" x14ac:dyDescent="0.25">
      <c r="A8087" s="28">
        <v>89657</v>
      </c>
      <c r="B8087" s="29" t="s">
        <v>15281</v>
      </c>
      <c r="F8087" s="28" t="s">
        <v>25</v>
      </c>
      <c r="G8087" s="31" t="s">
        <v>11355</v>
      </c>
      <c r="I8087" s="1"/>
    </row>
    <row r="8088" spans="1:9" s="30" customFormat="1" ht="40.5" x14ac:dyDescent="0.25">
      <c r="A8088" s="28">
        <v>89658</v>
      </c>
      <c r="B8088" s="29" t="s">
        <v>15282</v>
      </c>
      <c r="F8088" s="28" t="s">
        <v>25</v>
      </c>
      <c r="G8088" s="31" t="s">
        <v>14912</v>
      </c>
      <c r="I8088" s="1"/>
    </row>
    <row r="8089" spans="1:9" s="30" customFormat="1" ht="40.5" x14ac:dyDescent="0.25">
      <c r="A8089" s="28">
        <v>89659</v>
      </c>
      <c r="B8089" s="29" t="s">
        <v>15283</v>
      </c>
      <c r="F8089" s="28" t="s">
        <v>25</v>
      </c>
      <c r="G8089" s="31" t="s">
        <v>15284</v>
      </c>
      <c r="I8089" s="1"/>
    </row>
    <row r="8090" spans="1:9" s="30" customFormat="1" ht="40.5" x14ac:dyDescent="0.25">
      <c r="A8090" s="28">
        <v>89660</v>
      </c>
      <c r="B8090" s="29" t="s">
        <v>15285</v>
      </c>
      <c r="F8090" s="28" t="s">
        <v>25</v>
      </c>
      <c r="G8090" s="31" t="s">
        <v>9748</v>
      </c>
      <c r="I8090" s="1"/>
    </row>
    <row r="8091" spans="1:9" s="30" customFormat="1" ht="40.5" x14ac:dyDescent="0.25">
      <c r="A8091" s="28">
        <v>89661</v>
      </c>
      <c r="B8091" s="29" t="s">
        <v>15286</v>
      </c>
      <c r="F8091" s="28" t="s">
        <v>25</v>
      </c>
      <c r="G8091" s="31" t="s">
        <v>15287</v>
      </c>
      <c r="I8091" s="1"/>
    </row>
    <row r="8092" spans="1:9" s="30" customFormat="1" ht="40.5" x14ac:dyDescent="0.25">
      <c r="A8092" s="28">
        <v>89662</v>
      </c>
      <c r="B8092" s="29" t="s">
        <v>15288</v>
      </c>
      <c r="F8092" s="28" t="s">
        <v>25</v>
      </c>
      <c r="G8092" s="31" t="s">
        <v>15289</v>
      </c>
      <c r="I8092" s="1"/>
    </row>
    <row r="8093" spans="1:9" s="30" customFormat="1" ht="40.5" x14ac:dyDescent="0.25">
      <c r="A8093" s="28">
        <v>89663</v>
      </c>
      <c r="B8093" s="29" t="s">
        <v>15290</v>
      </c>
      <c r="F8093" s="28" t="s">
        <v>25</v>
      </c>
      <c r="G8093" s="31" t="s">
        <v>15291</v>
      </c>
      <c r="I8093" s="1"/>
    </row>
    <row r="8094" spans="1:9" s="30" customFormat="1" ht="40.5" x14ac:dyDescent="0.25">
      <c r="A8094" s="28">
        <v>89664</v>
      </c>
      <c r="B8094" s="29" t="s">
        <v>15292</v>
      </c>
      <c r="F8094" s="28" t="s">
        <v>25</v>
      </c>
      <c r="G8094" s="31" t="s">
        <v>14643</v>
      </c>
      <c r="I8094" s="1"/>
    </row>
    <row r="8095" spans="1:9" s="30" customFormat="1" ht="40.5" x14ac:dyDescent="0.25">
      <c r="A8095" s="28">
        <v>89666</v>
      </c>
      <c r="B8095" s="29" t="s">
        <v>15293</v>
      </c>
      <c r="F8095" s="28" t="s">
        <v>25</v>
      </c>
      <c r="G8095" s="31" t="s">
        <v>15294</v>
      </c>
      <c r="I8095" s="1"/>
    </row>
    <row r="8096" spans="1:9" s="30" customFormat="1" ht="40.5" x14ac:dyDescent="0.25">
      <c r="A8096" s="28">
        <v>89667</v>
      </c>
      <c r="B8096" s="29" t="s">
        <v>15295</v>
      </c>
      <c r="F8096" s="28" t="s">
        <v>25</v>
      </c>
      <c r="G8096" s="31" t="s">
        <v>15296</v>
      </c>
      <c r="I8096" s="1"/>
    </row>
    <row r="8097" spans="1:9" s="30" customFormat="1" ht="40.5" x14ac:dyDescent="0.25">
      <c r="A8097" s="28">
        <v>89668</v>
      </c>
      <c r="B8097" s="29" t="s">
        <v>15297</v>
      </c>
      <c r="F8097" s="28" t="s">
        <v>25</v>
      </c>
      <c r="G8097" s="31" t="s">
        <v>8442</v>
      </c>
      <c r="I8097" s="1"/>
    </row>
    <row r="8098" spans="1:9" s="30" customFormat="1" ht="40.5" x14ac:dyDescent="0.25">
      <c r="A8098" s="28">
        <v>89669</v>
      </c>
      <c r="B8098" s="29" t="s">
        <v>15298</v>
      </c>
      <c r="F8098" s="28" t="s">
        <v>25</v>
      </c>
      <c r="G8098" s="31" t="s">
        <v>15299</v>
      </c>
      <c r="I8098" s="1"/>
    </row>
    <row r="8099" spans="1:9" s="30" customFormat="1" ht="40.5" x14ac:dyDescent="0.25">
      <c r="A8099" s="28">
        <v>89670</v>
      </c>
      <c r="B8099" s="29" t="s">
        <v>15300</v>
      </c>
      <c r="F8099" s="28" t="s">
        <v>25</v>
      </c>
      <c r="G8099" s="31" t="s">
        <v>10894</v>
      </c>
      <c r="I8099" s="1"/>
    </row>
    <row r="8100" spans="1:9" s="30" customFormat="1" ht="40.5" x14ac:dyDescent="0.25">
      <c r="A8100" s="28">
        <v>89671</v>
      </c>
      <c r="B8100" s="29" t="s">
        <v>15301</v>
      </c>
      <c r="F8100" s="28" t="s">
        <v>25</v>
      </c>
      <c r="G8100" s="31" t="s">
        <v>13675</v>
      </c>
      <c r="I8100" s="1"/>
    </row>
    <row r="8101" spans="1:9" s="30" customFormat="1" ht="40.5" x14ac:dyDescent="0.25">
      <c r="A8101" s="28">
        <v>89672</v>
      </c>
      <c r="B8101" s="29" t="s">
        <v>15302</v>
      </c>
      <c r="F8101" s="28" t="s">
        <v>25</v>
      </c>
      <c r="G8101" s="31" t="s">
        <v>15303</v>
      </c>
      <c r="I8101" s="1"/>
    </row>
    <row r="8102" spans="1:9" s="30" customFormat="1" ht="40.5" x14ac:dyDescent="0.25">
      <c r="A8102" s="28">
        <v>89673</v>
      </c>
      <c r="B8102" s="29" t="s">
        <v>15304</v>
      </c>
      <c r="F8102" s="28" t="s">
        <v>25</v>
      </c>
      <c r="G8102" s="31" t="s">
        <v>15305</v>
      </c>
      <c r="I8102" s="1"/>
    </row>
    <row r="8103" spans="1:9" s="30" customFormat="1" ht="40.5" x14ac:dyDescent="0.25">
      <c r="A8103" s="28">
        <v>89674</v>
      </c>
      <c r="B8103" s="29" t="s">
        <v>15306</v>
      </c>
      <c r="F8103" s="28" t="s">
        <v>25</v>
      </c>
      <c r="G8103" s="31" t="s">
        <v>15307</v>
      </c>
      <c r="I8103" s="1"/>
    </row>
    <row r="8104" spans="1:9" s="30" customFormat="1" ht="40.5" x14ac:dyDescent="0.25">
      <c r="A8104" s="28">
        <v>89675</v>
      </c>
      <c r="B8104" s="29" t="s">
        <v>15308</v>
      </c>
      <c r="F8104" s="28" t="s">
        <v>25</v>
      </c>
      <c r="G8104" s="31" t="s">
        <v>15309</v>
      </c>
      <c r="I8104" s="1"/>
    </row>
    <row r="8105" spans="1:9" s="30" customFormat="1" ht="40.5" x14ac:dyDescent="0.25">
      <c r="A8105" s="28">
        <v>89676</v>
      </c>
      <c r="B8105" s="29" t="s">
        <v>15310</v>
      </c>
      <c r="F8105" s="28" t="s">
        <v>25</v>
      </c>
      <c r="G8105" s="31" t="s">
        <v>15311</v>
      </c>
      <c r="I8105" s="1"/>
    </row>
    <row r="8106" spans="1:9" s="30" customFormat="1" ht="40.5" x14ac:dyDescent="0.25">
      <c r="A8106" s="28">
        <v>89677</v>
      </c>
      <c r="B8106" s="29" t="s">
        <v>15312</v>
      </c>
      <c r="F8106" s="28" t="s">
        <v>25</v>
      </c>
      <c r="G8106" s="31" t="s">
        <v>15313</v>
      </c>
      <c r="I8106" s="1"/>
    </row>
    <row r="8107" spans="1:9" s="30" customFormat="1" ht="40.5" x14ac:dyDescent="0.25">
      <c r="A8107" s="28">
        <v>89678</v>
      </c>
      <c r="B8107" s="29" t="s">
        <v>15314</v>
      </c>
      <c r="F8107" s="28" t="s">
        <v>25</v>
      </c>
      <c r="G8107" s="31" t="s">
        <v>12599</v>
      </c>
      <c r="I8107" s="1"/>
    </row>
    <row r="8108" spans="1:9" s="30" customFormat="1" ht="40.5" x14ac:dyDescent="0.25">
      <c r="A8108" s="28">
        <v>89679</v>
      </c>
      <c r="B8108" s="29" t="s">
        <v>15315</v>
      </c>
      <c r="F8108" s="28" t="s">
        <v>25</v>
      </c>
      <c r="G8108" s="31" t="s">
        <v>15316</v>
      </c>
      <c r="I8108" s="1"/>
    </row>
    <row r="8109" spans="1:9" s="30" customFormat="1" ht="40.5" x14ac:dyDescent="0.25">
      <c r="A8109" s="28">
        <v>89680</v>
      </c>
      <c r="B8109" s="29" t="s">
        <v>15317</v>
      </c>
      <c r="F8109" s="28" t="s">
        <v>25</v>
      </c>
      <c r="G8109" s="31" t="s">
        <v>15318</v>
      </c>
      <c r="I8109" s="1"/>
    </row>
    <row r="8110" spans="1:9" s="30" customFormat="1" ht="40.5" x14ac:dyDescent="0.25">
      <c r="A8110" s="28">
        <v>89681</v>
      </c>
      <c r="B8110" s="29" t="s">
        <v>15319</v>
      </c>
      <c r="F8110" s="28" t="s">
        <v>25</v>
      </c>
      <c r="G8110" s="31" t="s">
        <v>15320</v>
      </c>
      <c r="I8110" s="1"/>
    </row>
    <row r="8111" spans="1:9" s="30" customFormat="1" ht="40.5" x14ac:dyDescent="0.25">
      <c r="A8111" s="28">
        <v>89682</v>
      </c>
      <c r="B8111" s="29" t="s">
        <v>15321</v>
      </c>
      <c r="F8111" s="28" t="s">
        <v>25</v>
      </c>
      <c r="G8111" s="31" t="s">
        <v>15322</v>
      </c>
      <c r="I8111" s="1"/>
    </row>
    <row r="8112" spans="1:9" s="30" customFormat="1" ht="40.5" x14ac:dyDescent="0.25">
      <c r="A8112" s="28">
        <v>89683</v>
      </c>
      <c r="B8112" s="29" t="s">
        <v>15323</v>
      </c>
      <c r="F8112" s="28" t="s">
        <v>25</v>
      </c>
      <c r="G8112" s="31" t="s">
        <v>15324</v>
      </c>
      <c r="I8112" s="1"/>
    </row>
    <row r="8113" spans="1:9" s="30" customFormat="1" ht="40.5" x14ac:dyDescent="0.25">
      <c r="A8113" s="28">
        <v>89684</v>
      </c>
      <c r="B8113" s="29" t="s">
        <v>15325</v>
      </c>
      <c r="F8113" s="28" t="s">
        <v>25</v>
      </c>
      <c r="G8113" s="31" t="s">
        <v>13967</v>
      </c>
      <c r="I8113" s="1"/>
    </row>
    <row r="8114" spans="1:9" s="30" customFormat="1" ht="40.5" x14ac:dyDescent="0.25">
      <c r="A8114" s="28">
        <v>89685</v>
      </c>
      <c r="B8114" s="29" t="s">
        <v>15326</v>
      </c>
      <c r="F8114" s="28" t="s">
        <v>25</v>
      </c>
      <c r="G8114" s="31" t="s">
        <v>15327</v>
      </c>
      <c r="I8114" s="1"/>
    </row>
    <row r="8115" spans="1:9" s="30" customFormat="1" ht="40.5" x14ac:dyDescent="0.25">
      <c r="A8115" s="28">
        <v>89686</v>
      </c>
      <c r="B8115" s="29" t="s">
        <v>15328</v>
      </c>
      <c r="F8115" s="28" t="s">
        <v>25</v>
      </c>
      <c r="G8115" s="31" t="s">
        <v>15329</v>
      </c>
      <c r="I8115" s="1"/>
    </row>
    <row r="8116" spans="1:9" s="30" customFormat="1" ht="40.5" x14ac:dyDescent="0.25">
      <c r="A8116" s="28">
        <v>89687</v>
      </c>
      <c r="B8116" s="29" t="s">
        <v>15330</v>
      </c>
      <c r="F8116" s="28" t="s">
        <v>25</v>
      </c>
      <c r="G8116" s="31" t="s">
        <v>12144</v>
      </c>
      <c r="I8116" s="1"/>
    </row>
    <row r="8117" spans="1:9" s="30" customFormat="1" ht="40.5" x14ac:dyDescent="0.25">
      <c r="A8117" s="28">
        <v>89689</v>
      </c>
      <c r="B8117" s="29" t="s">
        <v>15331</v>
      </c>
      <c r="F8117" s="28" t="s">
        <v>25</v>
      </c>
      <c r="G8117" s="31" t="s">
        <v>15332</v>
      </c>
      <c r="I8117" s="1"/>
    </row>
    <row r="8118" spans="1:9" s="30" customFormat="1" ht="40.5" x14ac:dyDescent="0.25">
      <c r="A8118" s="28">
        <v>89690</v>
      </c>
      <c r="B8118" s="29" t="s">
        <v>15333</v>
      </c>
      <c r="F8118" s="28" t="s">
        <v>25</v>
      </c>
      <c r="G8118" s="31" t="s">
        <v>15334</v>
      </c>
      <c r="I8118" s="1"/>
    </row>
    <row r="8119" spans="1:9" s="30" customFormat="1" ht="40.5" x14ac:dyDescent="0.25">
      <c r="A8119" s="28">
        <v>89691</v>
      </c>
      <c r="B8119" s="29" t="s">
        <v>15335</v>
      </c>
      <c r="F8119" s="28" t="s">
        <v>25</v>
      </c>
      <c r="G8119" s="31" t="s">
        <v>15336</v>
      </c>
      <c r="I8119" s="1"/>
    </row>
    <row r="8120" spans="1:9" s="30" customFormat="1" ht="40.5" x14ac:dyDescent="0.25">
      <c r="A8120" s="28">
        <v>89692</v>
      </c>
      <c r="B8120" s="29" t="s">
        <v>15337</v>
      </c>
      <c r="F8120" s="28" t="s">
        <v>25</v>
      </c>
      <c r="G8120" s="31" t="s">
        <v>15338</v>
      </c>
      <c r="I8120" s="1"/>
    </row>
    <row r="8121" spans="1:9" s="30" customFormat="1" ht="40.5" x14ac:dyDescent="0.25">
      <c r="A8121" s="28">
        <v>89693</v>
      </c>
      <c r="B8121" s="29" t="s">
        <v>15339</v>
      </c>
      <c r="F8121" s="28" t="s">
        <v>25</v>
      </c>
      <c r="G8121" s="31" t="s">
        <v>15340</v>
      </c>
      <c r="I8121" s="1"/>
    </row>
    <row r="8122" spans="1:9" s="30" customFormat="1" ht="40.5" x14ac:dyDescent="0.25">
      <c r="A8122" s="28">
        <v>89694</v>
      </c>
      <c r="B8122" s="29" t="s">
        <v>15341</v>
      </c>
      <c r="F8122" s="28" t="s">
        <v>25</v>
      </c>
      <c r="G8122" s="31" t="s">
        <v>15342</v>
      </c>
      <c r="I8122" s="1"/>
    </row>
    <row r="8123" spans="1:9" s="30" customFormat="1" ht="40.5" x14ac:dyDescent="0.25">
      <c r="A8123" s="28">
        <v>89695</v>
      </c>
      <c r="B8123" s="29" t="s">
        <v>15343</v>
      </c>
      <c r="F8123" s="28" t="s">
        <v>25</v>
      </c>
      <c r="G8123" s="31" t="s">
        <v>15123</v>
      </c>
      <c r="I8123" s="1"/>
    </row>
    <row r="8124" spans="1:9" s="30" customFormat="1" ht="40.5" x14ac:dyDescent="0.25">
      <c r="A8124" s="28">
        <v>89696</v>
      </c>
      <c r="B8124" s="29" t="s">
        <v>15344</v>
      </c>
      <c r="F8124" s="28" t="s">
        <v>25</v>
      </c>
      <c r="G8124" s="31" t="s">
        <v>13630</v>
      </c>
      <c r="I8124" s="1"/>
    </row>
    <row r="8125" spans="1:9" s="30" customFormat="1" ht="40.5" x14ac:dyDescent="0.25">
      <c r="A8125" s="28">
        <v>89697</v>
      </c>
      <c r="B8125" s="29" t="s">
        <v>15345</v>
      </c>
      <c r="F8125" s="28" t="s">
        <v>25</v>
      </c>
      <c r="G8125" s="31" t="s">
        <v>15346</v>
      </c>
      <c r="I8125" s="1"/>
    </row>
    <row r="8126" spans="1:9" s="30" customFormat="1" ht="40.5" x14ac:dyDescent="0.25">
      <c r="A8126" s="28">
        <v>89698</v>
      </c>
      <c r="B8126" s="29" t="s">
        <v>15347</v>
      </c>
      <c r="F8126" s="28" t="s">
        <v>25</v>
      </c>
      <c r="G8126" s="31" t="s">
        <v>15348</v>
      </c>
      <c r="I8126" s="1"/>
    </row>
    <row r="8127" spans="1:9" s="30" customFormat="1" ht="40.5" x14ac:dyDescent="0.25">
      <c r="A8127" s="28">
        <v>89699</v>
      </c>
      <c r="B8127" s="29" t="s">
        <v>15349</v>
      </c>
      <c r="F8127" s="28" t="s">
        <v>25</v>
      </c>
      <c r="G8127" s="31" t="s">
        <v>15350</v>
      </c>
      <c r="I8127" s="1"/>
    </row>
    <row r="8128" spans="1:9" s="30" customFormat="1" ht="40.5" x14ac:dyDescent="0.25">
      <c r="A8128" s="28">
        <v>89700</v>
      </c>
      <c r="B8128" s="29" t="s">
        <v>15351</v>
      </c>
      <c r="F8128" s="28" t="s">
        <v>25</v>
      </c>
      <c r="G8128" s="31" t="s">
        <v>15352</v>
      </c>
      <c r="I8128" s="1"/>
    </row>
    <row r="8129" spans="1:9" s="30" customFormat="1" ht="40.5" x14ac:dyDescent="0.25">
      <c r="A8129" s="28">
        <v>89701</v>
      </c>
      <c r="B8129" s="29" t="s">
        <v>15353</v>
      </c>
      <c r="F8129" s="28" t="s">
        <v>25</v>
      </c>
      <c r="G8129" s="31" t="s">
        <v>15354</v>
      </c>
      <c r="I8129" s="1"/>
    </row>
    <row r="8130" spans="1:9" s="30" customFormat="1" ht="40.5" x14ac:dyDescent="0.25">
      <c r="A8130" s="28">
        <v>89702</v>
      </c>
      <c r="B8130" s="29" t="s">
        <v>15355</v>
      </c>
      <c r="F8130" s="28" t="s">
        <v>25</v>
      </c>
      <c r="G8130" s="31" t="s">
        <v>13253</v>
      </c>
      <c r="I8130" s="1"/>
    </row>
    <row r="8131" spans="1:9" s="30" customFormat="1" ht="40.5" x14ac:dyDescent="0.25">
      <c r="A8131" s="28">
        <v>89703</v>
      </c>
      <c r="B8131" s="29" t="s">
        <v>15356</v>
      </c>
      <c r="F8131" s="28" t="s">
        <v>25</v>
      </c>
      <c r="G8131" s="31" t="s">
        <v>14375</v>
      </c>
      <c r="I8131" s="1"/>
    </row>
    <row r="8132" spans="1:9" s="30" customFormat="1" ht="40.5" x14ac:dyDescent="0.25">
      <c r="A8132" s="28">
        <v>89704</v>
      </c>
      <c r="B8132" s="29" t="s">
        <v>15357</v>
      </c>
      <c r="F8132" s="28" t="s">
        <v>25</v>
      </c>
      <c r="G8132" s="31" t="s">
        <v>15358</v>
      </c>
      <c r="I8132" s="1"/>
    </row>
    <row r="8133" spans="1:9" s="30" customFormat="1" ht="27" x14ac:dyDescent="0.25">
      <c r="A8133" s="28">
        <v>89705</v>
      </c>
      <c r="B8133" s="29" t="s">
        <v>15359</v>
      </c>
      <c r="F8133" s="28" t="s">
        <v>25</v>
      </c>
      <c r="G8133" s="31" t="s">
        <v>15266</v>
      </c>
      <c r="I8133" s="1"/>
    </row>
    <row r="8134" spans="1:9" s="30" customFormat="1" ht="27" x14ac:dyDescent="0.25">
      <c r="A8134" s="28">
        <v>89706</v>
      </c>
      <c r="B8134" s="29" t="s">
        <v>15360</v>
      </c>
      <c r="F8134" s="28" t="s">
        <v>25</v>
      </c>
      <c r="G8134" s="31" t="s">
        <v>15361</v>
      </c>
      <c r="I8134" s="1"/>
    </row>
    <row r="8135" spans="1:9" s="30" customFormat="1" ht="40.5" x14ac:dyDescent="0.25">
      <c r="A8135" s="28">
        <v>89718</v>
      </c>
      <c r="B8135" s="29" t="s">
        <v>15362</v>
      </c>
      <c r="F8135" s="28" t="s">
        <v>27</v>
      </c>
      <c r="G8135" s="31" t="s">
        <v>8540</v>
      </c>
      <c r="I8135" s="1"/>
    </row>
    <row r="8136" spans="1:9" s="30" customFormat="1" ht="40.5" x14ac:dyDescent="0.25">
      <c r="A8136" s="28">
        <v>89719</v>
      </c>
      <c r="B8136" s="29" t="s">
        <v>15363</v>
      </c>
      <c r="F8136" s="28" t="s">
        <v>25</v>
      </c>
      <c r="G8136" s="31" t="s">
        <v>15364</v>
      </c>
      <c r="I8136" s="1"/>
    </row>
    <row r="8137" spans="1:9" s="30" customFormat="1" ht="40.5" x14ac:dyDescent="0.25">
      <c r="A8137" s="28">
        <v>89720</v>
      </c>
      <c r="B8137" s="29" t="s">
        <v>15365</v>
      </c>
      <c r="F8137" s="28" t="s">
        <v>25</v>
      </c>
      <c r="G8137" s="31" t="s">
        <v>15366</v>
      </c>
      <c r="I8137" s="1"/>
    </row>
    <row r="8138" spans="1:9" s="30" customFormat="1" ht="40.5" x14ac:dyDescent="0.25">
      <c r="A8138" s="28">
        <v>89721</v>
      </c>
      <c r="B8138" s="29" t="s">
        <v>15367</v>
      </c>
      <c r="F8138" s="28" t="s">
        <v>25</v>
      </c>
      <c r="G8138" s="31" t="s">
        <v>15368</v>
      </c>
      <c r="I8138" s="1"/>
    </row>
    <row r="8139" spans="1:9" s="30" customFormat="1" ht="40.5" x14ac:dyDescent="0.25">
      <c r="A8139" s="28">
        <v>89723</v>
      </c>
      <c r="B8139" s="29" t="s">
        <v>15369</v>
      </c>
      <c r="F8139" s="28" t="s">
        <v>25</v>
      </c>
      <c r="G8139" s="31" t="s">
        <v>13237</v>
      </c>
      <c r="I8139" s="1"/>
    </row>
    <row r="8140" spans="1:9" s="30" customFormat="1" ht="54" x14ac:dyDescent="0.25">
      <c r="A8140" s="28">
        <v>89724</v>
      </c>
      <c r="B8140" s="29" t="s">
        <v>15370</v>
      </c>
      <c r="F8140" s="28" t="s">
        <v>25</v>
      </c>
      <c r="G8140" s="31" t="s">
        <v>12560</v>
      </c>
      <c r="I8140" s="1"/>
    </row>
    <row r="8141" spans="1:9" s="30" customFormat="1" ht="40.5" x14ac:dyDescent="0.25">
      <c r="A8141" s="28">
        <v>89725</v>
      </c>
      <c r="B8141" s="29" t="s">
        <v>15371</v>
      </c>
      <c r="F8141" s="28" t="s">
        <v>25</v>
      </c>
      <c r="G8141" s="31" t="s">
        <v>15372</v>
      </c>
      <c r="I8141" s="1"/>
    </row>
    <row r="8142" spans="1:9" s="30" customFormat="1" ht="54" x14ac:dyDescent="0.25">
      <c r="A8142" s="28">
        <v>89726</v>
      </c>
      <c r="B8142" s="29" t="s">
        <v>15373</v>
      </c>
      <c r="F8142" s="28" t="s">
        <v>25</v>
      </c>
      <c r="G8142" s="31" t="s">
        <v>12523</v>
      </c>
      <c r="I8142" s="1"/>
    </row>
    <row r="8143" spans="1:9" s="30" customFormat="1" ht="40.5" x14ac:dyDescent="0.25">
      <c r="A8143" s="28">
        <v>89727</v>
      </c>
      <c r="B8143" s="29" t="s">
        <v>15374</v>
      </c>
      <c r="F8143" s="28" t="s">
        <v>25</v>
      </c>
      <c r="G8143" s="31" t="s">
        <v>13652</v>
      </c>
      <c r="I8143" s="1"/>
    </row>
    <row r="8144" spans="1:9" s="30" customFormat="1" ht="54" x14ac:dyDescent="0.25">
      <c r="A8144" s="28">
        <v>89728</v>
      </c>
      <c r="B8144" s="29" t="s">
        <v>15375</v>
      </c>
      <c r="F8144" s="28" t="s">
        <v>25</v>
      </c>
      <c r="G8144" s="31" t="s">
        <v>15376</v>
      </c>
      <c r="I8144" s="1"/>
    </row>
    <row r="8145" spans="1:9" s="30" customFormat="1" ht="40.5" x14ac:dyDescent="0.25">
      <c r="A8145" s="28">
        <v>89729</v>
      </c>
      <c r="B8145" s="29" t="s">
        <v>15377</v>
      </c>
      <c r="F8145" s="28" t="s">
        <v>25</v>
      </c>
      <c r="G8145" s="31" t="s">
        <v>15378</v>
      </c>
      <c r="I8145" s="1"/>
    </row>
    <row r="8146" spans="1:9" s="30" customFormat="1" ht="54" x14ac:dyDescent="0.25">
      <c r="A8146" s="28">
        <v>89730</v>
      </c>
      <c r="B8146" s="29" t="s">
        <v>15379</v>
      </c>
      <c r="F8146" s="28" t="s">
        <v>25</v>
      </c>
      <c r="G8146" s="31" t="s">
        <v>15380</v>
      </c>
      <c r="I8146" s="1"/>
    </row>
    <row r="8147" spans="1:9" s="30" customFormat="1" ht="54" x14ac:dyDescent="0.25">
      <c r="A8147" s="28">
        <v>89731</v>
      </c>
      <c r="B8147" s="29" t="s">
        <v>15381</v>
      </c>
      <c r="F8147" s="28" t="s">
        <v>25</v>
      </c>
      <c r="G8147" s="31" t="s">
        <v>11355</v>
      </c>
      <c r="I8147" s="1"/>
    </row>
    <row r="8148" spans="1:9" s="30" customFormat="1" ht="54" x14ac:dyDescent="0.25">
      <c r="A8148" s="28">
        <v>89732</v>
      </c>
      <c r="B8148" s="29" t="s">
        <v>15382</v>
      </c>
      <c r="F8148" s="28" t="s">
        <v>25</v>
      </c>
      <c r="G8148" s="31" t="s">
        <v>15383</v>
      </c>
      <c r="I8148" s="1"/>
    </row>
    <row r="8149" spans="1:9" s="30" customFormat="1" ht="54" x14ac:dyDescent="0.25">
      <c r="A8149" s="28">
        <v>89733</v>
      </c>
      <c r="B8149" s="29" t="s">
        <v>15384</v>
      </c>
      <c r="F8149" s="28" t="s">
        <v>25</v>
      </c>
      <c r="G8149" s="31" t="s">
        <v>13575</v>
      </c>
      <c r="I8149" s="1"/>
    </row>
    <row r="8150" spans="1:9" s="30" customFormat="1" ht="40.5" x14ac:dyDescent="0.25">
      <c r="A8150" s="28">
        <v>89734</v>
      </c>
      <c r="B8150" s="29" t="s">
        <v>15385</v>
      </c>
      <c r="F8150" s="28" t="s">
        <v>25</v>
      </c>
      <c r="G8150" s="31" t="s">
        <v>15386</v>
      </c>
      <c r="I8150" s="1"/>
    </row>
    <row r="8151" spans="1:9" s="30" customFormat="1" ht="54" x14ac:dyDescent="0.25">
      <c r="A8151" s="28">
        <v>89735</v>
      </c>
      <c r="B8151" s="29" t="s">
        <v>15387</v>
      </c>
      <c r="F8151" s="28" t="s">
        <v>25</v>
      </c>
      <c r="G8151" s="31" t="s">
        <v>11498</v>
      </c>
      <c r="I8151" s="1"/>
    </row>
    <row r="8152" spans="1:9" s="30" customFormat="1" ht="40.5" x14ac:dyDescent="0.25">
      <c r="A8152" s="28">
        <v>89736</v>
      </c>
      <c r="B8152" s="29" t="s">
        <v>15388</v>
      </c>
      <c r="F8152" s="28" t="s">
        <v>25</v>
      </c>
      <c r="G8152" s="31" t="s">
        <v>15389</v>
      </c>
      <c r="I8152" s="1"/>
    </row>
    <row r="8153" spans="1:9" s="30" customFormat="1" ht="54" x14ac:dyDescent="0.25">
      <c r="A8153" s="28">
        <v>89737</v>
      </c>
      <c r="B8153" s="29" t="s">
        <v>15390</v>
      </c>
      <c r="F8153" s="28" t="s">
        <v>25</v>
      </c>
      <c r="G8153" s="31" t="s">
        <v>15391</v>
      </c>
      <c r="I8153" s="1"/>
    </row>
    <row r="8154" spans="1:9" s="30" customFormat="1" ht="40.5" x14ac:dyDescent="0.25">
      <c r="A8154" s="28">
        <v>89738</v>
      </c>
      <c r="B8154" s="29" t="s">
        <v>15392</v>
      </c>
      <c r="F8154" s="28" t="s">
        <v>25</v>
      </c>
      <c r="G8154" s="31" t="s">
        <v>15393</v>
      </c>
      <c r="I8154" s="1"/>
    </row>
    <row r="8155" spans="1:9" s="30" customFormat="1" ht="54" x14ac:dyDescent="0.25">
      <c r="A8155" s="28">
        <v>89739</v>
      </c>
      <c r="B8155" s="29" t="s">
        <v>15394</v>
      </c>
      <c r="F8155" s="28" t="s">
        <v>25</v>
      </c>
      <c r="G8155" s="31" t="s">
        <v>13402</v>
      </c>
      <c r="I8155" s="1"/>
    </row>
    <row r="8156" spans="1:9" s="30" customFormat="1" ht="40.5" x14ac:dyDescent="0.25">
      <c r="A8156" s="28">
        <v>89740</v>
      </c>
      <c r="B8156" s="29" t="s">
        <v>15395</v>
      </c>
      <c r="F8156" s="28" t="s">
        <v>25</v>
      </c>
      <c r="G8156" s="31" t="s">
        <v>8341</v>
      </c>
      <c r="I8156" s="1"/>
    </row>
    <row r="8157" spans="1:9" s="30" customFormat="1" ht="40.5" x14ac:dyDescent="0.25">
      <c r="A8157" s="28">
        <v>89741</v>
      </c>
      <c r="B8157" s="29" t="s">
        <v>15396</v>
      </c>
      <c r="F8157" s="28" t="s">
        <v>25</v>
      </c>
      <c r="G8157" s="31" t="s">
        <v>15397</v>
      </c>
      <c r="I8157" s="1"/>
    </row>
    <row r="8158" spans="1:9" s="30" customFormat="1" ht="54" x14ac:dyDescent="0.25">
      <c r="A8158" s="28">
        <v>89742</v>
      </c>
      <c r="B8158" s="29" t="s">
        <v>15398</v>
      </c>
      <c r="F8158" s="28" t="s">
        <v>25</v>
      </c>
      <c r="G8158" s="31" t="s">
        <v>8255</v>
      </c>
      <c r="I8158" s="1"/>
    </row>
    <row r="8159" spans="1:9" s="30" customFormat="1" ht="54" x14ac:dyDescent="0.25">
      <c r="A8159" s="28">
        <v>89743</v>
      </c>
      <c r="B8159" s="29" t="s">
        <v>15399</v>
      </c>
      <c r="F8159" s="28" t="s">
        <v>25</v>
      </c>
      <c r="G8159" s="31" t="s">
        <v>15400</v>
      </c>
      <c r="I8159" s="1"/>
    </row>
    <row r="8160" spans="1:9" s="30" customFormat="1" ht="54" x14ac:dyDescent="0.25">
      <c r="A8160" s="28">
        <v>89744</v>
      </c>
      <c r="B8160" s="29" t="s">
        <v>15401</v>
      </c>
      <c r="F8160" s="28" t="s">
        <v>25</v>
      </c>
      <c r="G8160" s="31" t="s">
        <v>10636</v>
      </c>
      <c r="I8160" s="1"/>
    </row>
    <row r="8161" spans="1:9" s="30" customFormat="1" ht="54" x14ac:dyDescent="0.25">
      <c r="A8161" s="28">
        <v>89746</v>
      </c>
      <c r="B8161" s="29" t="s">
        <v>15402</v>
      </c>
      <c r="F8161" s="28" t="s">
        <v>25</v>
      </c>
      <c r="G8161" s="31" t="s">
        <v>15403</v>
      </c>
      <c r="I8161" s="1"/>
    </row>
    <row r="8162" spans="1:9" s="30" customFormat="1" ht="40.5" x14ac:dyDescent="0.25">
      <c r="A8162" s="28">
        <v>89747</v>
      </c>
      <c r="B8162" s="29" t="s">
        <v>15404</v>
      </c>
      <c r="F8162" s="28" t="s">
        <v>25</v>
      </c>
      <c r="G8162" s="31" t="s">
        <v>15405</v>
      </c>
      <c r="I8162" s="1"/>
    </row>
    <row r="8163" spans="1:9" s="30" customFormat="1" ht="54" x14ac:dyDescent="0.25">
      <c r="A8163" s="28">
        <v>89748</v>
      </c>
      <c r="B8163" s="29" t="s">
        <v>15406</v>
      </c>
      <c r="F8163" s="28" t="s">
        <v>25</v>
      </c>
      <c r="G8163" s="31" t="s">
        <v>15407</v>
      </c>
      <c r="I8163" s="1"/>
    </row>
    <row r="8164" spans="1:9" s="30" customFormat="1" ht="40.5" x14ac:dyDescent="0.25">
      <c r="A8164" s="28">
        <v>89749</v>
      </c>
      <c r="B8164" s="29" t="s">
        <v>15408</v>
      </c>
      <c r="F8164" s="28" t="s">
        <v>25</v>
      </c>
      <c r="G8164" s="31" t="s">
        <v>15409</v>
      </c>
      <c r="I8164" s="1"/>
    </row>
    <row r="8165" spans="1:9" s="30" customFormat="1" ht="54" x14ac:dyDescent="0.25">
      <c r="A8165" s="28">
        <v>89750</v>
      </c>
      <c r="B8165" s="29" t="s">
        <v>15410</v>
      </c>
      <c r="F8165" s="28" t="s">
        <v>25</v>
      </c>
      <c r="G8165" s="31" t="s">
        <v>15411</v>
      </c>
      <c r="I8165" s="1"/>
    </row>
    <row r="8166" spans="1:9" s="30" customFormat="1" ht="40.5" x14ac:dyDescent="0.25">
      <c r="A8166" s="28">
        <v>89752</v>
      </c>
      <c r="B8166" s="29" t="s">
        <v>15412</v>
      </c>
      <c r="F8166" s="28" t="s">
        <v>25</v>
      </c>
      <c r="G8166" s="31" t="s">
        <v>15226</v>
      </c>
      <c r="I8166" s="1"/>
    </row>
    <row r="8167" spans="1:9" s="30" customFormat="1" ht="40.5" x14ac:dyDescent="0.25">
      <c r="A8167" s="28">
        <v>89753</v>
      </c>
      <c r="B8167" s="29" t="s">
        <v>15413</v>
      </c>
      <c r="F8167" s="28" t="s">
        <v>25</v>
      </c>
      <c r="G8167" s="31" t="s">
        <v>15414</v>
      </c>
      <c r="I8167" s="1"/>
    </row>
    <row r="8168" spans="1:9" s="30" customFormat="1" ht="40.5" x14ac:dyDescent="0.25">
      <c r="A8168" s="28">
        <v>89754</v>
      </c>
      <c r="B8168" s="29" t="s">
        <v>15415</v>
      </c>
      <c r="F8168" s="28" t="s">
        <v>25</v>
      </c>
      <c r="G8168" s="31" t="s">
        <v>15416</v>
      </c>
      <c r="I8168" s="1"/>
    </row>
    <row r="8169" spans="1:9" s="30" customFormat="1" ht="40.5" x14ac:dyDescent="0.25">
      <c r="A8169" s="28">
        <v>89755</v>
      </c>
      <c r="B8169" s="29" t="s">
        <v>15417</v>
      </c>
      <c r="F8169" s="28" t="s">
        <v>25</v>
      </c>
      <c r="G8169" s="31" t="s">
        <v>15418</v>
      </c>
      <c r="I8169" s="1"/>
    </row>
    <row r="8170" spans="1:9" s="30" customFormat="1" ht="40.5" x14ac:dyDescent="0.25">
      <c r="A8170" s="28">
        <v>89756</v>
      </c>
      <c r="B8170" s="29" t="s">
        <v>15419</v>
      </c>
      <c r="F8170" s="28" t="s">
        <v>25</v>
      </c>
      <c r="G8170" s="31" t="s">
        <v>15420</v>
      </c>
      <c r="I8170" s="1"/>
    </row>
    <row r="8171" spans="1:9" s="30" customFormat="1" ht="40.5" x14ac:dyDescent="0.25">
      <c r="A8171" s="28">
        <v>89757</v>
      </c>
      <c r="B8171" s="29" t="s">
        <v>15421</v>
      </c>
      <c r="F8171" s="28" t="s">
        <v>25</v>
      </c>
      <c r="G8171" s="31" t="s">
        <v>13350</v>
      </c>
      <c r="I8171" s="1"/>
    </row>
    <row r="8172" spans="1:9" s="30" customFormat="1" ht="40.5" x14ac:dyDescent="0.25">
      <c r="A8172" s="28">
        <v>89758</v>
      </c>
      <c r="B8172" s="29" t="s">
        <v>15422</v>
      </c>
      <c r="F8172" s="28" t="s">
        <v>25</v>
      </c>
      <c r="G8172" s="31" t="s">
        <v>15423</v>
      </c>
      <c r="I8172" s="1"/>
    </row>
    <row r="8173" spans="1:9" s="30" customFormat="1" ht="40.5" x14ac:dyDescent="0.25">
      <c r="A8173" s="28">
        <v>89759</v>
      </c>
      <c r="B8173" s="29" t="s">
        <v>15424</v>
      </c>
      <c r="F8173" s="28" t="s">
        <v>25</v>
      </c>
      <c r="G8173" s="31" t="s">
        <v>13142</v>
      </c>
      <c r="I8173" s="1"/>
    </row>
    <row r="8174" spans="1:9" s="30" customFormat="1" ht="40.5" x14ac:dyDescent="0.25">
      <c r="A8174" s="28">
        <v>89760</v>
      </c>
      <c r="B8174" s="29" t="s">
        <v>15425</v>
      </c>
      <c r="F8174" s="28" t="s">
        <v>25</v>
      </c>
      <c r="G8174" s="31" t="s">
        <v>15426</v>
      </c>
      <c r="I8174" s="1"/>
    </row>
    <row r="8175" spans="1:9" s="30" customFormat="1" ht="40.5" x14ac:dyDescent="0.25">
      <c r="A8175" s="28">
        <v>89761</v>
      </c>
      <c r="B8175" s="29" t="s">
        <v>15427</v>
      </c>
      <c r="F8175" s="28" t="s">
        <v>25</v>
      </c>
      <c r="G8175" s="31" t="s">
        <v>15428</v>
      </c>
      <c r="I8175" s="1"/>
    </row>
    <row r="8176" spans="1:9" s="30" customFormat="1" ht="40.5" x14ac:dyDescent="0.25">
      <c r="A8176" s="28">
        <v>89762</v>
      </c>
      <c r="B8176" s="29" t="s">
        <v>15429</v>
      </c>
      <c r="F8176" s="28" t="s">
        <v>25</v>
      </c>
      <c r="G8176" s="31" t="s">
        <v>15430</v>
      </c>
      <c r="I8176" s="1"/>
    </row>
    <row r="8177" spans="1:9" s="30" customFormat="1" ht="40.5" x14ac:dyDescent="0.25">
      <c r="A8177" s="28">
        <v>89763</v>
      </c>
      <c r="B8177" s="29" t="s">
        <v>15431</v>
      </c>
      <c r="F8177" s="28" t="s">
        <v>25</v>
      </c>
      <c r="G8177" s="31" t="s">
        <v>15432</v>
      </c>
      <c r="I8177" s="1"/>
    </row>
    <row r="8178" spans="1:9" s="30" customFormat="1" ht="40.5" x14ac:dyDescent="0.25">
      <c r="A8178" s="28">
        <v>89764</v>
      </c>
      <c r="B8178" s="29" t="s">
        <v>15433</v>
      </c>
      <c r="F8178" s="28" t="s">
        <v>25</v>
      </c>
      <c r="G8178" s="31" t="s">
        <v>15434</v>
      </c>
      <c r="I8178" s="1"/>
    </row>
    <row r="8179" spans="1:9" s="30" customFormat="1" ht="40.5" x14ac:dyDescent="0.25">
      <c r="A8179" s="28">
        <v>89765</v>
      </c>
      <c r="B8179" s="29" t="s">
        <v>15435</v>
      </c>
      <c r="F8179" s="28" t="s">
        <v>25</v>
      </c>
      <c r="G8179" s="31" t="s">
        <v>15436</v>
      </c>
      <c r="I8179" s="1"/>
    </row>
    <row r="8180" spans="1:9" s="30" customFormat="1" ht="40.5" x14ac:dyDescent="0.25">
      <c r="A8180" s="28">
        <v>89767</v>
      </c>
      <c r="B8180" s="29" t="s">
        <v>15437</v>
      </c>
      <c r="F8180" s="28" t="s">
        <v>25</v>
      </c>
      <c r="G8180" s="31" t="s">
        <v>15438</v>
      </c>
      <c r="I8180" s="1"/>
    </row>
    <row r="8181" spans="1:9" s="30" customFormat="1" ht="40.5" x14ac:dyDescent="0.25">
      <c r="A8181" s="28">
        <v>89768</v>
      </c>
      <c r="B8181" s="29" t="s">
        <v>15439</v>
      </c>
      <c r="F8181" s="28" t="s">
        <v>25</v>
      </c>
      <c r="G8181" s="31" t="s">
        <v>15440</v>
      </c>
      <c r="I8181" s="1"/>
    </row>
    <row r="8182" spans="1:9" s="30" customFormat="1" ht="40.5" x14ac:dyDescent="0.25">
      <c r="A8182" s="28">
        <v>89769</v>
      </c>
      <c r="B8182" s="29" t="s">
        <v>15441</v>
      </c>
      <c r="F8182" s="28" t="s">
        <v>25</v>
      </c>
      <c r="G8182" s="31" t="s">
        <v>15442</v>
      </c>
      <c r="I8182" s="1"/>
    </row>
    <row r="8183" spans="1:9" s="30" customFormat="1" ht="27" x14ac:dyDescent="0.25">
      <c r="A8183" s="28">
        <v>89772</v>
      </c>
      <c r="B8183" s="29" t="s">
        <v>15443</v>
      </c>
      <c r="F8183" s="28" t="s">
        <v>27</v>
      </c>
      <c r="G8183" s="31" t="s">
        <v>15444</v>
      </c>
      <c r="I8183" s="1"/>
    </row>
    <row r="8184" spans="1:9" s="30" customFormat="1" ht="40.5" x14ac:dyDescent="0.25">
      <c r="A8184" s="28">
        <v>89774</v>
      </c>
      <c r="B8184" s="29" t="s">
        <v>15445</v>
      </c>
      <c r="F8184" s="28" t="s">
        <v>25</v>
      </c>
      <c r="G8184" s="31" t="s">
        <v>15446</v>
      </c>
      <c r="I8184" s="1"/>
    </row>
    <row r="8185" spans="1:9" s="30" customFormat="1" ht="40.5" x14ac:dyDescent="0.25">
      <c r="A8185" s="28">
        <v>89776</v>
      </c>
      <c r="B8185" s="29" t="s">
        <v>15447</v>
      </c>
      <c r="F8185" s="28" t="s">
        <v>25</v>
      </c>
      <c r="G8185" s="31" t="s">
        <v>15448</v>
      </c>
      <c r="I8185" s="1"/>
    </row>
    <row r="8186" spans="1:9" s="30" customFormat="1" ht="40.5" x14ac:dyDescent="0.25">
      <c r="A8186" s="28">
        <v>89777</v>
      </c>
      <c r="B8186" s="29" t="s">
        <v>15449</v>
      </c>
      <c r="F8186" s="28" t="s">
        <v>25</v>
      </c>
      <c r="G8186" s="31" t="s">
        <v>8898</v>
      </c>
      <c r="I8186" s="1"/>
    </row>
    <row r="8187" spans="1:9" s="30" customFormat="1" ht="54" x14ac:dyDescent="0.25">
      <c r="A8187" s="28">
        <v>89778</v>
      </c>
      <c r="B8187" s="29" t="s">
        <v>15450</v>
      </c>
      <c r="F8187" s="28" t="s">
        <v>25</v>
      </c>
      <c r="G8187" s="31" t="s">
        <v>15393</v>
      </c>
      <c r="I8187" s="1"/>
    </row>
    <row r="8188" spans="1:9" s="30" customFormat="1" ht="54" x14ac:dyDescent="0.25">
      <c r="A8188" s="28">
        <v>89779</v>
      </c>
      <c r="B8188" s="29" t="s">
        <v>15451</v>
      </c>
      <c r="F8188" s="28" t="s">
        <v>25</v>
      </c>
      <c r="G8188" s="31" t="s">
        <v>15452</v>
      </c>
      <c r="I8188" s="1"/>
    </row>
    <row r="8189" spans="1:9" s="30" customFormat="1" ht="40.5" x14ac:dyDescent="0.25">
      <c r="A8189" s="28">
        <v>89780</v>
      </c>
      <c r="B8189" s="29" t="s">
        <v>15453</v>
      </c>
      <c r="F8189" s="28" t="s">
        <v>25</v>
      </c>
      <c r="G8189" s="31" t="s">
        <v>15454</v>
      </c>
      <c r="I8189" s="1"/>
    </row>
    <row r="8190" spans="1:9" s="30" customFormat="1" ht="40.5" x14ac:dyDescent="0.25">
      <c r="A8190" s="28">
        <v>89781</v>
      </c>
      <c r="B8190" s="29" t="s">
        <v>15455</v>
      </c>
      <c r="F8190" s="28" t="s">
        <v>25</v>
      </c>
      <c r="G8190" s="31" t="s">
        <v>15456</v>
      </c>
      <c r="I8190" s="1"/>
    </row>
    <row r="8191" spans="1:9" s="30" customFormat="1" ht="40.5" x14ac:dyDescent="0.25">
      <c r="A8191" s="28">
        <v>89782</v>
      </c>
      <c r="B8191" s="29" t="s">
        <v>15457</v>
      </c>
      <c r="F8191" s="28" t="s">
        <v>25</v>
      </c>
      <c r="G8191" s="31" t="s">
        <v>15458</v>
      </c>
      <c r="I8191" s="1"/>
    </row>
    <row r="8192" spans="1:9" s="30" customFormat="1" ht="40.5" x14ac:dyDescent="0.25">
      <c r="A8192" s="28">
        <v>89783</v>
      </c>
      <c r="B8192" s="29" t="s">
        <v>15459</v>
      </c>
      <c r="F8192" s="28" t="s">
        <v>25</v>
      </c>
      <c r="G8192" s="31" t="s">
        <v>15460</v>
      </c>
      <c r="I8192" s="1"/>
    </row>
    <row r="8193" spans="1:9" s="30" customFormat="1" ht="40.5" x14ac:dyDescent="0.25">
      <c r="A8193" s="28">
        <v>89784</v>
      </c>
      <c r="B8193" s="29" t="s">
        <v>15461</v>
      </c>
      <c r="F8193" s="28" t="s">
        <v>25</v>
      </c>
      <c r="G8193" s="31" t="s">
        <v>15462</v>
      </c>
      <c r="I8193" s="1"/>
    </row>
    <row r="8194" spans="1:9" s="30" customFormat="1" ht="54" x14ac:dyDescent="0.25">
      <c r="A8194" s="28">
        <v>89785</v>
      </c>
      <c r="B8194" s="29" t="s">
        <v>15463</v>
      </c>
      <c r="F8194" s="28" t="s">
        <v>25</v>
      </c>
      <c r="G8194" s="31" t="s">
        <v>15464</v>
      </c>
      <c r="I8194" s="1"/>
    </row>
    <row r="8195" spans="1:9" s="30" customFormat="1" ht="40.5" x14ac:dyDescent="0.25">
      <c r="A8195" s="28">
        <v>89786</v>
      </c>
      <c r="B8195" s="29" t="s">
        <v>15465</v>
      </c>
      <c r="F8195" s="28" t="s">
        <v>25</v>
      </c>
      <c r="G8195" s="31" t="s">
        <v>15466</v>
      </c>
      <c r="I8195" s="1"/>
    </row>
    <row r="8196" spans="1:9" s="30" customFormat="1" ht="40.5" x14ac:dyDescent="0.25">
      <c r="A8196" s="28">
        <v>89787</v>
      </c>
      <c r="B8196" s="29" t="s">
        <v>15467</v>
      </c>
      <c r="F8196" s="28" t="s">
        <v>25</v>
      </c>
      <c r="G8196" s="31" t="s">
        <v>15468</v>
      </c>
      <c r="I8196" s="1"/>
    </row>
    <row r="8197" spans="1:9" s="30" customFormat="1" ht="40.5" x14ac:dyDescent="0.25">
      <c r="A8197" s="28">
        <v>89788</v>
      </c>
      <c r="B8197" s="29" t="s">
        <v>15469</v>
      </c>
      <c r="F8197" s="28" t="s">
        <v>25</v>
      </c>
      <c r="G8197" s="31" t="s">
        <v>15470</v>
      </c>
      <c r="I8197" s="1"/>
    </row>
    <row r="8198" spans="1:9" s="30" customFormat="1" ht="40.5" x14ac:dyDescent="0.25">
      <c r="A8198" s="28">
        <v>89789</v>
      </c>
      <c r="B8198" s="29" t="s">
        <v>15471</v>
      </c>
      <c r="F8198" s="28" t="s">
        <v>25</v>
      </c>
      <c r="G8198" s="31" t="s">
        <v>15472</v>
      </c>
      <c r="I8198" s="1"/>
    </row>
    <row r="8199" spans="1:9" s="30" customFormat="1" ht="40.5" x14ac:dyDescent="0.25">
      <c r="A8199" s="28">
        <v>89790</v>
      </c>
      <c r="B8199" s="29" t="s">
        <v>15473</v>
      </c>
      <c r="F8199" s="28" t="s">
        <v>25</v>
      </c>
      <c r="G8199" s="31" t="s">
        <v>15474</v>
      </c>
      <c r="I8199" s="1"/>
    </row>
    <row r="8200" spans="1:9" s="30" customFormat="1" ht="40.5" x14ac:dyDescent="0.25">
      <c r="A8200" s="28">
        <v>89791</v>
      </c>
      <c r="B8200" s="29" t="s">
        <v>15475</v>
      </c>
      <c r="F8200" s="28" t="s">
        <v>25</v>
      </c>
      <c r="G8200" s="31" t="s">
        <v>15476</v>
      </c>
      <c r="I8200" s="1"/>
    </row>
    <row r="8201" spans="1:9" s="30" customFormat="1" ht="40.5" x14ac:dyDescent="0.25">
      <c r="A8201" s="28">
        <v>89792</v>
      </c>
      <c r="B8201" s="29" t="s">
        <v>15477</v>
      </c>
      <c r="F8201" s="28" t="s">
        <v>25</v>
      </c>
      <c r="G8201" s="31" t="s">
        <v>15478</v>
      </c>
      <c r="I8201" s="1"/>
    </row>
    <row r="8202" spans="1:9" s="30" customFormat="1" ht="40.5" x14ac:dyDescent="0.25">
      <c r="A8202" s="28">
        <v>89793</v>
      </c>
      <c r="B8202" s="29" t="s">
        <v>15479</v>
      </c>
      <c r="F8202" s="28" t="s">
        <v>25</v>
      </c>
      <c r="G8202" s="31" t="s">
        <v>15480</v>
      </c>
      <c r="I8202" s="1"/>
    </row>
    <row r="8203" spans="1:9" s="30" customFormat="1" ht="27" x14ac:dyDescent="0.25">
      <c r="A8203" s="28">
        <v>89794</v>
      </c>
      <c r="B8203" s="29" t="s">
        <v>15481</v>
      </c>
      <c r="F8203" s="28" t="s">
        <v>25</v>
      </c>
      <c r="G8203" s="31" t="s">
        <v>15482</v>
      </c>
      <c r="I8203" s="1"/>
    </row>
    <row r="8204" spans="1:9" s="30" customFormat="1" ht="54" x14ac:dyDescent="0.25">
      <c r="A8204" s="28">
        <v>89795</v>
      </c>
      <c r="B8204" s="29" t="s">
        <v>15483</v>
      </c>
      <c r="F8204" s="28" t="s">
        <v>25</v>
      </c>
      <c r="G8204" s="31" t="s">
        <v>15484</v>
      </c>
      <c r="I8204" s="1"/>
    </row>
    <row r="8205" spans="1:9" s="30" customFormat="1" ht="40.5" x14ac:dyDescent="0.25">
      <c r="A8205" s="28">
        <v>89796</v>
      </c>
      <c r="B8205" s="29" t="s">
        <v>15485</v>
      </c>
      <c r="F8205" s="28" t="s">
        <v>25</v>
      </c>
      <c r="G8205" s="31" t="s">
        <v>15486</v>
      </c>
      <c r="I8205" s="1"/>
    </row>
    <row r="8206" spans="1:9" s="30" customFormat="1" ht="54" x14ac:dyDescent="0.25">
      <c r="A8206" s="28">
        <v>89797</v>
      </c>
      <c r="B8206" s="29" t="s">
        <v>15487</v>
      </c>
      <c r="F8206" s="28" t="s">
        <v>25</v>
      </c>
      <c r="G8206" s="31" t="s">
        <v>15488</v>
      </c>
      <c r="I8206" s="1"/>
    </row>
    <row r="8207" spans="1:9" s="30" customFormat="1" ht="40.5" x14ac:dyDescent="0.25">
      <c r="A8207" s="28">
        <v>89801</v>
      </c>
      <c r="B8207" s="29" t="s">
        <v>15489</v>
      </c>
      <c r="F8207" s="28" t="s">
        <v>25</v>
      </c>
      <c r="G8207" s="31" t="s">
        <v>15490</v>
      </c>
      <c r="I8207" s="1"/>
    </row>
    <row r="8208" spans="1:9" s="30" customFormat="1" ht="40.5" x14ac:dyDescent="0.25">
      <c r="A8208" s="28">
        <v>89802</v>
      </c>
      <c r="B8208" s="29" t="s">
        <v>15491</v>
      </c>
      <c r="F8208" s="28" t="s">
        <v>25</v>
      </c>
      <c r="G8208" s="31" t="s">
        <v>13913</v>
      </c>
      <c r="I8208" s="1"/>
    </row>
    <row r="8209" spans="1:9" s="30" customFormat="1" ht="54" x14ac:dyDescent="0.25">
      <c r="A8209" s="28">
        <v>89803</v>
      </c>
      <c r="B8209" s="29" t="s">
        <v>15492</v>
      </c>
      <c r="F8209" s="28" t="s">
        <v>25</v>
      </c>
      <c r="G8209" s="31" t="s">
        <v>15042</v>
      </c>
      <c r="I8209" s="1"/>
    </row>
    <row r="8210" spans="1:9" s="30" customFormat="1" ht="54" x14ac:dyDescent="0.25">
      <c r="A8210" s="28">
        <v>89804</v>
      </c>
      <c r="B8210" s="29" t="s">
        <v>15493</v>
      </c>
      <c r="F8210" s="28" t="s">
        <v>25</v>
      </c>
      <c r="G8210" s="31" t="s">
        <v>15494</v>
      </c>
      <c r="I8210" s="1"/>
    </row>
    <row r="8211" spans="1:9" s="30" customFormat="1" ht="40.5" x14ac:dyDescent="0.25">
      <c r="A8211" s="28">
        <v>89805</v>
      </c>
      <c r="B8211" s="29" t="s">
        <v>15495</v>
      </c>
      <c r="F8211" s="28" t="s">
        <v>25</v>
      </c>
      <c r="G8211" s="31" t="s">
        <v>15496</v>
      </c>
      <c r="I8211" s="1"/>
    </row>
    <row r="8212" spans="1:9" s="30" customFormat="1" ht="40.5" x14ac:dyDescent="0.25">
      <c r="A8212" s="28">
        <v>89806</v>
      </c>
      <c r="B8212" s="29" t="s">
        <v>15497</v>
      </c>
      <c r="F8212" s="28" t="s">
        <v>25</v>
      </c>
      <c r="G8212" s="31" t="s">
        <v>15494</v>
      </c>
      <c r="I8212" s="1"/>
    </row>
    <row r="8213" spans="1:9" s="30" customFormat="1" ht="54" x14ac:dyDescent="0.25">
      <c r="A8213" s="28">
        <v>89807</v>
      </c>
      <c r="B8213" s="29" t="s">
        <v>15498</v>
      </c>
      <c r="F8213" s="28" t="s">
        <v>25</v>
      </c>
      <c r="G8213" s="31" t="s">
        <v>10418</v>
      </c>
      <c r="I8213" s="1"/>
    </row>
    <row r="8214" spans="1:9" s="30" customFormat="1" ht="54" x14ac:dyDescent="0.25">
      <c r="A8214" s="28">
        <v>89808</v>
      </c>
      <c r="B8214" s="29" t="s">
        <v>15499</v>
      </c>
      <c r="F8214" s="28" t="s">
        <v>25</v>
      </c>
      <c r="G8214" s="31" t="s">
        <v>15500</v>
      </c>
      <c r="I8214" s="1"/>
    </row>
    <row r="8215" spans="1:9" s="30" customFormat="1" ht="40.5" x14ac:dyDescent="0.25">
      <c r="A8215" s="28">
        <v>89809</v>
      </c>
      <c r="B8215" s="29" t="s">
        <v>15501</v>
      </c>
      <c r="F8215" s="28" t="s">
        <v>25</v>
      </c>
      <c r="G8215" s="31" t="s">
        <v>15502</v>
      </c>
      <c r="I8215" s="1"/>
    </row>
    <row r="8216" spans="1:9" s="30" customFormat="1" ht="40.5" x14ac:dyDescent="0.25">
      <c r="A8216" s="28">
        <v>89810</v>
      </c>
      <c r="B8216" s="29" t="s">
        <v>15503</v>
      </c>
      <c r="F8216" s="28" t="s">
        <v>25</v>
      </c>
      <c r="G8216" s="31" t="s">
        <v>15504</v>
      </c>
      <c r="I8216" s="1"/>
    </row>
    <row r="8217" spans="1:9" s="30" customFormat="1" ht="54" x14ac:dyDescent="0.25">
      <c r="A8217" s="28">
        <v>89811</v>
      </c>
      <c r="B8217" s="29" t="s">
        <v>15505</v>
      </c>
      <c r="F8217" s="28" t="s">
        <v>25</v>
      </c>
      <c r="G8217" s="31" t="s">
        <v>15506</v>
      </c>
      <c r="I8217" s="1"/>
    </row>
    <row r="8218" spans="1:9" s="30" customFormat="1" ht="54" x14ac:dyDescent="0.25">
      <c r="A8218" s="28">
        <v>89812</v>
      </c>
      <c r="B8218" s="29" t="s">
        <v>15507</v>
      </c>
      <c r="F8218" s="28" t="s">
        <v>25</v>
      </c>
      <c r="G8218" s="31" t="s">
        <v>15508</v>
      </c>
      <c r="I8218" s="1"/>
    </row>
    <row r="8219" spans="1:9" s="30" customFormat="1" ht="40.5" x14ac:dyDescent="0.25">
      <c r="A8219" s="28">
        <v>89813</v>
      </c>
      <c r="B8219" s="29" t="s">
        <v>15509</v>
      </c>
      <c r="F8219" s="28" t="s">
        <v>25</v>
      </c>
      <c r="G8219" s="31" t="s">
        <v>15510</v>
      </c>
      <c r="I8219" s="1"/>
    </row>
    <row r="8220" spans="1:9" s="30" customFormat="1" ht="40.5" x14ac:dyDescent="0.25">
      <c r="A8220" s="28">
        <v>89814</v>
      </c>
      <c r="B8220" s="29" t="s">
        <v>15511</v>
      </c>
      <c r="F8220" s="28" t="s">
        <v>25</v>
      </c>
      <c r="G8220" s="31" t="s">
        <v>12977</v>
      </c>
      <c r="I8220" s="1"/>
    </row>
    <row r="8221" spans="1:9" s="30" customFormat="1" ht="40.5" x14ac:dyDescent="0.25">
      <c r="A8221" s="28">
        <v>89815</v>
      </c>
      <c r="B8221" s="29" t="s">
        <v>15512</v>
      </c>
      <c r="F8221" s="28" t="s">
        <v>25</v>
      </c>
      <c r="G8221" s="31" t="s">
        <v>15513</v>
      </c>
      <c r="I8221" s="1"/>
    </row>
    <row r="8222" spans="1:9" s="30" customFormat="1" ht="27" x14ac:dyDescent="0.25">
      <c r="A8222" s="28">
        <v>89816</v>
      </c>
      <c r="B8222" s="29" t="s">
        <v>15514</v>
      </c>
      <c r="F8222" s="28" t="s">
        <v>25</v>
      </c>
      <c r="G8222" s="31" t="s">
        <v>15515</v>
      </c>
      <c r="I8222" s="1"/>
    </row>
    <row r="8223" spans="1:9" s="30" customFormat="1" ht="40.5" x14ac:dyDescent="0.25">
      <c r="A8223" s="28">
        <v>89817</v>
      </c>
      <c r="B8223" s="29" t="s">
        <v>15516</v>
      </c>
      <c r="F8223" s="28" t="s">
        <v>25</v>
      </c>
      <c r="G8223" s="31" t="s">
        <v>15517</v>
      </c>
      <c r="I8223" s="1"/>
    </row>
    <row r="8224" spans="1:9" s="30" customFormat="1" ht="40.5" x14ac:dyDescent="0.25">
      <c r="A8224" s="28">
        <v>89818</v>
      </c>
      <c r="B8224" s="29" t="s">
        <v>15518</v>
      </c>
      <c r="F8224" s="28" t="s">
        <v>25</v>
      </c>
      <c r="G8224" s="31" t="s">
        <v>8526</v>
      </c>
      <c r="I8224" s="1"/>
    </row>
    <row r="8225" spans="1:9" s="30" customFormat="1" ht="40.5" x14ac:dyDescent="0.25">
      <c r="A8225" s="28">
        <v>89819</v>
      </c>
      <c r="B8225" s="29" t="s">
        <v>15519</v>
      </c>
      <c r="F8225" s="28" t="s">
        <v>25</v>
      </c>
      <c r="G8225" s="31" t="s">
        <v>9182</v>
      </c>
      <c r="I8225" s="1"/>
    </row>
    <row r="8226" spans="1:9" s="30" customFormat="1" ht="40.5" x14ac:dyDescent="0.25">
      <c r="A8226" s="28">
        <v>89821</v>
      </c>
      <c r="B8226" s="29" t="s">
        <v>15520</v>
      </c>
      <c r="F8226" s="28" t="s">
        <v>25</v>
      </c>
      <c r="G8226" s="31" t="s">
        <v>15521</v>
      </c>
      <c r="I8226" s="1"/>
    </row>
    <row r="8227" spans="1:9" s="30" customFormat="1" ht="27" x14ac:dyDescent="0.25">
      <c r="A8227" s="28">
        <v>89822</v>
      </c>
      <c r="B8227" s="29" t="s">
        <v>15522</v>
      </c>
      <c r="F8227" s="28" t="s">
        <v>25</v>
      </c>
      <c r="G8227" s="31" t="s">
        <v>15523</v>
      </c>
      <c r="I8227" s="1"/>
    </row>
    <row r="8228" spans="1:9" s="30" customFormat="1" ht="40.5" x14ac:dyDescent="0.25">
      <c r="A8228" s="28">
        <v>89823</v>
      </c>
      <c r="B8228" s="29" t="s">
        <v>15524</v>
      </c>
      <c r="F8228" s="28" t="s">
        <v>25</v>
      </c>
      <c r="G8228" s="31" t="s">
        <v>15525</v>
      </c>
      <c r="I8228" s="1"/>
    </row>
    <row r="8229" spans="1:9" s="30" customFormat="1" ht="40.5" x14ac:dyDescent="0.25">
      <c r="A8229" s="28">
        <v>89824</v>
      </c>
      <c r="B8229" s="29" t="s">
        <v>15526</v>
      </c>
      <c r="F8229" s="28" t="s">
        <v>25</v>
      </c>
      <c r="G8229" s="31" t="s">
        <v>8520</v>
      </c>
      <c r="I8229" s="1"/>
    </row>
    <row r="8230" spans="1:9" s="30" customFormat="1" ht="40.5" x14ac:dyDescent="0.25">
      <c r="A8230" s="28">
        <v>89825</v>
      </c>
      <c r="B8230" s="29" t="s">
        <v>15527</v>
      </c>
      <c r="F8230" s="28" t="s">
        <v>25</v>
      </c>
      <c r="G8230" s="31" t="s">
        <v>15528</v>
      </c>
      <c r="I8230" s="1"/>
    </row>
    <row r="8231" spans="1:9" s="30" customFormat="1" ht="40.5" x14ac:dyDescent="0.25">
      <c r="A8231" s="28">
        <v>89826</v>
      </c>
      <c r="B8231" s="29" t="s">
        <v>15529</v>
      </c>
      <c r="F8231" s="28" t="s">
        <v>25</v>
      </c>
      <c r="G8231" s="31" t="s">
        <v>15530</v>
      </c>
      <c r="I8231" s="1"/>
    </row>
    <row r="8232" spans="1:9" s="30" customFormat="1" ht="40.5" x14ac:dyDescent="0.25">
      <c r="A8232" s="28">
        <v>89827</v>
      </c>
      <c r="B8232" s="29" t="s">
        <v>15531</v>
      </c>
      <c r="F8232" s="28" t="s">
        <v>25</v>
      </c>
      <c r="G8232" s="31" t="s">
        <v>15532</v>
      </c>
      <c r="I8232" s="1"/>
    </row>
    <row r="8233" spans="1:9" s="30" customFormat="1" ht="27" x14ac:dyDescent="0.25">
      <c r="A8233" s="28">
        <v>89828</v>
      </c>
      <c r="B8233" s="29" t="s">
        <v>15533</v>
      </c>
      <c r="F8233" s="28" t="s">
        <v>25</v>
      </c>
      <c r="G8233" s="31" t="s">
        <v>15534</v>
      </c>
      <c r="I8233" s="1"/>
    </row>
    <row r="8234" spans="1:9" s="30" customFormat="1" ht="40.5" x14ac:dyDescent="0.25">
      <c r="A8234" s="28">
        <v>89829</v>
      </c>
      <c r="B8234" s="29" t="s">
        <v>15535</v>
      </c>
      <c r="F8234" s="28" t="s">
        <v>25</v>
      </c>
      <c r="G8234" s="31" t="s">
        <v>15536</v>
      </c>
      <c r="I8234" s="1"/>
    </row>
    <row r="8235" spans="1:9" s="30" customFormat="1" ht="40.5" x14ac:dyDescent="0.25">
      <c r="A8235" s="28">
        <v>89830</v>
      </c>
      <c r="B8235" s="29" t="s">
        <v>15537</v>
      </c>
      <c r="F8235" s="28" t="s">
        <v>25</v>
      </c>
      <c r="G8235" s="31" t="s">
        <v>15538</v>
      </c>
      <c r="I8235" s="1"/>
    </row>
    <row r="8236" spans="1:9" s="30" customFormat="1" ht="40.5" x14ac:dyDescent="0.25">
      <c r="A8236" s="28">
        <v>89831</v>
      </c>
      <c r="B8236" s="29" t="s">
        <v>15539</v>
      </c>
      <c r="F8236" s="28" t="s">
        <v>25</v>
      </c>
      <c r="G8236" s="31" t="s">
        <v>15540</v>
      </c>
      <c r="I8236" s="1"/>
    </row>
    <row r="8237" spans="1:9" s="30" customFormat="1" ht="40.5" x14ac:dyDescent="0.25">
      <c r="A8237" s="28">
        <v>89832</v>
      </c>
      <c r="B8237" s="29" t="s">
        <v>15541</v>
      </c>
      <c r="F8237" s="28" t="s">
        <v>25</v>
      </c>
      <c r="G8237" s="31" t="s">
        <v>15542</v>
      </c>
      <c r="I8237" s="1"/>
    </row>
    <row r="8238" spans="1:9" s="30" customFormat="1" ht="40.5" x14ac:dyDescent="0.25">
      <c r="A8238" s="28">
        <v>89833</v>
      </c>
      <c r="B8238" s="29" t="s">
        <v>15543</v>
      </c>
      <c r="F8238" s="28" t="s">
        <v>25</v>
      </c>
      <c r="G8238" s="31" t="s">
        <v>15544</v>
      </c>
      <c r="I8238" s="1"/>
    </row>
    <row r="8239" spans="1:9" s="30" customFormat="1" ht="54" x14ac:dyDescent="0.25">
      <c r="A8239" s="28">
        <v>89834</v>
      </c>
      <c r="B8239" s="29" t="s">
        <v>15545</v>
      </c>
      <c r="F8239" s="28" t="s">
        <v>25</v>
      </c>
      <c r="G8239" s="31" t="s">
        <v>15546</v>
      </c>
      <c r="I8239" s="1"/>
    </row>
    <row r="8240" spans="1:9" s="30" customFormat="1" ht="27" x14ac:dyDescent="0.25">
      <c r="A8240" s="28">
        <v>89835</v>
      </c>
      <c r="B8240" s="29" t="s">
        <v>15547</v>
      </c>
      <c r="F8240" s="28" t="s">
        <v>25</v>
      </c>
      <c r="G8240" s="31" t="s">
        <v>15548</v>
      </c>
      <c r="I8240" s="1"/>
    </row>
    <row r="8241" spans="1:9" s="30" customFormat="1" ht="40.5" x14ac:dyDescent="0.25">
      <c r="A8241" s="28">
        <v>89836</v>
      </c>
      <c r="B8241" s="29" t="s">
        <v>15549</v>
      </c>
      <c r="F8241" s="28" t="s">
        <v>25</v>
      </c>
      <c r="G8241" s="31" t="s">
        <v>15550</v>
      </c>
      <c r="I8241" s="1"/>
    </row>
    <row r="8242" spans="1:9" s="30" customFormat="1" ht="27" x14ac:dyDescent="0.25">
      <c r="A8242" s="28">
        <v>89837</v>
      </c>
      <c r="B8242" s="29" t="s">
        <v>15551</v>
      </c>
      <c r="F8242" s="28" t="s">
        <v>25</v>
      </c>
      <c r="G8242" s="31" t="s">
        <v>15552</v>
      </c>
      <c r="I8242" s="1"/>
    </row>
    <row r="8243" spans="1:9" s="30" customFormat="1" ht="27" x14ac:dyDescent="0.25">
      <c r="A8243" s="28">
        <v>89838</v>
      </c>
      <c r="B8243" s="29" t="s">
        <v>15553</v>
      </c>
      <c r="F8243" s="28" t="s">
        <v>25</v>
      </c>
      <c r="G8243" s="31" t="s">
        <v>15554</v>
      </c>
      <c r="I8243" s="1"/>
    </row>
    <row r="8244" spans="1:9" s="30" customFormat="1" ht="27" x14ac:dyDescent="0.25">
      <c r="A8244" s="28">
        <v>89839</v>
      </c>
      <c r="B8244" s="29" t="s">
        <v>15555</v>
      </c>
      <c r="F8244" s="28" t="s">
        <v>25</v>
      </c>
      <c r="G8244" s="31" t="s">
        <v>15556</v>
      </c>
      <c r="I8244" s="1"/>
    </row>
    <row r="8245" spans="1:9" s="30" customFormat="1" ht="27" x14ac:dyDescent="0.25">
      <c r="A8245" s="28">
        <v>89840</v>
      </c>
      <c r="B8245" s="29" t="s">
        <v>15557</v>
      </c>
      <c r="F8245" s="28" t="s">
        <v>25</v>
      </c>
      <c r="G8245" s="31" t="s">
        <v>15558</v>
      </c>
      <c r="I8245" s="1"/>
    </row>
    <row r="8246" spans="1:9" s="30" customFormat="1" ht="27" x14ac:dyDescent="0.25">
      <c r="A8246" s="28">
        <v>89841</v>
      </c>
      <c r="B8246" s="29" t="s">
        <v>15559</v>
      </c>
      <c r="F8246" s="28" t="s">
        <v>25</v>
      </c>
      <c r="G8246" s="31" t="s">
        <v>15560</v>
      </c>
      <c r="I8246" s="1"/>
    </row>
    <row r="8247" spans="1:9" s="30" customFormat="1" ht="27" x14ac:dyDescent="0.25">
      <c r="A8247" s="28">
        <v>89842</v>
      </c>
      <c r="B8247" s="29" t="s">
        <v>15561</v>
      </c>
      <c r="F8247" s="28" t="s">
        <v>25</v>
      </c>
      <c r="G8247" s="31" t="s">
        <v>15562</v>
      </c>
      <c r="I8247" s="1"/>
    </row>
    <row r="8248" spans="1:9" s="30" customFormat="1" ht="27" x14ac:dyDescent="0.25">
      <c r="A8248" s="28">
        <v>89844</v>
      </c>
      <c r="B8248" s="29" t="s">
        <v>15563</v>
      </c>
      <c r="F8248" s="28" t="s">
        <v>25</v>
      </c>
      <c r="G8248" s="31" t="s">
        <v>15564</v>
      </c>
      <c r="I8248" s="1"/>
    </row>
    <row r="8249" spans="1:9" s="30" customFormat="1" ht="27" x14ac:dyDescent="0.25">
      <c r="A8249" s="28">
        <v>89845</v>
      </c>
      <c r="B8249" s="29" t="s">
        <v>15565</v>
      </c>
      <c r="F8249" s="28" t="s">
        <v>25</v>
      </c>
      <c r="G8249" s="31" t="s">
        <v>9977</v>
      </c>
      <c r="I8249" s="1"/>
    </row>
    <row r="8250" spans="1:9" s="30" customFormat="1" ht="27" x14ac:dyDescent="0.25">
      <c r="A8250" s="28">
        <v>89846</v>
      </c>
      <c r="B8250" s="29" t="s">
        <v>15566</v>
      </c>
      <c r="F8250" s="28" t="s">
        <v>25</v>
      </c>
      <c r="G8250" s="31" t="s">
        <v>15567</v>
      </c>
      <c r="I8250" s="1"/>
    </row>
    <row r="8251" spans="1:9" s="30" customFormat="1" ht="27" x14ac:dyDescent="0.25">
      <c r="A8251" s="28">
        <v>89847</v>
      </c>
      <c r="B8251" s="29" t="s">
        <v>15568</v>
      </c>
      <c r="F8251" s="28" t="s">
        <v>25</v>
      </c>
      <c r="G8251" s="31" t="s">
        <v>15569</v>
      </c>
      <c r="I8251" s="1"/>
    </row>
    <row r="8252" spans="1:9" s="30" customFormat="1" ht="40.5" x14ac:dyDescent="0.25">
      <c r="A8252" s="28">
        <v>89850</v>
      </c>
      <c r="B8252" s="29" t="s">
        <v>15570</v>
      </c>
      <c r="F8252" s="28" t="s">
        <v>25</v>
      </c>
      <c r="G8252" s="31" t="s">
        <v>15571</v>
      </c>
      <c r="I8252" s="1"/>
    </row>
    <row r="8253" spans="1:9" s="30" customFormat="1" ht="40.5" x14ac:dyDescent="0.25">
      <c r="A8253" s="28">
        <v>89851</v>
      </c>
      <c r="B8253" s="29" t="s">
        <v>15572</v>
      </c>
      <c r="F8253" s="28" t="s">
        <v>25</v>
      </c>
      <c r="G8253" s="31" t="s">
        <v>15573</v>
      </c>
      <c r="I8253" s="1"/>
    </row>
    <row r="8254" spans="1:9" s="30" customFormat="1" ht="54" x14ac:dyDescent="0.25">
      <c r="A8254" s="28">
        <v>89852</v>
      </c>
      <c r="B8254" s="29" t="s">
        <v>15574</v>
      </c>
      <c r="F8254" s="28" t="s">
        <v>25</v>
      </c>
      <c r="G8254" s="31" t="s">
        <v>11832</v>
      </c>
      <c r="I8254" s="1"/>
    </row>
    <row r="8255" spans="1:9" s="30" customFormat="1" ht="54" x14ac:dyDescent="0.25">
      <c r="A8255" s="28">
        <v>89853</v>
      </c>
      <c r="B8255" s="29" t="s">
        <v>15575</v>
      </c>
      <c r="F8255" s="28" t="s">
        <v>25</v>
      </c>
      <c r="G8255" s="31" t="s">
        <v>15576</v>
      </c>
      <c r="I8255" s="1"/>
    </row>
    <row r="8256" spans="1:9" s="30" customFormat="1" ht="40.5" x14ac:dyDescent="0.25">
      <c r="A8256" s="28">
        <v>89854</v>
      </c>
      <c r="B8256" s="29" t="s">
        <v>15577</v>
      </c>
      <c r="F8256" s="28" t="s">
        <v>25</v>
      </c>
      <c r="G8256" s="31" t="s">
        <v>15578</v>
      </c>
      <c r="I8256" s="1"/>
    </row>
    <row r="8257" spans="1:9" s="30" customFormat="1" ht="40.5" x14ac:dyDescent="0.25">
      <c r="A8257" s="28">
        <v>89855</v>
      </c>
      <c r="B8257" s="29" t="s">
        <v>15579</v>
      </c>
      <c r="F8257" s="28" t="s">
        <v>25</v>
      </c>
      <c r="G8257" s="31" t="s">
        <v>15580</v>
      </c>
      <c r="I8257" s="1"/>
    </row>
    <row r="8258" spans="1:9" s="30" customFormat="1" ht="40.5" x14ac:dyDescent="0.25">
      <c r="A8258" s="28">
        <v>89856</v>
      </c>
      <c r="B8258" s="29" t="s">
        <v>15581</v>
      </c>
      <c r="F8258" s="28" t="s">
        <v>25</v>
      </c>
      <c r="G8258" s="31" t="s">
        <v>9852</v>
      </c>
      <c r="I8258" s="1"/>
    </row>
    <row r="8259" spans="1:9" s="30" customFormat="1" ht="40.5" x14ac:dyDescent="0.25">
      <c r="A8259" s="28">
        <v>89857</v>
      </c>
      <c r="B8259" s="29" t="s">
        <v>15582</v>
      </c>
      <c r="F8259" s="28" t="s">
        <v>25</v>
      </c>
      <c r="G8259" s="31" t="s">
        <v>15583</v>
      </c>
      <c r="I8259" s="1"/>
    </row>
    <row r="8260" spans="1:9" s="30" customFormat="1" ht="40.5" x14ac:dyDescent="0.25">
      <c r="A8260" s="28">
        <v>89860</v>
      </c>
      <c r="B8260" s="29" t="s">
        <v>15584</v>
      </c>
      <c r="F8260" s="28" t="s">
        <v>25</v>
      </c>
      <c r="G8260" s="31" t="s">
        <v>15585</v>
      </c>
      <c r="I8260" s="1"/>
    </row>
    <row r="8261" spans="1:9" s="30" customFormat="1" ht="40.5" x14ac:dyDescent="0.25">
      <c r="A8261" s="28">
        <v>89861</v>
      </c>
      <c r="B8261" s="29" t="s">
        <v>15586</v>
      </c>
      <c r="F8261" s="28" t="s">
        <v>25</v>
      </c>
      <c r="G8261" s="31" t="s">
        <v>8448</v>
      </c>
      <c r="I8261" s="1"/>
    </row>
    <row r="8262" spans="1:9" s="30" customFormat="1" ht="40.5" x14ac:dyDescent="0.25">
      <c r="A8262" s="28">
        <v>89866</v>
      </c>
      <c r="B8262" s="29" t="s">
        <v>15587</v>
      </c>
      <c r="F8262" s="28" t="s">
        <v>25</v>
      </c>
      <c r="G8262" s="31" t="s">
        <v>8751</v>
      </c>
      <c r="I8262" s="1"/>
    </row>
    <row r="8263" spans="1:9" s="30" customFormat="1" ht="40.5" x14ac:dyDescent="0.25">
      <c r="A8263" s="28">
        <v>89867</v>
      </c>
      <c r="B8263" s="29" t="s">
        <v>15588</v>
      </c>
      <c r="F8263" s="28" t="s">
        <v>25</v>
      </c>
      <c r="G8263" s="31" t="s">
        <v>15589</v>
      </c>
      <c r="I8263" s="1"/>
    </row>
    <row r="8264" spans="1:9" s="30" customFormat="1" ht="40.5" x14ac:dyDescent="0.25">
      <c r="A8264" s="28">
        <v>89868</v>
      </c>
      <c r="B8264" s="29" t="s">
        <v>15590</v>
      </c>
      <c r="F8264" s="28" t="s">
        <v>25</v>
      </c>
      <c r="G8264" s="31" t="s">
        <v>9966</v>
      </c>
      <c r="I8264" s="1"/>
    </row>
    <row r="8265" spans="1:9" s="30" customFormat="1" ht="27" x14ac:dyDescent="0.25">
      <c r="A8265" s="28">
        <v>89869</v>
      </c>
      <c r="B8265" s="29" t="s">
        <v>15591</v>
      </c>
      <c r="F8265" s="28" t="s">
        <v>25</v>
      </c>
      <c r="G8265" s="31" t="s">
        <v>8832</v>
      </c>
      <c r="I8265" s="1"/>
    </row>
    <row r="8266" spans="1:9" s="30" customFormat="1" ht="40.5" x14ac:dyDescent="0.25">
      <c r="A8266" s="28">
        <v>89979</v>
      </c>
      <c r="B8266" s="29" t="s">
        <v>15592</v>
      </c>
      <c r="F8266" s="28" t="s">
        <v>25</v>
      </c>
      <c r="G8266" s="31" t="s">
        <v>15593</v>
      </c>
      <c r="I8266" s="1"/>
    </row>
    <row r="8267" spans="1:9" s="30" customFormat="1" ht="40.5" x14ac:dyDescent="0.25">
      <c r="A8267" s="28">
        <v>89981</v>
      </c>
      <c r="B8267" s="29" t="s">
        <v>15594</v>
      </c>
      <c r="F8267" s="28" t="s">
        <v>25</v>
      </c>
      <c r="G8267" s="31" t="s">
        <v>15595</v>
      </c>
      <c r="I8267" s="1"/>
    </row>
    <row r="8268" spans="1:9" s="30" customFormat="1" ht="40.5" x14ac:dyDescent="0.25">
      <c r="A8268" s="28">
        <v>90373</v>
      </c>
      <c r="B8268" s="29" t="s">
        <v>15596</v>
      </c>
      <c r="F8268" s="28" t="s">
        <v>25</v>
      </c>
      <c r="G8268" s="31" t="s">
        <v>10626</v>
      </c>
      <c r="I8268" s="1"/>
    </row>
    <row r="8269" spans="1:9" s="30" customFormat="1" ht="40.5" x14ac:dyDescent="0.25">
      <c r="A8269" s="28">
        <v>90374</v>
      </c>
      <c r="B8269" s="29" t="s">
        <v>15597</v>
      </c>
      <c r="F8269" s="28" t="s">
        <v>25</v>
      </c>
      <c r="G8269" s="31" t="s">
        <v>15598</v>
      </c>
      <c r="I8269" s="1"/>
    </row>
    <row r="8270" spans="1:9" s="30" customFormat="1" ht="40.5" x14ac:dyDescent="0.25">
      <c r="A8270" s="28">
        <v>92287</v>
      </c>
      <c r="B8270" s="29" t="s">
        <v>15599</v>
      </c>
      <c r="F8270" s="28" t="s">
        <v>25</v>
      </c>
      <c r="G8270" s="31" t="s">
        <v>15600</v>
      </c>
      <c r="I8270" s="1"/>
    </row>
    <row r="8271" spans="1:9" s="30" customFormat="1" ht="40.5" x14ac:dyDescent="0.25">
      <c r="A8271" s="28">
        <v>92288</v>
      </c>
      <c r="B8271" s="29" t="s">
        <v>15601</v>
      </c>
      <c r="F8271" s="28" t="s">
        <v>25</v>
      </c>
      <c r="G8271" s="31" t="s">
        <v>15602</v>
      </c>
      <c r="I8271" s="1"/>
    </row>
    <row r="8272" spans="1:9" s="30" customFormat="1" ht="40.5" x14ac:dyDescent="0.25">
      <c r="A8272" s="28">
        <v>92289</v>
      </c>
      <c r="B8272" s="29" t="s">
        <v>15603</v>
      </c>
      <c r="F8272" s="28" t="s">
        <v>25</v>
      </c>
      <c r="G8272" s="31" t="s">
        <v>15604</v>
      </c>
      <c r="I8272" s="1"/>
    </row>
    <row r="8273" spans="1:9" s="30" customFormat="1" ht="40.5" x14ac:dyDescent="0.25">
      <c r="A8273" s="28">
        <v>92290</v>
      </c>
      <c r="B8273" s="29" t="s">
        <v>15605</v>
      </c>
      <c r="F8273" s="28" t="s">
        <v>25</v>
      </c>
      <c r="G8273" s="31" t="s">
        <v>15606</v>
      </c>
      <c r="I8273" s="1"/>
    </row>
    <row r="8274" spans="1:9" s="30" customFormat="1" ht="40.5" x14ac:dyDescent="0.25">
      <c r="A8274" s="28">
        <v>92291</v>
      </c>
      <c r="B8274" s="29" t="s">
        <v>15607</v>
      </c>
      <c r="F8274" s="28" t="s">
        <v>25</v>
      </c>
      <c r="G8274" s="31" t="s">
        <v>15608</v>
      </c>
      <c r="I8274" s="1"/>
    </row>
    <row r="8275" spans="1:9" s="30" customFormat="1" ht="40.5" x14ac:dyDescent="0.25">
      <c r="A8275" s="28">
        <v>92292</v>
      </c>
      <c r="B8275" s="29" t="s">
        <v>15609</v>
      </c>
      <c r="F8275" s="28" t="s">
        <v>25</v>
      </c>
      <c r="G8275" s="31" t="s">
        <v>15610</v>
      </c>
      <c r="I8275" s="1"/>
    </row>
    <row r="8276" spans="1:9" s="30" customFormat="1" ht="40.5" x14ac:dyDescent="0.25">
      <c r="A8276" s="28">
        <v>92293</v>
      </c>
      <c r="B8276" s="29" t="s">
        <v>15611</v>
      </c>
      <c r="F8276" s="28" t="s">
        <v>25</v>
      </c>
      <c r="G8276" s="31" t="s">
        <v>10047</v>
      </c>
      <c r="I8276" s="1"/>
    </row>
    <row r="8277" spans="1:9" s="30" customFormat="1" ht="40.5" x14ac:dyDescent="0.25">
      <c r="A8277" s="28">
        <v>92294</v>
      </c>
      <c r="B8277" s="29" t="s">
        <v>15612</v>
      </c>
      <c r="F8277" s="28" t="s">
        <v>25</v>
      </c>
      <c r="G8277" s="31" t="s">
        <v>15613</v>
      </c>
      <c r="I8277" s="1"/>
    </row>
    <row r="8278" spans="1:9" s="30" customFormat="1" ht="40.5" x14ac:dyDescent="0.25">
      <c r="A8278" s="28">
        <v>92295</v>
      </c>
      <c r="B8278" s="29" t="s">
        <v>15614</v>
      </c>
      <c r="F8278" s="28" t="s">
        <v>25</v>
      </c>
      <c r="G8278" s="31" t="s">
        <v>8818</v>
      </c>
      <c r="I8278" s="1"/>
    </row>
    <row r="8279" spans="1:9" s="30" customFormat="1" ht="40.5" x14ac:dyDescent="0.25">
      <c r="A8279" s="28">
        <v>92296</v>
      </c>
      <c r="B8279" s="29" t="s">
        <v>15615</v>
      </c>
      <c r="F8279" s="28" t="s">
        <v>25</v>
      </c>
      <c r="G8279" s="31" t="s">
        <v>15616</v>
      </c>
      <c r="I8279" s="1"/>
    </row>
    <row r="8280" spans="1:9" s="30" customFormat="1" ht="40.5" x14ac:dyDescent="0.25">
      <c r="A8280" s="28">
        <v>92297</v>
      </c>
      <c r="B8280" s="29" t="s">
        <v>15617</v>
      </c>
      <c r="F8280" s="28" t="s">
        <v>25</v>
      </c>
      <c r="G8280" s="31" t="s">
        <v>15618</v>
      </c>
      <c r="I8280" s="1"/>
    </row>
    <row r="8281" spans="1:9" s="30" customFormat="1" ht="40.5" x14ac:dyDescent="0.25">
      <c r="A8281" s="28">
        <v>92298</v>
      </c>
      <c r="B8281" s="29" t="s">
        <v>15619</v>
      </c>
      <c r="F8281" s="28" t="s">
        <v>25</v>
      </c>
      <c r="G8281" s="31" t="s">
        <v>15620</v>
      </c>
      <c r="I8281" s="1"/>
    </row>
    <row r="8282" spans="1:9" s="30" customFormat="1" ht="40.5" x14ac:dyDescent="0.25">
      <c r="A8282" s="28">
        <v>92299</v>
      </c>
      <c r="B8282" s="29" t="s">
        <v>15621</v>
      </c>
      <c r="F8282" s="28" t="s">
        <v>25</v>
      </c>
      <c r="G8282" s="31" t="s">
        <v>10205</v>
      </c>
      <c r="I8282" s="1"/>
    </row>
    <row r="8283" spans="1:9" s="30" customFormat="1" ht="40.5" x14ac:dyDescent="0.25">
      <c r="A8283" s="28">
        <v>92300</v>
      </c>
      <c r="B8283" s="29" t="s">
        <v>15622</v>
      </c>
      <c r="F8283" s="28" t="s">
        <v>25</v>
      </c>
      <c r="G8283" s="31" t="s">
        <v>8355</v>
      </c>
      <c r="I8283" s="1"/>
    </row>
    <row r="8284" spans="1:9" s="30" customFormat="1" ht="40.5" x14ac:dyDescent="0.25">
      <c r="A8284" s="28">
        <v>92301</v>
      </c>
      <c r="B8284" s="29" t="s">
        <v>15623</v>
      </c>
      <c r="F8284" s="28" t="s">
        <v>25</v>
      </c>
      <c r="G8284" s="31" t="s">
        <v>15624</v>
      </c>
      <c r="I8284" s="1"/>
    </row>
    <row r="8285" spans="1:9" s="30" customFormat="1" ht="40.5" x14ac:dyDescent="0.25">
      <c r="A8285" s="28">
        <v>92302</v>
      </c>
      <c r="B8285" s="29" t="s">
        <v>15625</v>
      </c>
      <c r="F8285" s="28" t="s">
        <v>25</v>
      </c>
      <c r="G8285" s="31" t="s">
        <v>15626</v>
      </c>
      <c r="I8285" s="1"/>
    </row>
    <row r="8286" spans="1:9" s="30" customFormat="1" ht="40.5" x14ac:dyDescent="0.25">
      <c r="A8286" s="28">
        <v>92303</v>
      </c>
      <c r="B8286" s="29" t="s">
        <v>15627</v>
      </c>
      <c r="F8286" s="28" t="s">
        <v>25</v>
      </c>
      <c r="G8286" s="31" t="s">
        <v>15628</v>
      </c>
      <c r="I8286" s="1"/>
    </row>
    <row r="8287" spans="1:9" s="30" customFormat="1" ht="40.5" x14ac:dyDescent="0.25">
      <c r="A8287" s="28">
        <v>92304</v>
      </c>
      <c r="B8287" s="29" t="s">
        <v>15629</v>
      </c>
      <c r="F8287" s="28" t="s">
        <v>25</v>
      </c>
      <c r="G8287" s="31" t="s">
        <v>15630</v>
      </c>
      <c r="I8287" s="1"/>
    </row>
    <row r="8288" spans="1:9" s="30" customFormat="1" ht="40.5" x14ac:dyDescent="0.25">
      <c r="A8288" s="28">
        <v>92311</v>
      </c>
      <c r="B8288" s="29" t="s">
        <v>15631</v>
      </c>
      <c r="F8288" s="28" t="s">
        <v>25</v>
      </c>
      <c r="G8288" s="31" t="s">
        <v>10628</v>
      </c>
      <c r="I8288" s="1"/>
    </row>
    <row r="8289" spans="1:9" s="30" customFormat="1" ht="54" x14ac:dyDescent="0.25">
      <c r="A8289" s="28">
        <v>92312</v>
      </c>
      <c r="B8289" s="29" t="s">
        <v>15632</v>
      </c>
      <c r="F8289" s="28" t="s">
        <v>25</v>
      </c>
      <c r="G8289" s="31" t="s">
        <v>15633</v>
      </c>
      <c r="I8289" s="1"/>
    </row>
    <row r="8290" spans="1:9" s="30" customFormat="1" ht="54" x14ac:dyDescent="0.25">
      <c r="A8290" s="28">
        <v>92313</v>
      </c>
      <c r="B8290" s="29" t="s">
        <v>15634</v>
      </c>
      <c r="F8290" s="28" t="s">
        <v>25</v>
      </c>
      <c r="G8290" s="31" t="s">
        <v>15635</v>
      </c>
      <c r="I8290" s="1"/>
    </row>
    <row r="8291" spans="1:9" s="30" customFormat="1" ht="40.5" x14ac:dyDescent="0.25">
      <c r="A8291" s="28">
        <v>92314</v>
      </c>
      <c r="B8291" s="29" t="s">
        <v>15636</v>
      </c>
      <c r="F8291" s="28" t="s">
        <v>25</v>
      </c>
      <c r="G8291" s="31" t="s">
        <v>10076</v>
      </c>
      <c r="I8291" s="1"/>
    </row>
    <row r="8292" spans="1:9" s="30" customFormat="1" ht="40.5" x14ac:dyDescent="0.25">
      <c r="A8292" s="28">
        <v>92315</v>
      </c>
      <c r="B8292" s="29" t="s">
        <v>15637</v>
      </c>
      <c r="F8292" s="28" t="s">
        <v>25</v>
      </c>
      <c r="G8292" s="31" t="s">
        <v>15638</v>
      </c>
      <c r="I8292" s="1"/>
    </row>
    <row r="8293" spans="1:9" s="30" customFormat="1" ht="40.5" x14ac:dyDescent="0.25">
      <c r="A8293" s="28">
        <v>92316</v>
      </c>
      <c r="B8293" s="29" t="s">
        <v>15639</v>
      </c>
      <c r="F8293" s="28" t="s">
        <v>25</v>
      </c>
      <c r="G8293" s="31" t="s">
        <v>15640</v>
      </c>
      <c r="I8293" s="1"/>
    </row>
    <row r="8294" spans="1:9" s="30" customFormat="1" ht="40.5" x14ac:dyDescent="0.25">
      <c r="A8294" s="28">
        <v>92317</v>
      </c>
      <c r="B8294" s="29" t="s">
        <v>15641</v>
      </c>
      <c r="F8294" s="28" t="s">
        <v>25</v>
      </c>
      <c r="G8294" s="31" t="s">
        <v>15642</v>
      </c>
      <c r="I8294" s="1"/>
    </row>
    <row r="8295" spans="1:9" s="30" customFormat="1" ht="40.5" x14ac:dyDescent="0.25">
      <c r="A8295" s="28">
        <v>92318</v>
      </c>
      <c r="B8295" s="29" t="s">
        <v>15643</v>
      </c>
      <c r="F8295" s="28" t="s">
        <v>25</v>
      </c>
      <c r="G8295" s="31" t="s">
        <v>8842</v>
      </c>
      <c r="I8295" s="1"/>
    </row>
    <row r="8296" spans="1:9" s="30" customFormat="1" ht="40.5" x14ac:dyDescent="0.25">
      <c r="A8296" s="28">
        <v>92319</v>
      </c>
      <c r="B8296" s="29" t="s">
        <v>15644</v>
      </c>
      <c r="F8296" s="28" t="s">
        <v>25</v>
      </c>
      <c r="G8296" s="31" t="s">
        <v>15645</v>
      </c>
      <c r="I8296" s="1"/>
    </row>
    <row r="8297" spans="1:9" s="30" customFormat="1" ht="40.5" x14ac:dyDescent="0.25">
      <c r="A8297" s="28">
        <v>92326</v>
      </c>
      <c r="B8297" s="29" t="s">
        <v>15646</v>
      </c>
      <c r="F8297" s="28" t="s">
        <v>25</v>
      </c>
      <c r="G8297" s="31" t="s">
        <v>15647</v>
      </c>
      <c r="I8297" s="1"/>
    </row>
    <row r="8298" spans="1:9" s="30" customFormat="1" ht="40.5" x14ac:dyDescent="0.25">
      <c r="A8298" s="28">
        <v>92327</v>
      </c>
      <c r="B8298" s="29" t="s">
        <v>15648</v>
      </c>
      <c r="F8298" s="28" t="s">
        <v>25</v>
      </c>
      <c r="G8298" s="31" t="s">
        <v>15649</v>
      </c>
      <c r="I8298" s="1"/>
    </row>
    <row r="8299" spans="1:9" s="30" customFormat="1" ht="40.5" x14ac:dyDescent="0.25">
      <c r="A8299" s="28">
        <v>92328</v>
      </c>
      <c r="B8299" s="29" t="s">
        <v>15650</v>
      </c>
      <c r="F8299" s="28" t="s">
        <v>25</v>
      </c>
      <c r="G8299" s="31" t="s">
        <v>15651</v>
      </c>
      <c r="I8299" s="1"/>
    </row>
    <row r="8300" spans="1:9" s="30" customFormat="1" ht="40.5" x14ac:dyDescent="0.25">
      <c r="A8300" s="28">
        <v>92329</v>
      </c>
      <c r="B8300" s="29" t="s">
        <v>15652</v>
      </c>
      <c r="F8300" s="28" t="s">
        <v>25</v>
      </c>
      <c r="G8300" s="31" t="s">
        <v>9027</v>
      </c>
      <c r="I8300" s="1"/>
    </row>
    <row r="8301" spans="1:9" s="30" customFormat="1" ht="40.5" x14ac:dyDescent="0.25">
      <c r="A8301" s="28">
        <v>92330</v>
      </c>
      <c r="B8301" s="29" t="s">
        <v>15653</v>
      </c>
      <c r="F8301" s="28" t="s">
        <v>25</v>
      </c>
      <c r="G8301" s="31" t="s">
        <v>15654</v>
      </c>
      <c r="I8301" s="1"/>
    </row>
    <row r="8302" spans="1:9" s="30" customFormat="1" ht="40.5" x14ac:dyDescent="0.25">
      <c r="A8302" s="28">
        <v>92331</v>
      </c>
      <c r="B8302" s="29" t="s">
        <v>15655</v>
      </c>
      <c r="F8302" s="28" t="s">
        <v>25</v>
      </c>
      <c r="G8302" s="31" t="s">
        <v>15656</v>
      </c>
      <c r="I8302" s="1"/>
    </row>
    <row r="8303" spans="1:9" s="30" customFormat="1" ht="40.5" x14ac:dyDescent="0.25">
      <c r="A8303" s="28">
        <v>92332</v>
      </c>
      <c r="B8303" s="29" t="s">
        <v>15657</v>
      </c>
      <c r="F8303" s="28" t="s">
        <v>25</v>
      </c>
      <c r="G8303" s="31" t="s">
        <v>15658</v>
      </c>
      <c r="I8303" s="1"/>
    </row>
    <row r="8304" spans="1:9" s="30" customFormat="1" ht="40.5" x14ac:dyDescent="0.25">
      <c r="A8304" s="28">
        <v>92333</v>
      </c>
      <c r="B8304" s="29" t="s">
        <v>15659</v>
      </c>
      <c r="F8304" s="28" t="s">
        <v>25</v>
      </c>
      <c r="G8304" s="31" t="s">
        <v>15660</v>
      </c>
      <c r="I8304" s="1"/>
    </row>
    <row r="8305" spans="1:9" s="30" customFormat="1" ht="40.5" x14ac:dyDescent="0.25">
      <c r="A8305" s="28">
        <v>92334</v>
      </c>
      <c r="B8305" s="29" t="s">
        <v>15661</v>
      </c>
      <c r="F8305" s="28" t="s">
        <v>25</v>
      </c>
      <c r="G8305" s="31" t="s">
        <v>15662</v>
      </c>
      <c r="I8305" s="1"/>
    </row>
    <row r="8306" spans="1:9" s="30" customFormat="1" ht="40.5" x14ac:dyDescent="0.25">
      <c r="A8306" s="28">
        <v>92344</v>
      </c>
      <c r="B8306" s="29" t="s">
        <v>15663</v>
      </c>
      <c r="F8306" s="28" t="s">
        <v>25</v>
      </c>
      <c r="G8306" s="31" t="s">
        <v>15664</v>
      </c>
      <c r="I8306" s="1"/>
    </row>
    <row r="8307" spans="1:9" s="30" customFormat="1" ht="40.5" x14ac:dyDescent="0.25">
      <c r="A8307" s="28">
        <v>92345</v>
      </c>
      <c r="B8307" s="29" t="s">
        <v>15665</v>
      </c>
      <c r="F8307" s="28" t="s">
        <v>25</v>
      </c>
      <c r="G8307" s="31" t="s">
        <v>15666</v>
      </c>
      <c r="I8307" s="1"/>
    </row>
    <row r="8308" spans="1:9" s="30" customFormat="1" ht="40.5" x14ac:dyDescent="0.25">
      <c r="A8308" s="28">
        <v>92346</v>
      </c>
      <c r="B8308" s="29" t="s">
        <v>15667</v>
      </c>
      <c r="F8308" s="28" t="s">
        <v>25</v>
      </c>
      <c r="G8308" s="31" t="s">
        <v>15668</v>
      </c>
      <c r="I8308" s="1"/>
    </row>
    <row r="8309" spans="1:9" s="30" customFormat="1" ht="40.5" x14ac:dyDescent="0.25">
      <c r="A8309" s="28">
        <v>92347</v>
      </c>
      <c r="B8309" s="29" t="s">
        <v>15669</v>
      </c>
      <c r="F8309" s="28" t="s">
        <v>25</v>
      </c>
      <c r="G8309" s="31" t="s">
        <v>15670</v>
      </c>
      <c r="I8309" s="1"/>
    </row>
    <row r="8310" spans="1:9" s="30" customFormat="1" ht="40.5" x14ac:dyDescent="0.25">
      <c r="A8310" s="28">
        <v>92348</v>
      </c>
      <c r="B8310" s="29" t="s">
        <v>15671</v>
      </c>
      <c r="F8310" s="28" t="s">
        <v>25</v>
      </c>
      <c r="G8310" s="31" t="s">
        <v>15672</v>
      </c>
      <c r="I8310" s="1"/>
    </row>
    <row r="8311" spans="1:9" s="30" customFormat="1" ht="40.5" x14ac:dyDescent="0.25">
      <c r="A8311" s="28">
        <v>92349</v>
      </c>
      <c r="B8311" s="29" t="s">
        <v>15673</v>
      </c>
      <c r="F8311" s="28" t="s">
        <v>25</v>
      </c>
      <c r="G8311" s="31" t="s">
        <v>15674</v>
      </c>
      <c r="I8311" s="1"/>
    </row>
    <row r="8312" spans="1:9" s="30" customFormat="1" ht="40.5" x14ac:dyDescent="0.25">
      <c r="A8312" s="28">
        <v>92350</v>
      </c>
      <c r="B8312" s="29" t="s">
        <v>15675</v>
      </c>
      <c r="F8312" s="28" t="s">
        <v>25</v>
      </c>
      <c r="G8312" s="31" t="s">
        <v>15676</v>
      </c>
      <c r="I8312" s="1"/>
    </row>
    <row r="8313" spans="1:9" s="30" customFormat="1" ht="40.5" x14ac:dyDescent="0.25">
      <c r="A8313" s="28">
        <v>92351</v>
      </c>
      <c r="B8313" s="29" t="s">
        <v>15677</v>
      </c>
      <c r="F8313" s="28" t="s">
        <v>25</v>
      </c>
      <c r="G8313" s="31" t="s">
        <v>15678</v>
      </c>
      <c r="I8313" s="1"/>
    </row>
    <row r="8314" spans="1:9" s="30" customFormat="1" ht="40.5" x14ac:dyDescent="0.25">
      <c r="A8314" s="28">
        <v>92352</v>
      </c>
      <c r="B8314" s="29" t="s">
        <v>15679</v>
      </c>
      <c r="F8314" s="28" t="s">
        <v>25</v>
      </c>
      <c r="G8314" s="31" t="s">
        <v>15680</v>
      </c>
      <c r="I8314" s="1"/>
    </row>
    <row r="8315" spans="1:9" s="30" customFormat="1" ht="40.5" x14ac:dyDescent="0.25">
      <c r="A8315" s="28">
        <v>92353</v>
      </c>
      <c r="B8315" s="29" t="s">
        <v>15681</v>
      </c>
      <c r="F8315" s="28" t="s">
        <v>25</v>
      </c>
      <c r="G8315" s="31" t="s">
        <v>15682</v>
      </c>
      <c r="I8315" s="1"/>
    </row>
    <row r="8316" spans="1:9" s="30" customFormat="1" ht="40.5" x14ac:dyDescent="0.25">
      <c r="A8316" s="28">
        <v>92354</v>
      </c>
      <c r="B8316" s="29" t="s">
        <v>15683</v>
      </c>
      <c r="F8316" s="28" t="s">
        <v>25</v>
      </c>
      <c r="G8316" s="31" t="s">
        <v>15684</v>
      </c>
      <c r="I8316" s="1"/>
    </row>
    <row r="8317" spans="1:9" s="30" customFormat="1" ht="40.5" x14ac:dyDescent="0.25">
      <c r="A8317" s="28">
        <v>92355</v>
      </c>
      <c r="B8317" s="29" t="s">
        <v>15685</v>
      </c>
      <c r="F8317" s="28" t="s">
        <v>25</v>
      </c>
      <c r="G8317" s="31" t="s">
        <v>15686</v>
      </c>
      <c r="I8317" s="1"/>
    </row>
    <row r="8318" spans="1:9" s="30" customFormat="1" ht="40.5" x14ac:dyDescent="0.25">
      <c r="A8318" s="28">
        <v>92356</v>
      </c>
      <c r="B8318" s="29" t="s">
        <v>15687</v>
      </c>
      <c r="F8318" s="28" t="s">
        <v>25</v>
      </c>
      <c r="G8318" s="31" t="s">
        <v>15688</v>
      </c>
      <c r="I8318" s="1"/>
    </row>
    <row r="8319" spans="1:9" s="30" customFormat="1" ht="40.5" x14ac:dyDescent="0.25">
      <c r="A8319" s="28">
        <v>92357</v>
      </c>
      <c r="B8319" s="29" t="s">
        <v>15689</v>
      </c>
      <c r="F8319" s="28" t="s">
        <v>25</v>
      </c>
      <c r="G8319" s="31" t="s">
        <v>15690</v>
      </c>
      <c r="I8319" s="1"/>
    </row>
    <row r="8320" spans="1:9" s="30" customFormat="1" ht="40.5" x14ac:dyDescent="0.25">
      <c r="A8320" s="28">
        <v>92358</v>
      </c>
      <c r="B8320" s="29" t="s">
        <v>15691</v>
      </c>
      <c r="F8320" s="28" t="s">
        <v>25</v>
      </c>
      <c r="G8320" s="31" t="s">
        <v>14844</v>
      </c>
      <c r="I8320" s="1"/>
    </row>
    <row r="8321" spans="1:9" s="30" customFormat="1" ht="40.5" x14ac:dyDescent="0.25">
      <c r="A8321" s="28">
        <v>92369</v>
      </c>
      <c r="B8321" s="29" t="s">
        <v>15692</v>
      </c>
      <c r="F8321" s="28" t="s">
        <v>25</v>
      </c>
      <c r="G8321" s="31" t="s">
        <v>15693</v>
      </c>
      <c r="I8321" s="1"/>
    </row>
    <row r="8322" spans="1:9" s="30" customFormat="1" ht="40.5" x14ac:dyDescent="0.25">
      <c r="A8322" s="28">
        <v>92370</v>
      </c>
      <c r="B8322" s="29" t="s">
        <v>15694</v>
      </c>
      <c r="F8322" s="28" t="s">
        <v>25</v>
      </c>
      <c r="G8322" s="31" t="s">
        <v>15695</v>
      </c>
      <c r="I8322" s="1"/>
    </row>
    <row r="8323" spans="1:9" s="30" customFormat="1" ht="40.5" x14ac:dyDescent="0.25">
      <c r="A8323" s="28">
        <v>92371</v>
      </c>
      <c r="B8323" s="29" t="s">
        <v>15696</v>
      </c>
      <c r="F8323" s="28" t="s">
        <v>25</v>
      </c>
      <c r="G8323" s="31" t="s">
        <v>15697</v>
      </c>
      <c r="I8323" s="1"/>
    </row>
    <row r="8324" spans="1:9" s="30" customFormat="1" ht="40.5" x14ac:dyDescent="0.25">
      <c r="A8324" s="28">
        <v>92372</v>
      </c>
      <c r="B8324" s="29" t="s">
        <v>15698</v>
      </c>
      <c r="F8324" s="28" t="s">
        <v>25</v>
      </c>
      <c r="G8324" s="31" t="s">
        <v>15699</v>
      </c>
      <c r="I8324" s="1"/>
    </row>
    <row r="8325" spans="1:9" s="30" customFormat="1" ht="40.5" x14ac:dyDescent="0.25">
      <c r="A8325" s="28">
        <v>92373</v>
      </c>
      <c r="B8325" s="29" t="s">
        <v>15700</v>
      </c>
      <c r="F8325" s="28" t="s">
        <v>25</v>
      </c>
      <c r="G8325" s="31" t="s">
        <v>15701</v>
      </c>
      <c r="I8325" s="1"/>
    </row>
    <row r="8326" spans="1:9" s="30" customFormat="1" ht="40.5" x14ac:dyDescent="0.25">
      <c r="A8326" s="28">
        <v>92374</v>
      </c>
      <c r="B8326" s="29" t="s">
        <v>15702</v>
      </c>
      <c r="F8326" s="28" t="s">
        <v>25</v>
      </c>
      <c r="G8326" s="31" t="s">
        <v>15703</v>
      </c>
      <c r="I8326" s="1"/>
    </row>
    <row r="8327" spans="1:9" s="30" customFormat="1" ht="40.5" x14ac:dyDescent="0.25">
      <c r="A8327" s="28">
        <v>92375</v>
      </c>
      <c r="B8327" s="29" t="s">
        <v>15704</v>
      </c>
      <c r="F8327" s="28" t="s">
        <v>25</v>
      </c>
      <c r="G8327" s="31" t="s">
        <v>15705</v>
      </c>
      <c r="I8327" s="1"/>
    </row>
    <row r="8328" spans="1:9" s="30" customFormat="1" ht="40.5" x14ac:dyDescent="0.25">
      <c r="A8328" s="28">
        <v>92376</v>
      </c>
      <c r="B8328" s="29" t="s">
        <v>15706</v>
      </c>
      <c r="F8328" s="28" t="s">
        <v>25</v>
      </c>
      <c r="G8328" s="31" t="s">
        <v>15707</v>
      </c>
      <c r="I8328" s="1"/>
    </row>
    <row r="8329" spans="1:9" s="30" customFormat="1" ht="40.5" x14ac:dyDescent="0.25">
      <c r="A8329" s="28">
        <v>92377</v>
      </c>
      <c r="B8329" s="29" t="s">
        <v>15708</v>
      </c>
      <c r="F8329" s="28" t="s">
        <v>25</v>
      </c>
      <c r="G8329" s="31" t="s">
        <v>15709</v>
      </c>
      <c r="I8329" s="1"/>
    </row>
    <row r="8330" spans="1:9" s="30" customFormat="1" ht="40.5" x14ac:dyDescent="0.25">
      <c r="A8330" s="28">
        <v>92378</v>
      </c>
      <c r="B8330" s="29" t="s">
        <v>15710</v>
      </c>
      <c r="F8330" s="28" t="s">
        <v>25</v>
      </c>
      <c r="G8330" s="31" t="s">
        <v>15711</v>
      </c>
      <c r="I8330" s="1"/>
    </row>
    <row r="8331" spans="1:9" s="30" customFormat="1" ht="40.5" x14ac:dyDescent="0.25">
      <c r="A8331" s="28">
        <v>92379</v>
      </c>
      <c r="B8331" s="29" t="s">
        <v>15712</v>
      </c>
      <c r="F8331" s="28" t="s">
        <v>25</v>
      </c>
      <c r="G8331" s="31" t="s">
        <v>15713</v>
      </c>
      <c r="I8331" s="1"/>
    </row>
    <row r="8332" spans="1:9" s="30" customFormat="1" ht="40.5" x14ac:dyDescent="0.25">
      <c r="A8332" s="28">
        <v>92380</v>
      </c>
      <c r="B8332" s="29" t="s">
        <v>15714</v>
      </c>
      <c r="F8332" s="28" t="s">
        <v>25</v>
      </c>
      <c r="G8332" s="31" t="s">
        <v>15715</v>
      </c>
      <c r="I8332" s="1"/>
    </row>
    <row r="8333" spans="1:9" s="30" customFormat="1" ht="40.5" x14ac:dyDescent="0.25">
      <c r="A8333" s="28">
        <v>92381</v>
      </c>
      <c r="B8333" s="29" t="s">
        <v>15716</v>
      </c>
      <c r="F8333" s="28" t="s">
        <v>25</v>
      </c>
      <c r="G8333" s="31" t="s">
        <v>15717</v>
      </c>
      <c r="I8333" s="1"/>
    </row>
    <row r="8334" spans="1:9" s="30" customFormat="1" ht="40.5" x14ac:dyDescent="0.25">
      <c r="A8334" s="28">
        <v>92382</v>
      </c>
      <c r="B8334" s="29" t="s">
        <v>15718</v>
      </c>
      <c r="F8334" s="28" t="s">
        <v>25</v>
      </c>
      <c r="G8334" s="31" t="s">
        <v>15719</v>
      </c>
      <c r="I8334" s="1"/>
    </row>
    <row r="8335" spans="1:9" s="30" customFormat="1" ht="54" x14ac:dyDescent="0.25">
      <c r="A8335" s="28">
        <v>92383</v>
      </c>
      <c r="B8335" s="29" t="s">
        <v>15720</v>
      </c>
      <c r="F8335" s="28" t="s">
        <v>25</v>
      </c>
      <c r="G8335" s="31" t="s">
        <v>15721</v>
      </c>
      <c r="I8335" s="1"/>
    </row>
    <row r="8336" spans="1:9" s="30" customFormat="1" ht="54" x14ac:dyDescent="0.25">
      <c r="A8336" s="28">
        <v>92384</v>
      </c>
      <c r="B8336" s="29" t="s">
        <v>15722</v>
      </c>
      <c r="F8336" s="28" t="s">
        <v>25</v>
      </c>
      <c r="G8336" s="31" t="s">
        <v>15723</v>
      </c>
      <c r="I8336" s="1"/>
    </row>
    <row r="8337" spans="1:9" s="30" customFormat="1" ht="54" x14ac:dyDescent="0.25">
      <c r="A8337" s="28">
        <v>92385</v>
      </c>
      <c r="B8337" s="29" t="s">
        <v>15724</v>
      </c>
      <c r="F8337" s="28" t="s">
        <v>25</v>
      </c>
      <c r="G8337" s="31" t="s">
        <v>15725</v>
      </c>
      <c r="I8337" s="1"/>
    </row>
    <row r="8338" spans="1:9" s="30" customFormat="1" ht="54" x14ac:dyDescent="0.25">
      <c r="A8338" s="28">
        <v>92386</v>
      </c>
      <c r="B8338" s="29" t="s">
        <v>15726</v>
      </c>
      <c r="F8338" s="28" t="s">
        <v>25</v>
      </c>
      <c r="G8338" s="31" t="s">
        <v>8983</v>
      </c>
      <c r="I8338" s="1"/>
    </row>
    <row r="8339" spans="1:9" s="30" customFormat="1" ht="40.5" x14ac:dyDescent="0.25">
      <c r="A8339" s="28">
        <v>92387</v>
      </c>
      <c r="B8339" s="29" t="s">
        <v>15727</v>
      </c>
      <c r="F8339" s="28" t="s">
        <v>25</v>
      </c>
      <c r="G8339" s="31" t="s">
        <v>15728</v>
      </c>
      <c r="I8339" s="1"/>
    </row>
    <row r="8340" spans="1:9" s="30" customFormat="1" ht="40.5" x14ac:dyDescent="0.25">
      <c r="A8340" s="28">
        <v>92388</v>
      </c>
      <c r="B8340" s="29" t="s">
        <v>15729</v>
      </c>
      <c r="F8340" s="28" t="s">
        <v>25</v>
      </c>
      <c r="G8340" s="31" t="s">
        <v>15730</v>
      </c>
      <c r="I8340" s="1"/>
    </row>
    <row r="8341" spans="1:9" s="30" customFormat="1" ht="54" x14ac:dyDescent="0.25">
      <c r="A8341" s="28">
        <v>92389</v>
      </c>
      <c r="B8341" s="29" t="s">
        <v>15731</v>
      </c>
      <c r="F8341" s="28" t="s">
        <v>25</v>
      </c>
      <c r="G8341" s="31" t="s">
        <v>15732</v>
      </c>
      <c r="I8341" s="1"/>
    </row>
    <row r="8342" spans="1:9" s="30" customFormat="1" ht="54" x14ac:dyDescent="0.25">
      <c r="A8342" s="28">
        <v>92390</v>
      </c>
      <c r="B8342" s="29" t="s">
        <v>15733</v>
      </c>
      <c r="F8342" s="28" t="s">
        <v>25</v>
      </c>
      <c r="G8342" s="31" t="s">
        <v>15734</v>
      </c>
      <c r="I8342" s="1"/>
    </row>
    <row r="8343" spans="1:9" s="30" customFormat="1" ht="54" x14ac:dyDescent="0.25">
      <c r="A8343" s="28">
        <v>92635</v>
      </c>
      <c r="B8343" s="29" t="s">
        <v>15735</v>
      </c>
      <c r="F8343" s="28" t="s">
        <v>25</v>
      </c>
      <c r="G8343" s="31" t="s">
        <v>15736</v>
      </c>
      <c r="I8343" s="1"/>
    </row>
    <row r="8344" spans="1:9" s="30" customFormat="1" ht="54" x14ac:dyDescent="0.25">
      <c r="A8344" s="28">
        <v>92636</v>
      </c>
      <c r="B8344" s="29" t="s">
        <v>15737</v>
      </c>
      <c r="F8344" s="28" t="s">
        <v>25</v>
      </c>
      <c r="G8344" s="31" t="s">
        <v>15738</v>
      </c>
      <c r="I8344" s="1"/>
    </row>
    <row r="8345" spans="1:9" s="30" customFormat="1" ht="40.5" x14ac:dyDescent="0.25">
      <c r="A8345" s="28">
        <v>92637</v>
      </c>
      <c r="B8345" s="29" t="s">
        <v>15739</v>
      </c>
      <c r="F8345" s="28" t="s">
        <v>25</v>
      </c>
      <c r="G8345" s="31" t="s">
        <v>15740</v>
      </c>
      <c r="I8345" s="1"/>
    </row>
    <row r="8346" spans="1:9" s="30" customFormat="1" ht="40.5" x14ac:dyDescent="0.25">
      <c r="A8346" s="28">
        <v>92638</v>
      </c>
      <c r="B8346" s="29" t="s">
        <v>15741</v>
      </c>
      <c r="F8346" s="28" t="s">
        <v>25</v>
      </c>
      <c r="G8346" s="31" t="s">
        <v>15742</v>
      </c>
      <c r="I8346" s="1"/>
    </row>
    <row r="8347" spans="1:9" s="30" customFormat="1" ht="40.5" x14ac:dyDescent="0.25">
      <c r="A8347" s="28">
        <v>92639</v>
      </c>
      <c r="B8347" s="29" t="s">
        <v>15743</v>
      </c>
      <c r="F8347" s="28" t="s">
        <v>25</v>
      </c>
      <c r="G8347" s="31" t="s">
        <v>15744</v>
      </c>
      <c r="I8347" s="1"/>
    </row>
    <row r="8348" spans="1:9" s="30" customFormat="1" ht="40.5" x14ac:dyDescent="0.25">
      <c r="A8348" s="28">
        <v>92640</v>
      </c>
      <c r="B8348" s="29" t="s">
        <v>15745</v>
      </c>
      <c r="F8348" s="28" t="s">
        <v>25</v>
      </c>
      <c r="G8348" s="31" t="s">
        <v>15746</v>
      </c>
      <c r="I8348" s="1"/>
    </row>
    <row r="8349" spans="1:9" s="30" customFormat="1" ht="40.5" x14ac:dyDescent="0.25">
      <c r="A8349" s="28">
        <v>92642</v>
      </c>
      <c r="B8349" s="29" t="s">
        <v>15747</v>
      </c>
      <c r="F8349" s="28" t="s">
        <v>25</v>
      </c>
      <c r="G8349" s="31" t="s">
        <v>15748</v>
      </c>
      <c r="I8349" s="1"/>
    </row>
    <row r="8350" spans="1:9" s="30" customFormat="1" ht="40.5" x14ac:dyDescent="0.25">
      <c r="A8350" s="28">
        <v>92644</v>
      </c>
      <c r="B8350" s="29" t="s">
        <v>15749</v>
      </c>
      <c r="F8350" s="28" t="s">
        <v>25</v>
      </c>
      <c r="G8350" s="31" t="s">
        <v>15750</v>
      </c>
      <c r="I8350" s="1"/>
    </row>
    <row r="8351" spans="1:9" s="30" customFormat="1" ht="40.5" x14ac:dyDescent="0.25">
      <c r="A8351" s="28">
        <v>92657</v>
      </c>
      <c r="B8351" s="29" t="s">
        <v>15751</v>
      </c>
      <c r="F8351" s="28" t="s">
        <v>25</v>
      </c>
      <c r="G8351" s="31" t="s">
        <v>14830</v>
      </c>
      <c r="I8351" s="1"/>
    </row>
    <row r="8352" spans="1:9" s="30" customFormat="1" ht="40.5" x14ac:dyDescent="0.25">
      <c r="A8352" s="28">
        <v>92658</v>
      </c>
      <c r="B8352" s="29" t="s">
        <v>15752</v>
      </c>
      <c r="F8352" s="28" t="s">
        <v>25</v>
      </c>
      <c r="G8352" s="31" t="s">
        <v>9638</v>
      </c>
      <c r="I8352" s="1"/>
    </row>
    <row r="8353" spans="1:9" s="30" customFormat="1" ht="40.5" x14ac:dyDescent="0.25">
      <c r="A8353" s="28">
        <v>92659</v>
      </c>
      <c r="B8353" s="29" t="s">
        <v>15753</v>
      </c>
      <c r="F8353" s="28" t="s">
        <v>25</v>
      </c>
      <c r="G8353" s="31" t="s">
        <v>9195</v>
      </c>
      <c r="I8353" s="1"/>
    </row>
    <row r="8354" spans="1:9" s="30" customFormat="1" ht="40.5" x14ac:dyDescent="0.25">
      <c r="A8354" s="28">
        <v>92660</v>
      </c>
      <c r="B8354" s="29" t="s">
        <v>15754</v>
      </c>
      <c r="F8354" s="28" t="s">
        <v>25</v>
      </c>
      <c r="G8354" s="31" t="s">
        <v>15755</v>
      </c>
      <c r="I8354" s="1"/>
    </row>
    <row r="8355" spans="1:9" s="30" customFormat="1" ht="40.5" x14ac:dyDescent="0.25">
      <c r="A8355" s="28">
        <v>92661</v>
      </c>
      <c r="B8355" s="29" t="s">
        <v>15756</v>
      </c>
      <c r="F8355" s="28" t="s">
        <v>25</v>
      </c>
      <c r="G8355" s="31" t="s">
        <v>15757</v>
      </c>
      <c r="I8355" s="1"/>
    </row>
    <row r="8356" spans="1:9" s="30" customFormat="1" ht="40.5" x14ac:dyDescent="0.25">
      <c r="A8356" s="28">
        <v>92662</v>
      </c>
      <c r="B8356" s="29" t="s">
        <v>15758</v>
      </c>
      <c r="F8356" s="28" t="s">
        <v>25</v>
      </c>
      <c r="G8356" s="31" t="s">
        <v>13371</v>
      </c>
      <c r="I8356" s="1"/>
    </row>
    <row r="8357" spans="1:9" s="30" customFormat="1" ht="40.5" x14ac:dyDescent="0.25">
      <c r="A8357" s="28">
        <v>92663</v>
      </c>
      <c r="B8357" s="29" t="s">
        <v>15759</v>
      </c>
      <c r="F8357" s="28" t="s">
        <v>25</v>
      </c>
      <c r="G8357" s="31" t="s">
        <v>15760</v>
      </c>
      <c r="I8357" s="1"/>
    </row>
    <row r="8358" spans="1:9" s="30" customFormat="1" ht="40.5" x14ac:dyDescent="0.25">
      <c r="A8358" s="28">
        <v>92664</v>
      </c>
      <c r="B8358" s="29" t="s">
        <v>15761</v>
      </c>
      <c r="F8358" s="28" t="s">
        <v>25</v>
      </c>
      <c r="G8358" s="31" t="s">
        <v>15762</v>
      </c>
      <c r="I8358" s="1"/>
    </row>
    <row r="8359" spans="1:9" s="30" customFormat="1" ht="40.5" x14ac:dyDescent="0.25">
      <c r="A8359" s="28">
        <v>92665</v>
      </c>
      <c r="B8359" s="29" t="s">
        <v>15763</v>
      </c>
      <c r="F8359" s="28" t="s">
        <v>25</v>
      </c>
      <c r="G8359" s="31" t="s">
        <v>15764</v>
      </c>
      <c r="I8359" s="1"/>
    </row>
    <row r="8360" spans="1:9" s="30" customFormat="1" ht="40.5" x14ac:dyDescent="0.25">
      <c r="A8360" s="28">
        <v>92666</v>
      </c>
      <c r="B8360" s="29" t="s">
        <v>15765</v>
      </c>
      <c r="F8360" s="28" t="s">
        <v>25</v>
      </c>
      <c r="G8360" s="31" t="s">
        <v>9398</v>
      </c>
      <c r="I8360" s="1"/>
    </row>
    <row r="8361" spans="1:9" s="30" customFormat="1" ht="40.5" x14ac:dyDescent="0.25">
      <c r="A8361" s="28">
        <v>92667</v>
      </c>
      <c r="B8361" s="29" t="s">
        <v>15766</v>
      </c>
      <c r="F8361" s="28" t="s">
        <v>25</v>
      </c>
      <c r="G8361" s="31" t="s">
        <v>15767</v>
      </c>
      <c r="I8361" s="1"/>
    </row>
    <row r="8362" spans="1:9" s="30" customFormat="1" ht="40.5" x14ac:dyDescent="0.25">
      <c r="A8362" s="28">
        <v>92668</v>
      </c>
      <c r="B8362" s="29" t="s">
        <v>15768</v>
      </c>
      <c r="F8362" s="28" t="s">
        <v>25</v>
      </c>
      <c r="G8362" s="31" t="s">
        <v>15769</v>
      </c>
      <c r="I8362" s="1"/>
    </row>
    <row r="8363" spans="1:9" s="30" customFormat="1" ht="54" x14ac:dyDescent="0.25">
      <c r="A8363" s="28">
        <v>92669</v>
      </c>
      <c r="B8363" s="29" t="s">
        <v>15770</v>
      </c>
      <c r="F8363" s="28" t="s">
        <v>25</v>
      </c>
      <c r="G8363" s="31" t="s">
        <v>15771</v>
      </c>
      <c r="I8363" s="1"/>
    </row>
    <row r="8364" spans="1:9" s="30" customFormat="1" ht="54" x14ac:dyDescent="0.25">
      <c r="A8364" s="28">
        <v>92670</v>
      </c>
      <c r="B8364" s="29" t="s">
        <v>15772</v>
      </c>
      <c r="F8364" s="28" t="s">
        <v>25</v>
      </c>
      <c r="G8364" s="31" t="s">
        <v>15773</v>
      </c>
      <c r="I8364" s="1"/>
    </row>
    <row r="8365" spans="1:9" s="30" customFormat="1" ht="54" x14ac:dyDescent="0.25">
      <c r="A8365" s="28">
        <v>92671</v>
      </c>
      <c r="B8365" s="29" t="s">
        <v>15774</v>
      </c>
      <c r="F8365" s="28" t="s">
        <v>25</v>
      </c>
      <c r="G8365" s="31" t="s">
        <v>15775</v>
      </c>
      <c r="I8365" s="1"/>
    </row>
    <row r="8366" spans="1:9" s="30" customFormat="1" ht="54" x14ac:dyDescent="0.25">
      <c r="A8366" s="28">
        <v>92672</v>
      </c>
      <c r="B8366" s="29" t="s">
        <v>15776</v>
      </c>
      <c r="F8366" s="28" t="s">
        <v>25</v>
      </c>
      <c r="G8366" s="31" t="s">
        <v>9057</v>
      </c>
      <c r="I8366" s="1"/>
    </row>
    <row r="8367" spans="1:9" s="30" customFormat="1" ht="54" x14ac:dyDescent="0.25">
      <c r="A8367" s="28">
        <v>92673</v>
      </c>
      <c r="B8367" s="29" t="s">
        <v>15777</v>
      </c>
      <c r="F8367" s="28" t="s">
        <v>25</v>
      </c>
      <c r="G8367" s="31" t="s">
        <v>15778</v>
      </c>
      <c r="I8367" s="1"/>
    </row>
    <row r="8368" spans="1:9" s="30" customFormat="1" ht="54" x14ac:dyDescent="0.25">
      <c r="A8368" s="28">
        <v>92674</v>
      </c>
      <c r="B8368" s="29" t="s">
        <v>15779</v>
      </c>
      <c r="F8368" s="28" t="s">
        <v>25</v>
      </c>
      <c r="G8368" s="31" t="s">
        <v>15780</v>
      </c>
      <c r="I8368" s="1"/>
    </row>
    <row r="8369" spans="1:9" s="30" customFormat="1" ht="54" x14ac:dyDescent="0.25">
      <c r="A8369" s="28">
        <v>92675</v>
      </c>
      <c r="B8369" s="29" t="s">
        <v>15781</v>
      </c>
      <c r="F8369" s="28" t="s">
        <v>25</v>
      </c>
      <c r="G8369" s="31" t="s">
        <v>15782</v>
      </c>
      <c r="I8369" s="1"/>
    </row>
    <row r="8370" spans="1:9" s="30" customFormat="1" ht="54" x14ac:dyDescent="0.25">
      <c r="A8370" s="28">
        <v>92676</v>
      </c>
      <c r="B8370" s="29" t="s">
        <v>15783</v>
      </c>
      <c r="F8370" s="28" t="s">
        <v>25</v>
      </c>
      <c r="G8370" s="31" t="s">
        <v>15784</v>
      </c>
      <c r="I8370" s="1"/>
    </row>
    <row r="8371" spans="1:9" s="30" customFormat="1" ht="54" x14ac:dyDescent="0.25">
      <c r="A8371" s="28">
        <v>92677</v>
      </c>
      <c r="B8371" s="29" t="s">
        <v>15785</v>
      </c>
      <c r="F8371" s="28" t="s">
        <v>25</v>
      </c>
      <c r="G8371" s="31" t="s">
        <v>15786</v>
      </c>
      <c r="I8371" s="1"/>
    </row>
    <row r="8372" spans="1:9" s="30" customFormat="1" ht="54" x14ac:dyDescent="0.25">
      <c r="A8372" s="28">
        <v>92678</v>
      </c>
      <c r="B8372" s="29" t="s">
        <v>15787</v>
      </c>
      <c r="F8372" s="28" t="s">
        <v>25</v>
      </c>
      <c r="G8372" s="31" t="s">
        <v>12952</v>
      </c>
      <c r="I8372" s="1"/>
    </row>
    <row r="8373" spans="1:9" s="30" customFormat="1" ht="54" x14ac:dyDescent="0.25">
      <c r="A8373" s="28">
        <v>92679</v>
      </c>
      <c r="B8373" s="29" t="s">
        <v>15788</v>
      </c>
      <c r="F8373" s="28" t="s">
        <v>25</v>
      </c>
      <c r="G8373" s="31" t="s">
        <v>15789</v>
      </c>
      <c r="I8373" s="1"/>
    </row>
    <row r="8374" spans="1:9" s="30" customFormat="1" ht="54" x14ac:dyDescent="0.25">
      <c r="A8374" s="28">
        <v>92680</v>
      </c>
      <c r="B8374" s="29" t="s">
        <v>15790</v>
      </c>
      <c r="F8374" s="28" t="s">
        <v>25</v>
      </c>
      <c r="G8374" s="31" t="s">
        <v>15791</v>
      </c>
      <c r="I8374" s="1"/>
    </row>
    <row r="8375" spans="1:9" s="30" customFormat="1" ht="40.5" x14ac:dyDescent="0.25">
      <c r="A8375" s="28">
        <v>92681</v>
      </c>
      <c r="B8375" s="29" t="s">
        <v>15792</v>
      </c>
      <c r="F8375" s="28" t="s">
        <v>25</v>
      </c>
      <c r="G8375" s="31" t="s">
        <v>15793</v>
      </c>
      <c r="I8375" s="1"/>
    </row>
    <row r="8376" spans="1:9" s="30" customFormat="1" ht="40.5" x14ac:dyDescent="0.25">
      <c r="A8376" s="28">
        <v>92682</v>
      </c>
      <c r="B8376" s="29" t="s">
        <v>15794</v>
      </c>
      <c r="F8376" s="28" t="s">
        <v>25</v>
      </c>
      <c r="G8376" s="31" t="s">
        <v>15795</v>
      </c>
      <c r="I8376" s="1"/>
    </row>
    <row r="8377" spans="1:9" s="30" customFormat="1" ht="40.5" x14ac:dyDescent="0.25">
      <c r="A8377" s="28">
        <v>92683</v>
      </c>
      <c r="B8377" s="29" t="s">
        <v>15796</v>
      </c>
      <c r="F8377" s="28" t="s">
        <v>25</v>
      </c>
      <c r="G8377" s="31" t="s">
        <v>15797</v>
      </c>
      <c r="I8377" s="1"/>
    </row>
    <row r="8378" spans="1:9" s="30" customFormat="1" ht="40.5" x14ac:dyDescent="0.25">
      <c r="A8378" s="28">
        <v>92684</v>
      </c>
      <c r="B8378" s="29" t="s">
        <v>15798</v>
      </c>
      <c r="F8378" s="28" t="s">
        <v>25</v>
      </c>
      <c r="G8378" s="31" t="s">
        <v>15799</v>
      </c>
      <c r="I8378" s="1"/>
    </row>
    <row r="8379" spans="1:9" s="30" customFormat="1" ht="40.5" x14ac:dyDescent="0.25">
      <c r="A8379" s="28">
        <v>92685</v>
      </c>
      <c r="B8379" s="29" t="s">
        <v>15800</v>
      </c>
      <c r="F8379" s="28" t="s">
        <v>25</v>
      </c>
      <c r="G8379" s="31" t="s">
        <v>15801</v>
      </c>
      <c r="I8379" s="1"/>
    </row>
    <row r="8380" spans="1:9" s="30" customFormat="1" ht="40.5" x14ac:dyDescent="0.25">
      <c r="A8380" s="28">
        <v>92686</v>
      </c>
      <c r="B8380" s="29" t="s">
        <v>15802</v>
      </c>
      <c r="F8380" s="28" t="s">
        <v>25</v>
      </c>
      <c r="G8380" s="31" t="s">
        <v>15803</v>
      </c>
      <c r="I8380" s="1"/>
    </row>
    <row r="8381" spans="1:9" s="30" customFormat="1" ht="40.5" x14ac:dyDescent="0.25">
      <c r="A8381" s="28">
        <v>92692</v>
      </c>
      <c r="B8381" s="29" t="s">
        <v>15804</v>
      </c>
      <c r="F8381" s="28" t="s">
        <v>25</v>
      </c>
      <c r="G8381" s="31" t="s">
        <v>13119</v>
      </c>
      <c r="I8381" s="1"/>
    </row>
    <row r="8382" spans="1:9" s="30" customFormat="1" ht="40.5" x14ac:dyDescent="0.25">
      <c r="A8382" s="28">
        <v>92693</v>
      </c>
      <c r="B8382" s="29" t="s">
        <v>15805</v>
      </c>
      <c r="F8382" s="28" t="s">
        <v>25</v>
      </c>
      <c r="G8382" s="31" t="s">
        <v>15806</v>
      </c>
      <c r="I8382" s="1"/>
    </row>
    <row r="8383" spans="1:9" s="30" customFormat="1" ht="40.5" x14ac:dyDescent="0.25">
      <c r="A8383" s="28">
        <v>92694</v>
      </c>
      <c r="B8383" s="29" t="s">
        <v>15807</v>
      </c>
      <c r="F8383" s="28" t="s">
        <v>25</v>
      </c>
      <c r="G8383" s="31" t="s">
        <v>15808</v>
      </c>
      <c r="I8383" s="1"/>
    </row>
    <row r="8384" spans="1:9" s="30" customFormat="1" ht="40.5" x14ac:dyDescent="0.25">
      <c r="A8384" s="28">
        <v>92695</v>
      </c>
      <c r="B8384" s="29" t="s">
        <v>15809</v>
      </c>
      <c r="F8384" s="28" t="s">
        <v>25</v>
      </c>
      <c r="G8384" s="31" t="s">
        <v>13239</v>
      </c>
      <c r="I8384" s="1"/>
    </row>
    <row r="8385" spans="1:9" s="30" customFormat="1" ht="40.5" x14ac:dyDescent="0.25">
      <c r="A8385" s="28">
        <v>92696</v>
      </c>
      <c r="B8385" s="29" t="s">
        <v>15810</v>
      </c>
      <c r="F8385" s="28" t="s">
        <v>25</v>
      </c>
      <c r="G8385" s="31" t="s">
        <v>15811</v>
      </c>
      <c r="I8385" s="1"/>
    </row>
    <row r="8386" spans="1:9" s="30" customFormat="1" ht="40.5" x14ac:dyDescent="0.25">
      <c r="A8386" s="28">
        <v>92697</v>
      </c>
      <c r="B8386" s="29" t="s">
        <v>15812</v>
      </c>
      <c r="F8386" s="28" t="s">
        <v>25</v>
      </c>
      <c r="G8386" s="31" t="s">
        <v>15813</v>
      </c>
      <c r="I8386" s="1"/>
    </row>
    <row r="8387" spans="1:9" s="30" customFormat="1" ht="40.5" x14ac:dyDescent="0.25">
      <c r="A8387" s="28">
        <v>92698</v>
      </c>
      <c r="B8387" s="29" t="s">
        <v>15814</v>
      </c>
      <c r="F8387" s="28" t="s">
        <v>25</v>
      </c>
      <c r="G8387" s="31" t="s">
        <v>15815</v>
      </c>
      <c r="I8387" s="1"/>
    </row>
    <row r="8388" spans="1:9" s="30" customFormat="1" ht="40.5" x14ac:dyDescent="0.25">
      <c r="A8388" s="28">
        <v>92699</v>
      </c>
      <c r="B8388" s="29" t="s">
        <v>15816</v>
      </c>
      <c r="F8388" s="28" t="s">
        <v>25</v>
      </c>
      <c r="G8388" s="31" t="s">
        <v>13352</v>
      </c>
      <c r="I8388" s="1"/>
    </row>
    <row r="8389" spans="1:9" s="30" customFormat="1" ht="40.5" x14ac:dyDescent="0.25">
      <c r="A8389" s="28">
        <v>92700</v>
      </c>
      <c r="B8389" s="29" t="s">
        <v>15817</v>
      </c>
      <c r="F8389" s="28" t="s">
        <v>25</v>
      </c>
      <c r="G8389" s="31" t="s">
        <v>15818</v>
      </c>
      <c r="I8389" s="1"/>
    </row>
    <row r="8390" spans="1:9" s="30" customFormat="1" ht="40.5" x14ac:dyDescent="0.25">
      <c r="A8390" s="28">
        <v>92701</v>
      </c>
      <c r="B8390" s="29" t="s">
        <v>15819</v>
      </c>
      <c r="F8390" s="28" t="s">
        <v>25</v>
      </c>
      <c r="G8390" s="31" t="s">
        <v>15820</v>
      </c>
      <c r="I8390" s="1"/>
    </row>
    <row r="8391" spans="1:9" s="30" customFormat="1" ht="40.5" x14ac:dyDescent="0.25">
      <c r="A8391" s="28">
        <v>92702</v>
      </c>
      <c r="B8391" s="29" t="s">
        <v>15821</v>
      </c>
      <c r="F8391" s="28" t="s">
        <v>25</v>
      </c>
      <c r="G8391" s="31" t="s">
        <v>15822</v>
      </c>
      <c r="I8391" s="1"/>
    </row>
    <row r="8392" spans="1:9" s="30" customFormat="1" ht="40.5" x14ac:dyDescent="0.25">
      <c r="A8392" s="28">
        <v>92703</v>
      </c>
      <c r="B8392" s="29" t="s">
        <v>15823</v>
      </c>
      <c r="F8392" s="28" t="s">
        <v>25</v>
      </c>
      <c r="G8392" s="31" t="s">
        <v>15824</v>
      </c>
      <c r="I8392" s="1"/>
    </row>
    <row r="8393" spans="1:9" s="30" customFormat="1" ht="40.5" x14ac:dyDescent="0.25">
      <c r="A8393" s="28">
        <v>92704</v>
      </c>
      <c r="B8393" s="29" t="s">
        <v>15825</v>
      </c>
      <c r="F8393" s="28" t="s">
        <v>25</v>
      </c>
      <c r="G8393" s="31" t="s">
        <v>15826</v>
      </c>
      <c r="I8393" s="1"/>
    </row>
    <row r="8394" spans="1:9" s="30" customFormat="1" ht="40.5" x14ac:dyDescent="0.25">
      <c r="A8394" s="28">
        <v>92705</v>
      </c>
      <c r="B8394" s="29" t="s">
        <v>15827</v>
      </c>
      <c r="F8394" s="28" t="s">
        <v>25</v>
      </c>
      <c r="G8394" s="31" t="s">
        <v>15828</v>
      </c>
      <c r="I8394" s="1"/>
    </row>
    <row r="8395" spans="1:9" s="30" customFormat="1" ht="40.5" x14ac:dyDescent="0.25">
      <c r="A8395" s="28">
        <v>92706</v>
      </c>
      <c r="B8395" s="29" t="s">
        <v>15829</v>
      </c>
      <c r="F8395" s="28" t="s">
        <v>25</v>
      </c>
      <c r="G8395" s="31" t="s">
        <v>15830</v>
      </c>
      <c r="I8395" s="1"/>
    </row>
    <row r="8396" spans="1:9" s="30" customFormat="1" ht="40.5" x14ac:dyDescent="0.25">
      <c r="A8396" s="28">
        <v>92889</v>
      </c>
      <c r="B8396" s="29" t="s">
        <v>15831</v>
      </c>
      <c r="F8396" s="28" t="s">
        <v>25</v>
      </c>
      <c r="G8396" s="31" t="s">
        <v>15832</v>
      </c>
      <c r="I8396" s="1"/>
    </row>
    <row r="8397" spans="1:9" s="30" customFormat="1" ht="40.5" x14ac:dyDescent="0.25">
      <c r="A8397" s="28">
        <v>92890</v>
      </c>
      <c r="B8397" s="29" t="s">
        <v>15833</v>
      </c>
      <c r="F8397" s="28" t="s">
        <v>25</v>
      </c>
      <c r="G8397" s="31" t="s">
        <v>15834</v>
      </c>
      <c r="I8397" s="1"/>
    </row>
    <row r="8398" spans="1:9" s="30" customFormat="1" ht="40.5" x14ac:dyDescent="0.25">
      <c r="A8398" s="28">
        <v>92891</v>
      </c>
      <c r="B8398" s="29" t="s">
        <v>15835</v>
      </c>
      <c r="F8398" s="28" t="s">
        <v>25</v>
      </c>
      <c r="G8398" s="31" t="s">
        <v>15836</v>
      </c>
      <c r="I8398" s="1"/>
    </row>
    <row r="8399" spans="1:9" s="30" customFormat="1" ht="40.5" x14ac:dyDescent="0.25">
      <c r="A8399" s="28">
        <v>92892</v>
      </c>
      <c r="B8399" s="29" t="s">
        <v>15837</v>
      </c>
      <c r="F8399" s="28" t="s">
        <v>25</v>
      </c>
      <c r="G8399" s="31" t="s">
        <v>15838</v>
      </c>
      <c r="I8399" s="1"/>
    </row>
    <row r="8400" spans="1:9" s="30" customFormat="1" ht="40.5" x14ac:dyDescent="0.25">
      <c r="A8400" s="28">
        <v>92893</v>
      </c>
      <c r="B8400" s="29" t="s">
        <v>15839</v>
      </c>
      <c r="F8400" s="28" t="s">
        <v>25</v>
      </c>
      <c r="G8400" s="31" t="s">
        <v>15840</v>
      </c>
      <c r="I8400" s="1"/>
    </row>
    <row r="8401" spans="1:9" s="30" customFormat="1" ht="40.5" x14ac:dyDescent="0.25">
      <c r="A8401" s="28">
        <v>92894</v>
      </c>
      <c r="B8401" s="29" t="s">
        <v>15841</v>
      </c>
      <c r="F8401" s="28" t="s">
        <v>25</v>
      </c>
      <c r="G8401" s="31" t="s">
        <v>15842</v>
      </c>
      <c r="I8401" s="1"/>
    </row>
    <row r="8402" spans="1:9" s="30" customFormat="1" ht="40.5" x14ac:dyDescent="0.25">
      <c r="A8402" s="28">
        <v>92895</v>
      </c>
      <c r="B8402" s="29" t="s">
        <v>15843</v>
      </c>
      <c r="F8402" s="28" t="s">
        <v>25</v>
      </c>
      <c r="G8402" s="31" t="s">
        <v>15844</v>
      </c>
      <c r="I8402" s="1"/>
    </row>
    <row r="8403" spans="1:9" s="30" customFormat="1" ht="40.5" x14ac:dyDescent="0.25">
      <c r="A8403" s="28">
        <v>92896</v>
      </c>
      <c r="B8403" s="29" t="s">
        <v>15845</v>
      </c>
      <c r="F8403" s="28" t="s">
        <v>25</v>
      </c>
      <c r="G8403" s="31" t="s">
        <v>15846</v>
      </c>
      <c r="I8403" s="1"/>
    </row>
    <row r="8404" spans="1:9" s="30" customFormat="1" ht="40.5" x14ac:dyDescent="0.25">
      <c r="A8404" s="28">
        <v>92897</v>
      </c>
      <c r="B8404" s="29" t="s">
        <v>15847</v>
      </c>
      <c r="F8404" s="28" t="s">
        <v>25</v>
      </c>
      <c r="G8404" s="31" t="s">
        <v>15848</v>
      </c>
      <c r="I8404" s="1"/>
    </row>
    <row r="8405" spans="1:9" s="30" customFormat="1" ht="40.5" x14ac:dyDescent="0.25">
      <c r="A8405" s="28">
        <v>92898</v>
      </c>
      <c r="B8405" s="29" t="s">
        <v>15849</v>
      </c>
      <c r="F8405" s="28" t="s">
        <v>25</v>
      </c>
      <c r="G8405" s="31" t="s">
        <v>15850</v>
      </c>
      <c r="I8405" s="1"/>
    </row>
    <row r="8406" spans="1:9" s="30" customFormat="1" ht="40.5" x14ac:dyDescent="0.25">
      <c r="A8406" s="28">
        <v>92899</v>
      </c>
      <c r="B8406" s="29" t="s">
        <v>15851</v>
      </c>
      <c r="F8406" s="28" t="s">
        <v>25</v>
      </c>
      <c r="G8406" s="31" t="s">
        <v>15852</v>
      </c>
      <c r="I8406" s="1"/>
    </row>
    <row r="8407" spans="1:9" s="30" customFormat="1" ht="40.5" x14ac:dyDescent="0.25">
      <c r="A8407" s="28">
        <v>92900</v>
      </c>
      <c r="B8407" s="29" t="s">
        <v>15853</v>
      </c>
      <c r="F8407" s="28" t="s">
        <v>25</v>
      </c>
      <c r="G8407" s="31" t="s">
        <v>15854</v>
      </c>
      <c r="I8407" s="1"/>
    </row>
    <row r="8408" spans="1:9" s="30" customFormat="1" ht="40.5" x14ac:dyDescent="0.25">
      <c r="A8408" s="28">
        <v>92901</v>
      </c>
      <c r="B8408" s="29" t="s">
        <v>15855</v>
      </c>
      <c r="F8408" s="28" t="s">
        <v>25</v>
      </c>
      <c r="G8408" s="31" t="s">
        <v>15856</v>
      </c>
      <c r="I8408" s="1"/>
    </row>
    <row r="8409" spans="1:9" s="30" customFormat="1" ht="40.5" x14ac:dyDescent="0.25">
      <c r="A8409" s="28">
        <v>92902</v>
      </c>
      <c r="B8409" s="29" t="s">
        <v>15857</v>
      </c>
      <c r="F8409" s="28" t="s">
        <v>25</v>
      </c>
      <c r="G8409" s="31" t="s">
        <v>15858</v>
      </c>
      <c r="I8409" s="1"/>
    </row>
    <row r="8410" spans="1:9" s="30" customFormat="1" ht="40.5" x14ac:dyDescent="0.25">
      <c r="A8410" s="28">
        <v>92903</v>
      </c>
      <c r="B8410" s="29" t="s">
        <v>15859</v>
      </c>
      <c r="F8410" s="28" t="s">
        <v>25</v>
      </c>
      <c r="G8410" s="31" t="s">
        <v>15860</v>
      </c>
      <c r="I8410" s="1"/>
    </row>
    <row r="8411" spans="1:9" s="30" customFormat="1" ht="40.5" x14ac:dyDescent="0.25">
      <c r="A8411" s="28">
        <v>92904</v>
      </c>
      <c r="B8411" s="29" t="s">
        <v>15861</v>
      </c>
      <c r="F8411" s="28" t="s">
        <v>25</v>
      </c>
      <c r="G8411" s="31" t="s">
        <v>15862</v>
      </c>
      <c r="I8411" s="1"/>
    </row>
    <row r="8412" spans="1:9" s="30" customFormat="1" ht="40.5" x14ac:dyDescent="0.25">
      <c r="A8412" s="28">
        <v>92905</v>
      </c>
      <c r="B8412" s="29" t="s">
        <v>15863</v>
      </c>
      <c r="F8412" s="28" t="s">
        <v>25</v>
      </c>
      <c r="G8412" s="31" t="s">
        <v>15864</v>
      </c>
      <c r="I8412" s="1"/>
    </row>
    <row r="8413" spans="1:9" s="30" customFormat="1" ht="40.5" x14ac:dyDescent="0.25">
      <c r="A8413" s="28">
        <v>92906</v>
      </c>
      <c r="B8413" s="29" t="s">
        <v>15865</v>
      </c>
      <c r="F8413" s="28" t="s">
        <v>25</v>
      </c>
      <c r="G8413" s="31" t="s">
        <v>15866</v>
      </c>
      <c r="I8413" s="1"/>
    </row>
    <row r="8414" spans="1:9" s="30" customFormat="1" ht="40.5" x14ac:dyDescent="0.25">
      <c r="A8414" s="28">
        <v>92907</v>
      </c>
      <c r="B8414" s="29" t="s">
        <v>15867</v>
      </c>
      <c r="F8414" s="28" t="s">
        <v>25</v>
      </c>
      <c r="G8414" s="31" t="s">
        <v>15868</v>
      </c>
      <c r="I8414" s="1"/>
    </row>
    <row r="8415" spans="1:9" s="30" customFormat="1" ht="40.5" x14ac:dyDescent="0.25">
      <c r="A8415" s="28">
        <v>92908</v>
      </c>
      <c r="B8415" s="29" t="s">
        <v>15869</v>
      </c>
      <c r="F8415" s="28" t="s">
        <v>25</v>
      </c>
      <c r="G8415" s="31" t="s">
        <v>15868</v>
      </c>
      <c r="I8415" s="1"/>
    </row>
    <row r="8416" spans="1:9" s="30" customFormat="1" ht="40.5" x14ac:dyDescent="0.25">
      <c r="A8416" s="28">
        <v>92909</v>
      </c>
      <c r="B8416" s="29" t="s">
        <v>15870</v>
      </c>
      <c r="F8416" s="28" t="s">
        <v>25</v>
      </c>
      <c r="G8416" s="31" t="s">
        <v>15868</v>
      </c>
      <c r="I8416" s="1"/>
    </row>
    <row r="8417" spans="1:9" s="30" customFormat="1" ht="40.5" x14ac:dyDescent="0.25">
      <c r="A8417" s="28">
        <v>92910</v>
      </c>
      <c r="B8417" s="29" t="s">
        <v>15871</v>
      </c>
      <c r="F8417" s="28" t="s">
        <v>25</v>
      </c>
      <c r="G8417" s="31" t="s">
        <v>15872</v>
      </c>
      <c r="I8417" s="1"/>
    </row>
    <row r="8418" spans="1:9" s="30" customFormat="1" ht="40.5" x14ac:dyDescent="0.25">
      <c r="A8418" s="28">
        <v>92911</v>
      </c>
      <c r="B8418" s="29" t="s">
        <v>15873</v>
      </c>
      <c r="F8418" s="28" t="s">
        <v>25</v>
      </c>
      <c r="G8418" s="31" t="s">
        <v>15872</v>
      </c>
      <c r="I8418" s="1"/>
    </row>
    <row r="8419" spans="1:9" s="30" customFormat="1" ht="40.5" x14ac:dyDescent="0.25">
      <c r="A8419" s="28">
        <v>92912</v>
      </c>
      <c r="B8419" s="29" t="s">
        <v>15874</v>
      </c>
      <c r="F8419" s="28" t="s">
        <v>25</v>
      </c>
      <c r="G8419" s="31" t="s">
        <v>15875</v>
      </c>
      <c r="I8419" s="1"/>
    </row>
    <row r="8420" spans="1:9" s="30" customFormat="1" ht="40.5" x14ac:dyDescent="0.25">
      <c r="A8420" s="28">
        <v>92913</v>
      </c>
      <c r="B8420" s="29" t="s">
        <v>15876</v>
      </c>
      <c r="F8420" s="28" t="s">
        <v>25</v>
      </c>
      <c r="G8420" s="31" t="s">
        <v>15877</v>
      </c>
      <c r="I8420" s="1"/>
    </row>
    <row r="8421" spans="1:9" s="30" customFormat="1" ht="40.5" x14ac:dyDescent="0.25">
      <c r="A8421" s="28">
        <v>92914</v>
      </c>
      <c r="B8421" s="29" t="s">
        <v>15878</v>
      </c>
      <c r="F8421" s="28" t="s">
        <v>25</v>
      </c>
      <c r="G8421" s="31" t="s">
        <v>15877</v>
      </c>
      <c r="I8421" s="1"/>
    </row>
    <row r="8422" spans="1:9" s="30" customFormat="1" ht="40.5" x14ac:dyDescent="0.25">
      <c r="A8422" s="28">
        <v>92918</v>
      </c>
      <c r="B8422" s="29" t="s">
        <v>15879</v>
      </c>
      <c r="F8422" s="28" t="s">
        <v>25</v>
      </c>
      <c r="G8422" s="31" t="s">
        <v>15880</v>
      </c>
      <c r="I8422" s="1"/>
    </row>
    <row r="8423" spans="1:9" s="30" customFormat="1" ht="40.5" x14ac:dyDescent="0.25">
      <c r="A8423" s="28">
        <v>92920</v>
      </c>
      <c r="B8423" s="29" t="s">
        <v>15881</v>
      </c>
      <c r="F8423" s="28" t="s">
        <v>25</v>
      </c>
      <c r="G8423" s="31" t="s">
        <v>15882</v>
      </c>
      <c r="I8423" s="1"/>
    </row>
    <row r="8424" spans="1:9" s="30" customFormat="1" ht="40.5" x14ac:dyDescent="0.25">
      <c r="A8424" s="28">
        <v>92925</v>
      </c>
      <c r="B8424" s="29" t="s">
        <v>15883</v>
      </c>
      <c r="F8424" s="28" t="s">
        <v>25</v>
      </c>
      <c r="G8424" s="31" t="s">
        <v>15884</v>
      </c>
      <c r="I8424" s="1"/>
    </row>
    <row r="8425" spans="1:9" s="30" customFormat="1" ht="40.5" x14ac:dyDescent="0.25">
      <c r="A8425" s="28">
        <v>92926</v>
      </c>
      <c r="B8425" s="29" t="s">
        <v>15885</v>
      </c>
      <c r="F8425" s="28" t="s">
        <v>25</v>
      </c>
      <c r="G8425" s="31" t="s">
        <v>15296</v>
      </c>
      <c r="I8425" s="1"/>
    </row>
    <row r="8426" spans="1:9" s="30" customFormat="1" ht="40.5" x14ac:dyDescent="0.25">
      <c r="A8426" s="28">
        <v>92927</v>
      </c>
      <c r="B8426" s="29" t="s">
        <v>15886</v>
      </c>
      <c r="F8426" s="28" t="s">
        <v>25</v>
      </c>
      <c r="G8426" s="31" t="s">
        <v>15296</v>
      </c>
      <c r="I8426" s="1"/>
    </row>
    <row r="8427" spans="1:9" s="30" customFormat="1" ht="54" x14ac:dyDescent="0.25">
      <c r="A8427" s="28">
        <v>92928</v>
      </c>
      <c r="B8427" s="29" t="s">
        <v>15887</v>
      </c>
      <c r="F8427" s="28" t="s">
        <v>25</v>
      </c>
      <c r="G8427" s="31" t="s">
        <v>15888</v>
      </c>
      <c r="I8427" s="1"/>
    </row>
    <row r="8428" spans="1:9" s="30" customFormat="1" ht="40.5" x14ac:dyDescent="0.25">
      <c r="A8428" s="28">
        <v>92929</v>
      </c>
      <c r="B8428" s="29" t="s">
        <v>15889</v>
      </c>
      <c r="F8428" s="28" t="s">
        <v>25</v>
      </c>
      <c r="G8428" s="31" t="s">
        <v>15888</v>
      </c>
      <c r="I8428" s="1"/>
    </row>
    <row r="8429" spans="1:9" s="30" customFormat="1" ht="40.5" x14ac:dyDescent="0.25">
      <c r="A8429" s="28">
        <v>92930</v>
      </c>
      <c r="B8429" s="29" t="s">
        <v>15890</v>
      </c>
      <c r="F8429" s="28" t="s">
        <v>25</v>
      </c>
      <c r="G8429" s="31" t="s">
        <v>15888</v>
      </c>
      <c r="I8429" s="1"/>
    </row>
    <row r="8430" spans="1:9" s="30" customFormat="1" ht="40.5" x14ac:dyDescent="0.25">
      <c r="A8430" s="28">
        <v>92931</v>
      </c>
      <c r="B8430" s="29" t="s">
        <v>15891</v>
      </c>
      <c r="F8430" s="28" t="s">
        <v>25</v>
      </c>
      <c r="G8430" s="31" t="s">
        <v>15892</v>
      </c>
      <c r="I8430" s="1"/>
    </row>
    <row r="8431" spans="1:9" s="30" customFormat="1" ht="40.5" x14ac:dyDescent="0.25">
      <c r="A8431" s="28">
        <v>92932</v>
      </c>
      <c r="B8431" s="29" t="s">
        <v>15893</v>
      </c>
      <c r="F8431" s="28" t="s">
        <v>25</v>
      </c>
      <c r="G8431" s="31" t="s">
        <v>15892</v>
      </c>
      <c r="I8431" s="1"/>
    </row>
    <row r="8432" spans="1:9" s="30" customFormat="1" ht="40.5" x14ac:dyDescent="0.25">
      <c r="A8432" s="28">
        <v>92933</v>
      </c>
      <c r="B8432" s="29" t="s">
        <v>15894</v>
      </c>
      <c r="F8432" s="28" t="s">
        <v>25</v>
      </c>
      <c r="G8432" s="31" t="s">
        <v>15892</v>
      </c>
      <c r="I8432" s="1"/>
    </row>
    <row r="8433" spans="1:9" s="30" customFormat="1" ht="54" x14ac:dyDescent="0.25">
      <c r="A8433" s="28">
        <v>92934</v>
      </c>
      <c r="B8433" s="29" t="s">
        <v>15895</v>
      </c>
      <c r="F8433" s="28" t="s">
        <v>25</v>
      </c>
      <c r="G8433" s="31" t="s">
        <v>15896</v>
      </c>
      <c r="I8433" s="1"/>
    </row>
    <row r="8434" spans="1:9" s="30" customFormat="1" ht="40.5" x14ac:dyDescent="0.25">
      <c r="A8434" s="28">
        <v>92935</v>
      </c>
      <c r="B8434" s="29" t="s">
        <v>15897</v>
      </c>
      <c r="F8434" s="28" t="s">
        <v>25</v>
      </c>
      <c r="G8434" s="31" t="s">
        <v>15896</v>
      </c>
      <c r="I8434" s="1"/>
    </row>
    <row r="8435" spans="1:9" s="30" customFormat="1" ht="40.5" x14ac:dyDescent="0.25">
      <c r="A8435" s="28">
        <v>92936</v>
      </c>
      <c r="B8435" s="29" t="s">
        <v>15898</v>
      </c>
      <c r="F8435" s="28" t="s">
        <v>25</v>
      </c>
      <c r="G8435" s="31" t="s">
        <v>15899</v>
      </c>
      <c r="I8435" s="1"/>
    </row>
    <row r="8436" spans="1:9" s="30" customFormat="1" ht="40.5" x14ac:dyDescent="0.25">
      <c r="A8436" s="28">
        <v>92937</v>
      </c>
      <c r="B8436" s="29" t="s">
        <v>15900</v>
      </c>
      <c r="F8436" s="28" t="s">
        <v>25</v>
      </c>
      <c r="G8436" s="31" t="s">
        <v>15899</v>
      </c>
      <c r="I8436" s="1"/>
    </row>
    <row r="8437" spans="1:9" s="30" customFormat="1" ht="54" x14ac:dyDescent="0.25">
      <c r="A8437" s="28">
        <v>92938</v>
      </c>
      <c r="B8437" s="29" t="s">
        <v>15901</v>
      </c>
      <c r="F8437" s="28" t="s">
        <v>25</v>
      </c>
      <c r="G8437" s="31" t="s">
        <v>15902</v>
      </c>
      <c r="I8437" s="1"/>
    </row>
    <row r="8438" spans="1:9" s="30" customFormat="1" ht="54" x14ac:dyDescent="0.25">
      <c r="A8438" s="28">
        <v>92939</v>
      </c>
      <c r="B8438" s="29" t="s">
        <v>15903</v>
      </c>
      <c r="F8438" s="28" t="s">
        <v>25</v>
      </c>
      <c r="G8438" s="31" t="s">
        <v>15904</v>
      </c>
      <c r="I8438" s="1"/>
    </row>
    <row r="8439" spans="1:9" s="30" customFormat="1" ht="54" x14ac:dyDescent="0.25">
      <c r="A8439" s="28">
        <v>92940</v>
      </c>
      <c r="B8439" s="29" t="s">
        <v>15905</v>
      </c>
      <c r="F8439" s="28" t="s">
        <v>25</v>
      </c>
      <c r="G8439" s="31" t="s">
        <v>15906</v>
      </c>
      <c r="I8439" s="1"/>
    </row>
    <row r="8440" spans="1:9" s="30" customFormat="1" ht="54" x14ac:dyDescent="0.25">
      <c r="A8440" s="28">
        <v>92941</v>
      </c>
      <c r="B8440" s="29" t="s">
        <v>15907</v>
      </c>
      <c r="F8440" s="28" t="s">
        <v>25</v>
      </c>
      <c r="G8440" s="31" t="s">
        <v>15908</v>
      </c>
      <c r="I8440" s="1"/>
    </row>
    <row r="8441" spans="1:9" s="30" customFormat="1" ht="54" x14ac:dyDescent="0.25">
      <c r="A8441" s="28">
        <v>92942</v>
      </c>
      <c r="B8441" s="29" t="s">
        <v>15909</v>
      </c>
      <c r="F8441" s="28" t="s">
        <v>25</v>
      </c>
      <c r="G8441" s="31" t="s">
        <v>15908</v>
      </c>
      <c r="I8441" s="1"/>
    </row>
    <row r="8442" spans="1:9" s="30" customFormat="1" ht="54" x14ac:dyDescent="0.25">
      <c r="A8442" s="28">
        <v>92943</v>
      </c>
      <c r="B8442" s="29" t="s">
        <v>15910</v>
      </c>
      <c r="F8442" s="28" t="s">
        <v>25</v>
      </c>
      <c r="G8442" s="31" t="s">
        <v>15911</v>
      </c>
      <c r="I8442" s="1"/>
    </row>
    <row r="8443" spans="1:9" s="30" customFormat="1" ht="54" x14ac:dyDescent="0.25">
      <c r="A8443" s="28">
        <v>92944</v>
      </c>
      <c r="B8443" s="29" t="s">
        <v>15912</v>
      </c>
      <c r="F8443" s="28" t="s">
        <v>25</v>
      </c>
      <c r="G8443" s="31" t="s">
        <v>15911</v>
      </c>
      <c r="I8443" s="1"/>
    </row>
    <row r="8444" spans="1:9" s="30" customFormat="1" ht="54" x14ac:dyDescent="0.25">
      <c r="A8444" s="28">
        <v>92945</v>
      </c>
      <c r="B8444" s="29" t="s">
        <v>15913</v>
      </c>
      <c r="F8444" s="28" t="s">
        <v>25</v>
      </c>
      <c r="G8444" s="31" t="s">
        <v>15911</v>
      </c>
      <c r="I8444" s="1"/>
    </row>
    <row r="8445" spans="1:9" s="30" customFormat="1" ht="54" x14ac:dyDescent="0.25">
      <c r="A8445" s="28">
        <v>92946</v>
      </c>
      <c r="B8445" s="29" t="s">
        <v>15914</v>
      </c>
      <c r="F8445" s="28" t="s">
        <v>25</v>
      </c>
      <c r="G8445" s="31" t="s">
        <v>15915</v>
      </c>
      <c r="I8445" s="1"/>
    </row>
    <row r="8446" spans="1:9" s="30" customFormat="1" ht="54" x14ac:dyDescent="0.25">
      <c r="A8446" s="28">
        <v>92947</v>
      </c>
      <c r="B8446" s="29" t="s">
        <v>15916</v>
      </c>
      <c r="F8446" s="28" t="s">
        <v>25</v>
      </c>
      <c r="G8446" s="31" t="s">
        <v>15915</v>
      </c>
      <c r="I8446" s="1"/>
    </row>
    <row r="8447" spans="1:9" s="30" customFormat="1" ht="54" x14ac:dyDescent="0.25">
      <c r="A8447" s="28">
        <v>92948</v>
      </c>
      <c r="B8447" s="29" t="s">
        <v>15917</v>
      </c>
      <c r="F8447" s="28" t="s">
        <v>25</v>
      </c>
      <c r="G8447" s="31" t="s">
        <v>15915</v>
      </c>
      <c r="I8447" s="1"/>
    </row>
    <row r="8448" spans="1:9" s="30" customFormat="1" ht="54" x14ac:dyDescent="0.25">
      <c r="A8448" s="28">
        <v>92949</v>
      </c>
      <c r="B8448" s="29" t="s">
        <v>15918</v>
      </c>
      <c r="F8448" s="28" t="s">
        <v>25</v>
      </c>
      <c r="G8448" s="31" t="s">
        <v>15919</v>
      </c>
      <c r="I8448" s="1"/>
    </row>
    <row r="8449" spans="1:9" s="30" customFormat="1" ht="54" x14ac:dyDescent="0.25">
      <c r="A8449" s="28">
        <v>92950</v>
      </c>
      <c r="B8449" s="29" t="s">
        <v>15920</v>
      </c>
      <c r="F8449" s="28" t="s">
        <v>25</v>
      </c>
      <c r="G8449" s="31" t="s">
        <v>15919</v>
      </c>
      <c r="I8449" s="1"/>
    </row>
    <row r="8450" spans="1:9" s="30" customFormat="1" ht="54" x14ac:dyDescent="0.25">
      <c r="A8450" s="28">
        <v>92951</v>
      </c>
      <c r="B8450" s="29" t="s">
        <v>15921</v>
      </c>
      <c r="F8450" s="28" t="s">
        <v>25</v>
      </c>
      <c r="G8450" s="31" t="s">
        <v>15922</v>
      </c>
      <c r="I8450" s="1"/>
    </row>
    <row r="8451" spans="1:9" s="30" customFormat="1" ht="54" x14ac:dyDescent="0.25">
      <c r="A8451" s="28">
        <v>92952</v>
      </c>
      <c r="B8451" s="29" t="s">
        <v>15923</v>
      </c>
      <c r="F8451" s="28" t="s">
        <v>25</v>
      </c>
      <c r="G8451" s="31" t="s">
        <v>15922</v>
      </c>
      <c r="I8451" s="1"/>
    </row>
    <row r="8452" spans="1:9" s="30" customFormat="1" ht="40.5" x14ac:dyDescent="0.25">
      <c r="A8452" s="28">
        <v>92953</v>
      </c>
      <c r="B8452" s="29" t="s">
        <v>15924</v>
      </c>
      <c r="F8452" s="28" t="s">
        <v>25</v>
      </c>
      <c r="G8452" s="31" t="s">
        <v>14958</v>
      </c>
      <c r="I8452" s="1"/>
    </row>
    <row r="8453" spans="1:9" s="30" customFormat="1" ht="40.5" x14ac:dyDescent="0.25">
      <c r="A8453" s="28">
        <v>93050</v>
      </c>
      <c r="B8453" s="29" t="s">
        <v>15925</v>
      </c>
      <c r="F8453" s="28" t="s">
        <v>25</v>
      </c>
      <c r="G8453" s="31" t="s">
        <v>15926</v>
      </c>
      <c r="I8453" s="1"/>
    </row>
    <row r="8454" spans="1:9" s="30" customFormat="1" ht="40.5" x14ac:dyDescent="0.25">
      <c r="A8454" s="28">
        <v>93052</v>
      </c>
      <c r="B8454" s="29" t="s">
        <v>15927</v>
      </c>
      <c r="F8454" s="28" t="s">
        <v>25</v>
      </c>
      <c r="G8454" s="31" t="s">
        <v>15928</v>
      </c>
      <c r="I8454" s="1"/>
    </row>
    <row r="8455" spans="1:9" s="30" customFormat="1" ht="54" x14ac:dyDescent="0.25">
      <c r="A8455" s="28">
        <v>93054</v>
      </c>
      <c r="B8455" s="29" t="s">
        <v>15929</v>
      </c>
      <c r="F8455" s="28" t="s">
        <v>25</v>
      </c>
      <c r="G8455" s="31" t="s">
        <v>15930</v>
      </c>
      <c r="I8455" s="1"/>
    </row>
    <row r="8456" spans="1:9" s="30" customFormat="1" ht="54" x14ac:dyDescent="0.25">
      <c r="A8456" s="28">
        <v>93055</v>
      </c>
      <c r="B8456" s="29" t="s">
        <v>15931</v>
      </c>
      <c r="F8456" s="28" t="s">
        <v>25</v>
      </c>
      <c r="G8456" s="31" t="s">
        <v>15932</v>
      </c>
      <c r="I8456" s="1"/>
    </row>
    <row r="8457" spans="1:9" s="30" customFormat="1" ht="40.5" x14ac:dyDescent="0.25">
      <c r="A8457" s="28">
        <v>93056</v>
      </c>
      <c r="B8457" s="29" t="s">
        <v>15933</v>
      </c>
      <c r="F8457" s="28" t="s">
        <v>25</v>
      </c>
      <c r="G8457" s="31" t="s">
        <v>15613</v>
      </c>
      <c r="I8457" s="1"/>
    </row>
    <row r="8458" spans="1:9" s="30" customFormat="1" ht="54" x14ac:dyDescent="0.25">
      <c r="A8458" s="28">
        <v>93057</v>
      </c>
      <c r="B8458" s="29" t="s">
        <v>15934</v>
      </c>
      <c r="F8458" s="28" t="s">
        <v>25</v>
      </c>
      <c r="G8458" s="31" t="s">
        <v>15935</v>
      </c>
      <c r="I8458" s="1"/>
    </row>
    <row r="8459" spans="1:9" s="30" customFormat="1" ht="40.5" x14ac:dyDescent="0.25">
      <c r="A8459" s="28">
        <v>93058</v>
      </c>
      <c r="B8459" s="29" t="s">
        <v>15936</v>
      </c>
      <c r="F8459" s="28" t="s">
        <v>25</v>
      </c>
      <c r="G8459" s="31" t="s">
        <v>15937</v>
      </c>
      <c r="I8459" s="1"/>
    </row>
    <row r="8460" spans="1:9" s="30" customFormat="1" ht="54" x14ac:dyDescent="0.25">
      <c r="A8460" s="28">
        <v>93059</v>
      </c>
      <c r="B8460" s="29" t="s">
        <v>15938</v>
      </c>
      <c r="F8460" s="28" t="s">
        <v>25</v>
      </c>
      <c r="G8460" s="31" t="s">
        <v>13027</v>
      </c>
      <c r="I8460" s="1"/>
    </row>
    <row r="8461" spans="1:9" s="30" customFormat="1" ht="54" x14ac:dyDescent="0.25">
      <c r="A8461" s="28">
        <v>93060</v>
      </c>
      <c r="B8461" s="29" t="s">
        <v>15939</v>
      </c>
      <c r="F8461" s="28" t="s">
        <v>25</v>
      </c>
      <c r="G8461" s="31" t="s">
        <v>15940</v>
      </c>
      <c r="I8461" s="1"/>
    </row>
    <row r="8462" spans="1:9" s="30" customFormat="1" ht="40.5" x14ac:dyDescent="0.25">
      <c r="A8462" s="28">
        <v>93061</v>
      </c>
      <c r="B8462" s="29" t="s">
        <v>15941</v>
      </c>
      <c r="F8462" s="28" t="s">
        <v>25</v>
      </c>
      <c r="G8462" s="31" t="s">
        <v>15942</v>
      </c>
      <c r="I8462" s="1"/>
    </row>
    <row r="8463" spans="1:9" s="30" customFormat="1" ht="54" x14ac:dyDescent="0.25">
      <c r="A8463" s="28">
        <v>93062</v>
      </c>
      <c r="B8463" s="29" t="s">
        <v>15943</v>
      </c>
      <c r="F8463" s="28" t="s">
        <v>25</v>
      </c>
      <c r="G8463" s="31" t="s">
        <v>15944</v>
      </c>
      <c r="I8463" s="1"/>
    </row>
    <row r="8464" spans="1:9" s="30" customFormat="1" ht="40.5" x14ac:dyDescent="0.25">
      <c r="A8464" s="28">
        <v>93063</v>
      </c>
      <c r="B8464" s="29" t="s">
        <v>15945</v>
      </c>
      <c r="F8464" s="28" t="s">
        <v>25</v>
      </c>
      <c r="G8464" s="31" t="s">
        <v>15946</v>
      </c>
      <c r="I8464" s="1"/>
    </row>
    <row r="8465" spans="1:9" s="30" customFormat="1" ht="40.5" x14ac:dyDescent="0.25">
      <c r="A8465" s="28">
        <v>93064</v>
      </c>
      <c r="B8465" s="29" t="s">
        <v>15947</v>
      </c>
      <c r="F8465" s="28" t="s">
        <v>25</v>
      </c>
      <c r="G8465" s="31" t="s">
        <v>14696</v>
      </c>
      <c r="I8465" s="1"/>
    </row>
    <row r="8466" spans="1:9" s="30" customFormat="1" ht="54" x14ac:dyDescent="0.25">
      <c r="A8466" s="28">
        <v>93065</v>
      </c>
      <c r="B8466" s="29" t="s">
        <v>15948</v>
      </c>
      <c r="F8466" s="28" t="s">
        <v>25</v>
      </c>
      <c r="G8466" s="31" t="s">
        <v>15949</v>
      </c>
      <c r="I8466" s="1"/>
    </row>
    <row r="8467" spans="1:9" s="30" customFormat="1" ht="40.5" x14ac:dyDescent="0.25">
      <c r="A8467" s="28">
        <v>93066</v>
      </c>
      <c r="B8467" s="29" t="s">
        <v>15950</v>
      </c>
      <c r="F8467" s="28" t="s">
        <v>25</v>
      </c>
      <c r="G8467" s="31" t="s">
        <v>15951</v>
      </c>
      <c r="I8467" s="1"/>
    </row>
    <row r="8468" spans="1:9" s="30" customFormat="1" ht="40.5" x14ac:dyDescent="0.25">
      <c r="A8468" s="28">
        <v>93067</v>
      </c>
      <c r="B8468" s="29" t="s">
        <v>15952</v>
      </c>
      <c r="F8468" s="28" t="s">
        <v>25</v>
      </c>
      <c r="G8468" s="31" t="s">
        <v>15953</v>
      </c>
      <c r="I8468" s="1"/>
    </row>
    <row r="8469" spans="1:9" s="30" customFormat="1" ht="54" x14ac:dyDescent="0.25">
      <c r="A8469" s="28">
        <v>93068</v>
      </c>
      <c r="B8469" s="29" t="s">
        <v>15954</v>
      </c>
      <c r="F8469" s="28" t="s">
        <v>25</v>
      </c>
      <c r="G8469" s="31" t="s">
        <v>13717</v>
      </c>
      <c r="I8469" s="1"/>
    </row>
    <row r="8470" spans="1:9" s="30" customFormat="1" ht="40.5" x14ac:dyDescent="0.25">
      <c r="A8470" s="28">
        <v>93069</v>
      </c>
      <c r="B8470" s="29" t="s">
        <v>15955</v>
      </c>
      <c r="F8470" s="28" t="s">
        <v>25</v>
      </c>
      <c r="G8470" s="31" t="s">
        <v>15956</v>
      </c>
      <c r="I8470" s="1"/>
    </row>
    <row r="8471" spans="1:9" s="30" customFormat="1" ht="40.5" x14ac:dyDescent="0.25">
      <c r="A8471" s="28">
        <v>93070</v>
      </c>
      <c r="B8471" s="29" t="s">
        <v>15957</v>
      </c>
      <c r="F8471" s="28" t="s">
        <v>25</v>
      </c>
      <c r="G8471" s="31" t="s">
        <v>15620</v>
      </c>
      <c r="I8471" s="1"/>
    </row>
    <row r="8472" spans="1:9" s="30" customFormat="1" ht="54" x14ac:dyDescent="0.25">
      <c r="A8472" s="28">
        <v>93071</v>
      </c>
      <c r="B8472" s="29" t="s">
        <v>15958</v>
      </c>
      <c r="F8472" s="28" t="s">
        <v>25</v>
      </c>
      <c r="G8472" s="31" t="s">
        <v>15959</v>
      </c>
      <c r="I8472" s="1"/>
    </row>
    <row r="8473" spans="1:9" s="30" customFormat="1" ht="40.5" x14ac:dyDescent="0.25">
      <c r="A8473" s="28">
        <v>93072</v>
      </c>
      <c r="B8473" s="29" t="s">
        <v>15960</v>
      </c>
      <c r="F8473" s="28" t="s">
        <v>25</v>
      </c>
      <c r="G8473" s="31" t="s">
        <v>15961</v>
      </c>
      <c r="I8473" s="1"/>
    </row>
    <row r="8474" spans="1:9" s="30" customFormat="1" ht="54" x14ac:dyDescent="0.25">
      <c r="A8474" s="28">
        <v>93074</v>
      </c>
      <c r="B8474" s="29" t="s">
        <v>15962</v>
      </c>
      <c r="F8474" s="28" t="s">
        <v>25</v>
      </c>
      <c r="G8474" s="31" t="s">
        <v>12607</v>
      </c>
      <c r="I8474" s="1"/>
    </row>
    <row r="8475" spans="1:9" s="30" customFormat="1" ht="54" x14ac:dyDescent="0.25">
      <c r="A8475" s="28">
        <v>93075</v>
      </c>
      <c r="B8475" s="29" t="s">
        <v>15963</v>
      </c>
      <c r="F8475" s="28" t="s">
        <v>25</v>
      </c>
      <c r="G8475" s="31" t="s">
        <v>15964</v>
      </c>
      <c r="I8475" s="1"/>
    </row>
    <row r="8476" spans="1:9" s="30" customFormat="1" ht="54" x14ac:dyDescent="0.25">
      <c r="A8476" s="28">
        <v>93076</v>
      </c>
      <c r="B8476" s="29" t="s">
        <v>15965</v>
      </c>
      <c r="F8476" s="28" t="s">
        <v>25</v>
      </c>
      <c r="G8476" s="31" t="s">
        <v>15966</v>
      </c>
      <c r="I8476" s="1"/>
    </row>
    <row r="8477" spans="1:9" s="30" customFormat="1" ht="54" x14ac:dyDescent="0.25">
      <c r="A8477" s="28">
        <v>93077</v>
      </c>
      <c r="B8477" s="29" t="s">
        <v>15967</v>
      </c>
      <c r="F8477" s="28" t="s">
        <v>25</v>
      </c>
      <c r="G8477" s="31" t="s">
        <v>15968</v>
      </c>
      <c r="I8477" s="1"/>
    </row>
    <row r="8478" spans="1:9" s="30" customFormat="1" ht="54" x14ac:dyDescent="0.25">
      <c r="A8478" s="28">
        <v>93078</v>
      </c>
      <c r="B8478" s="29" t="s">
        <v>15969</v>
      </c>
      <c r="F8478" s="28" t="s">
        <v>25</v>
      </c>
      <c r="G8478" s="31" t="s">
        <v>15970</v>
      </c>
      <c r="I8478" s="1"/>
    </row>
    <row r="8479" spans="1:9" s="30" customFormat="1" ht="54" x14ac:dyDescent="0.25">
      <c r="A8479" s="28">
        <v>93079</v>
      </c>
      <c r="B8479" s="29" t="s">
        <v>15971</v>
      </c>
      <c r="F8479" s="28" t="s">
        <v>25</v>
      </c>
      <c r="G8479" s="31" t="s">
        <v>15972</v>
      </c>
      <c r="I8479" s="1"/>
    </row>
    <row r="8480" spans="1:9" s="30" customFormat="1" ht="40.5" x14ac:dyDescent="0.25">
      <c r="A8480" s="28">
        <v>93080</v>
      </c>
      <c r="B8480" s="29" t="s">
        <v>15973</v>
      </c>
      <c r="F8480" s="28" t="s">
        <v>25</v>
      </c>
      <c r="G8480" s="31" t="s">
        <v>9474</v>
      </c>
      <c r="I8480" s="1"/>
    </row>
    <row r="8481" spans="1:9" s="30" customFormat="1" ht="54" x14ac:dyDescent="0.25">
      <c r="A8481" s="28">
        <v>93081</v>
      </c>
      <c r="B8481" s="29" t="s">
        <v>15974</v>
      </c>
      <c r="F8481" s="28" t="s">
        <v>25</v>
      </c>
      <c r="G8481" s="31" t="s">
        <v>9273</v>
      </c>
      <c r="I8481" s="1"/>
    </row>
    <row r="8482" spans="1:9" s="30" customFormat="1" ht="54" x14ac:dyDescent="0.25">
      <c r="A8482" s="28">
        <v>93082</v>
      </c>
      <c r="B8482" s="29" t="s">
        <v>15975</v>
      </c>
      <c r="F8482" s="28" t="s">
        <v>25</v>
      </c>
      <c r="G8482" s="31" t="s">
        <v>13289</v>
      </c>
      <c r="I8482" s="1"/>
    </row>
    <row r="8483" spans="1:9" s="30" customFormat="1" ht="40.5" x14ac:dyDescent="0.25">
      <c r="A8483" s="28">
        <v>93083</v>
      </c>
      <c r="B8483" s="29" t="s">
        <v>15976</v>
      </c>
      <c r="F8483" s="28" t="s">
        <v>25</v>
      </c>
      <c r="G8483" s="31" t="s">
        <v>15977</v>
      </c>
      <c r="I8483" s="1"/>
    </row>
    <row r="8484" spans="1:9" s="30" customFormat="1" ht="40.5" x14ac:dyDescent="0.25">
      <c r="A8484" s="28">
        <v>93084</v>
      </c>
      <c r="B8484" s="29" t="s">
        <v>15978</v>
      </c>
      <c r="F8484" s="28" t="s">
        <v>25</v>
      </c>
      <c r="G8484" s="31" t="s">
        <v>12515</v>
      </c>
      <c r="I8484" s="1"/>
    </row>
    <row r="8485" spans="1:9" s="30" customFormat="1" ht="54" x14ac:dyDescent="0.25">
      <c r="A8485" s="28">
        <v>93085</v>
      </c>
      <c r="B8485" s="29" t="s">
        <v>15979</v>
      </c>
      <c r="F8485" s="28" t="s">
        <v>25</v>
      </c>
      <c r="G8485" s="31" t="s">
        <v>15980</v>
      </c>
      <c r="I8485" s="1"/>
    </row>
    <row r="8486" spans="1:9" s="30" customFormat="1" ht="40.5" x14ac:dyDescent="0.25">
      <c r="A8486" s="28">
        <v>93086</v>
      </c>
      <c r="B8486" s="29" t="s">
        <v>15981</v>
      </c>
      <c r="F8486" s="28" t="s">
        <v>25</v>
      </c>
      <c r="G8486" s="31" t="s">
        <v>15982</v>
      </c>
      <c r="I8486" s="1"/>
    </row>
    <row r="8487" spans="1:9" s="30" customFormat="1" ht="54" x14ac:dyDescent="0.25">
      <c r="A8487" s="28">
        <v>93087</v>
      </c>
      <c r="B8487" s="29" t="s">
        <v>15983</v>
      </c>
      <c r="F8487" s="28" t="s">
        <v>25</v>
      </c>
      <c r="G8487" s="31" t="s">
        <v>15984</v>
      </c>
      <c r="I8487" s="1"/>
    </row>
    <row r="8488" spans="1:9" s="30" customFormat="1" ht="54" x14ac:dyDescent="0.25">
      <c r="A8488" s="28">
        <v>93088</v>
      </c>
      <c r="B8488" s="29" t="s">
        <v>15985</v>
      </c>
      <c r="F8488" s="28" t="s">
        <v>25</v>
      </c>
      <c r="G8488" s="31" t="s">
        <v>15986</v>
      </c>
      <c r="I8488" s="1"/>
    </row>
    <row r="8489" spans="1:9" s="30" customFormat="1" ht="54" x14ac:dyDescent="0.25">
      <c r="A8489" s="28">
        <v>93089</v>
      </c>
      <c r="B8489" s="29" t="s">
        <v>15987</v>
      </c>
      <c r="F8489" s="28" t="s">
        <v>25</v>
      </c>
      <c r="G8489" s="31" t="s">
        <v>15988</v>
      </c>
      <c r="I8489" s="1"/>
    </row>
    <row r="8490" spans="1:9" s="30" customFormat="1" ht="40.5" x14ac:dyDescent="0.25">
      <c r="A8490" s="28">
        <v>93090</v>
      </c>
      <c r="B8490" s="29" t="s">
        <v>15989</v>
      </c>
      <c r="F8490" s="28" t="s">
        <v>25</v>
      </c>
      <c r="G8490" s="31" t="s">
        <v>15640</v>
      </c>
      <c r="I8490" s="1"/>
    </row>
    <row r="8491" spans="1:9" s="30" customFormat="1" ht="54" x14ac:dyDescent="0.25">
      <c r="A8491" s="28">
        <v>93091</v>
      </c>
      <c r="B8491" s="29" t="s">
        <v>15990</v>
      </c>
      <c r="F8491" s="28" t="s">
        <v>25</v>
      </c>
      <c r="G8491" s="31" t="s">
        <v>15991</v>
      </c>
      <c r="I8491" s="1"/>
    </row>
    <row r="8492" spans="1:9" s="30" customFormat="1" ht="40.5" x14ac:dyDescent="0.25">
      <c r="A8492" s="28">
        <v>93092</v>
      </c>
      <c r="B8492" s="29" t="s">
        <v>15992</v>
      </c>
      <c r="F8492" s="28" t="s">
        <v>25</v>
      </c>
      <c r="G8492" s="31" t="s">
        <v>15993</v>
      </c>
      <c r="I8492" s="1"/>
    </row>
    <row r="8493" spans="1:9" s="30" customFormat="1" ht="54" x14ac:dyDescent="0.25">
      <c r="A8493" s="28">
        <v>93093</v>
      </c>
      <c r="B8493" s="29" t="s">
        <v>15994</v>
      </c>
      <c r="F8493" s="28" t="s">
        <v>25</v>
      </c>
      <c r="G8493" s="31" t="s">
        <v>15995</v>
      </c>
      <c r="I8493" s="1"/>
    </row>
    <row r="8494" spans="1:9" s="30" customFormat="1" ht="54" x14ac:dyDescent="0.25">
      <c r="A8494" s="28">
        <v>93094</v>
      </c>
      <c r="B8494" s="29" t="s">
        <v>15996</v>
      </c>
      <c r="F8494" s="28" t="s">
        <v>25</v>
      </c>
      <c r="G8494" s="31" t="s">
        <v>15997</v>
      </c>
      <c r="I8494" s="1"/>
    </row>
    <row r="8495" spans="1:9" s="30" customFormat="1" ht="54" x14ac:dyDescent="0.25">
      <c r="A8495" s="28">
        <v>93097</v>
      </c>
      <c r="B8495" s="29" t="s">
        <v>15998</v>
      </c>
      <c r="F8495" s="28" t="s">
        <v>25</v>
      </c>
      <c r="G8495" s="31" t="s">
        <v>15999</v>
      </c>
      <c r="I8495" s="1"/>
    </row>
    <row r="8496" spans="1:9" s="30" customFormat="1" ht="54" x14ac:dyDescent="0.25">
      <c r="A8496" s="28">
        <v>93098</v>
      </c>
      <c r="B8496" s="29" t="s">
        <v>16000</v>
      </c>
      <c r="F8496" s="28" t="s">
        <v>25</v>
      </c>
      <c r="G8496" s="31" t="s">
        <v>12055</v>
      </c>
      <c r="I8496" s="1"/>
    </row>
    <row r="8497" spans="1:9" s="30" customFormat="1" ht="54" x14ac:dyDescent="0.25">
      <c r="A8497" s="28">
        <v>93099</v>
      </c>
      <c r="B8497" s="29" t="s">
        <v>16001</v>
      </c>
      <c r="F8497" s="28" t="s">
        <v>25</v>
      </c>
      <c r="G8497" s="31" t="s">
        <v>9230</v>
      </c>
      <c r="I8497" s="1"/>
    </row>
    <row r="8498" spans="1:9" s="30" customFormat="1" ht="54" x14ac:dyDescent="0.25">
      <c r="A8498" s="28">
        <v>93100</v>
      </c>
      <c r="B8498" s="29" t="s">
        <v>16002</v>
      </c>
      <c r="F8498" s="28" t="s">
        <v>25</v>
      </c>
      <c r="G8498" s="31" t="s">
        <v>16003</v>
      </c>
      <c r="I8498" s="1"/>
    </row>
    <row r="8499" spans="1:9" s="30" customFormat="1" ht="54" x14ac:dyDescent="0.25">
      <c r="A8499" s="28">
        <v>93101</v>
      </c>
      <c r="B8499" s="29" t="s">
        <v>16004</v>
      </c>
      <c r="F8499" s="28" t="s">
        <v>25</v>
      </c>
      <c r="G8499" s="31" t="s">
        <v>9502</v>
      </c>
      <c r="I8499" s="1"/>
    </row>
    <row r="8500" spans="1:9" s="30" customFormat="1" ht="54" x14ac:dyDescent="0.25">
      <c r="A8500" s="28">
        <v>93102</v>
      </c>
      <c r="B8500" s="29" t="s">
        <v>16005</v>
      </c>
      <c r="F8500" s="28" t="s">
        <v>25</v>
      </c>
      <c r="G8500" s="31" t="s">
        <v>16006</v>
      </c>
      <c r="I8500" s="1"/>
    </row>
    <row r="8501" spans="1:9" s="30" customFormat="1" ht="40.5" x14ac:dyDescent="0.25">
      <c r="A8501" s="28">
        <v>93103</v>
      </c>
      <c r="B8501" s="29" t="s">
        <v>16007</v>
      </c>
      <c r="F8501" s="28" t="s">
        <v>25</v>
      </c>
      <c r="G8501" s="31" t="s">
        <v>9094</v>
      </c>
      <c r="I8501" s="1"/>
    </row>
    <row r="8502" spans="1:9" s="30" customFormat="1" ht="54" x14ac:dyDescent="0.25">
      <c r="A8502" s="28">
        <v>93104</v>
      </c>
      <c r="B8502" s="29" t="s">
        <v>16008</v>
      </c>
      <c r="F8502" s="28" t="s">
        <v>25</v>
      </c>
      <c r="G8502" s="31" t="s">
        <v>16009</v>
      </c>
      <c r="I8502" s="1"/>
    </row>
    <row r="8503" spans="1:9" s="30" customFormat="1" ht="54" x14ac:dyDescent="0.25">
      <c r="A8503" s="28">
        <v>93105</v>
      </c>
      <c r="B8503" s="29" t="s">
        <v>16010</v>
      </c>
      <c r="F8503" s="28" t="s">
        <v>25</v>
      </c>
      <c r="G8503" s="31" t="s">
        <v>16011</v>
      </c>
      <c r="I8503" s="1"/>
    </row>
    <row r="8504" spans="1:9" s="30" customFormat="1" ht="40.5" x14ac:dyDescent="0.25">
      <c r="A8504" s="28">
        <v>93106</v>
      </c>
      <c r="B8504" s="29" t="s">
        <v>16012</v>
      </c>
      <c r="F8504" s="28" t="s">
        <v>25</v>
      </c>
      <c r="G8504" s="31" t="s">
        <v>16013</v>
      </c>
      <c r="I8504" s="1"/>
    </row>
    <row r="8505" spans="1:9" s="30" customFormat="1" ht="40.5" x14ac:dyDescent="0.25">
      <c r="A8505" s="28">
        <v>93107</v>
      </c>
      <c r="B8505" s="29" t="s">
        <v>16014</v>
      </c>
      <c r="F8505" s="28" t="s">
        <v>25</v>
      </c>
      <c r="G8505" s="31" t="s">
        <v>16015</v>
      </c>
      <c r="I8505" s="1"/>
    </row>
    <row r="8506" spans="1:9" s="30" customFormat="1" ht="54" x14ac:dyDescent="0.25">
      <c r="A8506" s="28">
        <v>93108</v>
      </c>
      <c r="B8506" s="29" t="s">
        <v>16016</v>
      </c>
      <c r="F8506" s="28" t="s">
        <v>25</v>
      </c>
      <c r="G8506" s="31" t="s">
        <v>12529</v>
      </c>
      <c r="I8506" s="1"/>
    </row>
    <row r="8507" spans="1:9" s="30" customFormat="1" ht="40.5" x14ac:dyDescent="0.25">
      <c r="A8507" s="28">
        <v>93109</v>
      </c>
      <c r="B8507" s="29" t="s">
        <v>16017</v>
      </c>
      <c r="F8507" s="28" t="s">
        <v>25</v>
      </c>
      <c r="G8507" s="31" t="s">
        <v>16018</v>
      </c>
      <c r="I8507" s="1"/>
    </row>
    <row r="8508" spans="1:9" s="30" customFormat="1" ht="54" x14ac:dyDescent="0.25">
      <c r="A8508" s="28">
        <v>93110</v>
      </c>
      <c r="B8508" s="29" t="s">
        <v>16019</v>
      </c>
      <c r="F8508" s="28" t="s">
        <v>25</v>
      </c>
      <c r="G8508" s="31" t="s">
        <v>16020</v>
      </c>
      <c r="I8508" s="1"/>
    </row>
    <row r="8509" spans="1:9" s="30" customFormat="1" ht="54" x14ac:dyDescent="0.25">
      <c r="A8509" s="28">
        <v>93111</v>
      </c>
      <c r="B8509" s="29" t="s">
        <v>16021</v>
      </c>
      <c r="F8509" s="28" t="s">
        <v>25</v>
      </c>
      <c r="G8509" s="31" t="s">
        <v>16022</v>
      </c>
      <c r="I8509" s="1"/>
    </row>
    <row r="8510" spans="1:9" s="30" customFormat="1" ht="54" x14ac:dyDescent="0.25">
      <c r="A8510" s="28">
        <v>93112</v>
      </c>
      <c r="B8510" s="29" t="s">
        <v>16023</v>
      </c>
      <c r="F8510" s="28" t="s">
        <v>25</v>
      </c>
      <c r="G8510" s="31" t="s">
        <v>16024</v>
      </c>
      <c r="I8510" s="1"/>
    </row>
    <row r="8511" spans="1:9" s="30" customFormat="1" ht="40.5" x14ac:dyDescent="0.25">
      <c r="A8511" s="28">
        <v>93113</v>
      </c>
      <c r="B8511" s="29" t="s">
        <v>16025</v>
      </c>
      <c r="F8511" s="28" t="s">
        <v>25</v>
      </c>
      <c r="G8511" s="31" t="s">
        <v>15656</v>
      </c>
      <c r="I8511" s="1"/>
    </row>
    <row r="8512" spans="1:9" s="30" customFormat="1" ht="54" x14ac:dyDescent="0.25">
      <c r="A8512" s="28">
        <v>93114</v>
      </c>
      <c r="B8512" s="29" t="s">
        <v>16026</v>
      </c>
      <c r="F8512" s="28" t="s">
        <v>25</v>
      </c>
      <c r="G8512" s="31" t="s">
        <v>16027</v>
      </c>
      <c r="I8512" s="1"/>
    </row>
    <row r="8513" spans="1:9" s="30" customFormat="1" ht="54" x14ac:dyDescent="0.25">
      <c r="A8513" s="28">
        <v>93115</v>
      </c>
      <c r="B8513" s="29" t="s">
        <v>16028</v>
      </c>
      <c r="F8513" s="28" t="s">
        <v>25</v>
      </c>
      <c r="G8513" s="31" t="s">
        <v>16029</v>
      </c>
      <c r="I8513" s="1"/>
    </row>
    <row r="8514" spans="1:9" s="30" customFormat="1" ht="40.5" x14ac:dyDescent="0.25">
      <c r="A8514" s="28">
        <v>93116</v>
      </c>
      <c r="B8514" s="29" t="s">
        <v>16030</v>
      </c>
      <c r="F8514" s="28" t="s">
        <v>25</v>
      </c>
      <c r="G8514" s="31" t="s">
        <v>16031</v>
      </c>
      <c r="I8514" s="1"/>
    </row>
    <row r="8515" spans="1:9" s="30" customFormat="1" ht="54" x14ac:dyDescent="0.25">
      <c r="A8515" s="28">
        <v>93117</v>
      </c>
      <c r="B8515" s="29" t="s">
        <v>16032</v>
      </c>
      <c r="F8515" s="28" t="s">
        <v>25</v>
      </c>
      <c r="G8515" s="31" t="s">
        <v>16033</v>
      </c>
      <c r="I8515" s="1"/>
    </row>
    <row r="8516" spans="1:9" s="30" customFormat="1" ht="54" x14ac:dyDescent="0.25">
      <c r="A8516" s="28">
        <v>93118</v>
      </c>
      <c r="B8516" s="29" t="s">
        <v>16034</v>
      </c>
      <c r="F8516" s="28" t="s">
        <v>25</v>
      </c>
      <c r="G8516" s="31" t="s">
        <v>16035</v>
      </c>
      <c r="I8516" s="1"/>
    </row>
    <row r="8517" spans="1:9" s="30" customFormat="1" ht="54" x14ac:dyDescent="0.25">
      <c r="A8517" s="28">
        <v>93119</v>
      </c>
      <c r="B8517" s="29" t="s">
        <v>16036</v>
      </c>
      <c r="F8517" s="28" t="s">
        <v>25</v>
      </c>
      <c r="G8517" s="31" t="s">
        <v>13326</v>
      </c>
      <c r="I8517" s="1"/>
    </row>
    <row r="8518" spans="1:9" s="30" customFormat="1" ht="54" x14ac:dyDescent="0.25">
      <c r="A8518" s="28">
        <v>93120</v>
      </c>
      <c r="B8518" s="29" t="s">
        <v>16037</v>
      </c>
      <c r="F8518" s="28" t="s">
        <v>25</v>
      </c>
      <c r="G8518" s="31" t="s">
        <v>10655</v>
      </c>
      <c r="I8518" s="1"/>
    </row>
    <row r="8519" spans="1:9" s="30" customFormat="1" ht="54" x14ac:dyDescent="0.25">
      <c r="A8519" s="28">
        <v>93121</v>
      </c>
      <c r="B8519" s="29" t="s">
        <v>16038</v>
      </c>
      <c r="F8519" s="28" t="s">
        <v>25</v>
      </c>
      <c r="G8519" s="31" t="s">
        <v>16039</v>
      </c>
      <c r="I8519" s="1"/>
    </row>
    <row r="8520" spans="1:9" s="30" customFormat="1" ht="54" x14ac:dyDescent="0.25">
      <c r="A8520" s="28">
        <v>93122</v>
      </c>
      <c r="B8520" s="29" t="s">
        <v>16040</v>
      </c>
      <c r="F8520" s="28" t="s">
        <v>25</v>
      </c>
      <c r="G8520" s="31" t="s">
        <v>16041</v>
      </c>
      <c r="I8520" s="1"/>
    </row>
    <row r="8521" spans="1:9" s="30" customFormat="1" ht="54" x14ac:dyDescent="0.25">
      <c r="A8521" s="28">
        <v>93123</v>
      </c>
      <c r="B8521" s="29" t="s">
        <v>16042</v>
      </c>
      <c r="F8521" s="28" t="s">
        <v>25</v>
      </c>
      <c r="G8521" s="31" t="s">
        <v>16043</v>
      </c>
      <c r="I8521" s="1"/>
    </row>
    <row r="8522" spans="1:9" s="30" customFormat="1" ht="54" x14ac:dyDescent="0.25">
      <c r="A8522" s="28">
        <v>93124</v>
      </c>
      <c r="B8522" s="29" t="s">
        <v>16044</v>
      </c>
      <c r="F8522" s="28" t="s">
        <v>25</v>
      </c>
      <c r="G8522" s="31" t="s">
        <v>16045</v>
      </c>
      <c r="I8522" s="1"/>
    </row>
    <row r="8523" spans="1:9" s="30" customFormat="1" ht="54" x14ac:dyDescent="0.25">
      <c r="A8523" s="28">
        <v>93125</v>
      </c>
      <c r="B8523" s="29" t="s">
        <v>16046</v>
      </c>
      <c r="F8523" s="28" t="s">
        <v>25</v>
      </c>
      <c r="G8523" s="31" t="s">
        <v>16047</v>
      </c>
      <c r="I8523" s="1"/>
    </row>
    <row r="8524" spans="1:9" s="30" customFormat="1" ht="54" x14ac:dyDescent="0.25">
      <c r="A8524" s="28">
        <v>93126</v>
      </c>
      <c r="B8524" s="29" t="s">
        <v>16048</v>
      </c>
      <c r="F8524" s="28" t="s">
        <v>25</v>
      </c>
      <c r="G8524" s="31" t="s">
        <v>16049</v>
      </c>
      <c r="I8524" s="1"/>
    </row>
    <row r="8525" spans="1:9" s="30" customFormat="1" ht="54" x14ac:dyDescent="0.25">
      <c r="A8525" s="28">
        <v>93133</v>
      </c>
      <c r="B8525" s="29" t="s">
        <v>16050</v>
      </c>
      <c r="F8525" s="28" t="s">
        <v>25</v>
      </c>
      <c r="G8525" s="31" t="s">
        <v>16051</v>
      </c>
      <c r="I8525" s="1"/>
    </row>
    <row r="8526" spans="1:9" s="30" customFormat="1" ht="54" x14ac:dyDescent="0.25">
      <c r="A8526" s="28">
        <v>94465</v>
      </c>
      <c r="B8526" s="29" t="s">
        <v>16052</v>
      </c>
      <c r="F8526" s="28" t="s">
        <v>25</v>
      </c>
      <c r="G8526" s="31" t="s">
        <v>16053</v>
      </c>
      <c r="I8526" s="1"/>
    </row>
    <row r="8527" spans="1:9" s="30" customFormat="1" ht="54" x14ac:dyDescent="0.25">
      <c r="A8527" s="28">
        <v>94466</v>
      </c>
      <c r="B8527" s="29" t="s">
        <v>16054</v>
      </c>
      <c r="F8527" s="28" t="s">
        <v>25</v>
      </c>
      <c r="G8527" s="31" t="s">
        <v>16055</v>
      </c>
      <c r="I8527" s="1"/>
    </row>
    <row r="8528" spans="1:9" s="30" customFormat="1" ht="67.5" x14ac:dyDescent="0.25">
      <c r="A8528" s="28">
        <v>94467</v>
      </c>
      <c r="B8528" s="29" t="s">
        <v>16056</v>
      </c>
      <c r="F8528" s="28" t="s">
        <v>25</v>
      </c>
      <c r="G8528" s="31" t="s">
        <v>16057</v>
      </c>
      <c r="I8528" s="1"/>
    </row>
    <row r="8529" spans="1:9" s="30" customFormat="1" ht="67.5" x14ac:dyDescent="0.25">
      <c r="A8529" s="28">
        <v>94468</v>
      </c>
      <c r="B8529" s="29" t="s">
        <v>16058</v>
      </c>
      <c r="F8529" s="28" t="s">
        <v>25</v>
      </c>
      <c r="G8529" s="31" t="s">
        <v>16059</v>
      </c>
      <c r="I8529" s="1"/>
    </row>
    <row r="8530" spans="1:9" s="30" customFormat="1" ht="54" x14ac:dyDescent="0.25">
      <c r="A8530" s="28">
        <v>94469</v>
      </c>
      <c r="B8530" s="29" t="s">
        <v>16060</v>
      </c>
      <c r="F8530" s="28" t="s">
        <v>25</v>
      </c>
      <c r="G8530" s="31" t="s">
        <v>16061</v>
      </c>
      <c r="I8530" s="1"/>
    </row>
    <row r="8531" spans="1:9" s="30" customFormat="1" ht="54" x14ac:dyDescent="0.25">
      <c r="A8531" s="28">
        <v>94470</v>
      </c>
      <c r="B8531" s="29" t="s">
        <v>16062</v>
      </c>
      <c r="F8531" s="28" t="s">
        <v>25</v>
      </c>
      <c r="G8531" s="31" t="s">
        <v>16063</v>
      </c>
      <c r="I8531" s="1"/>
    </row>
    <row r="8532" spans="1:9" s="30" customFormat="1" ht="67.5" x14ac:dyDescent="0.25">
      <c r="A8532" s="28">
        <v>94471</v>
      </c>
      <c r="B8532" s="29" t="s">
        <v>16064</v>
      </c>
      <c r="F8532" s="28" t="s">
        <v>25</v>
      </c>
      <c r="G8532" s="31" t="s">
        <v>10532</v>
      </c>
      <c r="I8532" s="1"/>
    </row>
    <row r="8533" spans="1:9" s="30" customFormat="1" ht="67.5" x14ac:dyDescent="0.25">
      <c r="A8533" s="28">
        <v>94472</v>
      </c>
      <c r="B8533" s="29" t="s">
        <v>16065</v>
      </c>
      <c r="F8533" s="28" t="s">
        <v>25</v>
      </c>
      <c r="G8533" s="31" t="s">
        <v>16066</v>
      </c>
      <c r="I8533" s="1"/>
    </row>
    <row r="8534" spans="1:9" s="30" customFormat="1" ht="67.5" x14ac:dyDescent="0.25">
      <c r="A8534" s="28">
        <v>94473</v>
      </c>
      <c r="B8534" s="29" t="s">
        <v>16067</v>
      </c>
      <c r="F8534" s="28" t="s">
        <v>25</v>
      </c>
      <c r="G8534" s="31" t="s">
        <v>16068</v>
      </c>
      <c r="I8534" s="1"/>
    </row>
    <row r="8535" spans="1:9" s="30" customFormat="1" ht="67.5" x14ac:dyDescent="0.25">
      <c r="A8535" s="28">
        <v>94474</v>
      </c>
      <c r="B8535" s="29" t="s">
        <v>16069</v>
      </c>
      <c r="F8535" s="28" t="s">
        <v>25</v>
      </c>
      <c r="G8535" s="31" t="s">
        <v>16070</v>
      </c>
      <c r="I8535" s="1"/>
    </row>
    <row r="8536" spans="1:9" s="30" customFormat="1" ht="67.5" x14ac:dyDescent="0.25">
      <c r="A8536" s="28">
        <v>94475</v>
      </c>
      <c r="B8536" s="29" t="s">
        <v>16071</v>
      </c>
      <c r="F8536" s="28" t="s">
        <v>25</v>
      </c>
      <c r="G8536" s="31" t="s">
        <v>16072</v>
      </c>
      <c r="I8536" s="1"/>
    </row>
    <row r="8537" spans="1:9" s="30" customFormat="1" ht="67.5" x14ac:dyDescent="0.25">
      <c r="A8537" s="28">
        <v>94476</v>
      </c>
      <c r="B8537" s="29" t="s">
        <v>16073</v>
      </c>
      <c r="F8537" s="28" t="s">
        <v>25</v>
      </c>
      <c r="G8537" s="31" t="s">
        <v>16074</v>
      </c>
      <c r="I8537" s="1"/>
    </row>
    <row r="8538" spans="1:9" s="30" customFormat="1" ht="54" x14ac:dyDescent="0.25">
      <c r="A8538" s="28">
        <v>94477</v>
      </c>
      <c r="B8538" s="29" t="s">
        <v>16075</v>
      </c>
      <c r="F8538" s="28" t="s">
        <v>25</v>
      </c>
      <c r="G8538" s="31" t="s">
        <v>12018</v>
      </c>
      <c r="I8538" s="1"/>
    </row>
    <row r="8539" spans="1:9" s="30" customFormat="1" ht="54" x14ac:dyDescent="0.25">
      <c r="A8539" s="28">
        <v>94478</v>
      </c>
      <c r="B8539" s="29" t="s">
        <v>16076</v>
      </c>
      <c r="F8539" s="28" t="s">
        <v>25</v>
      </c>
      <c r="G8539" s="31" t="s">
        <v>16077</v>
      </c>
      <c r="I8539" s="1"/>
    </row>
    <row r="8540" spans="1:9" s="30" customFormat="1" ht="54" x14ac:dyDescent="0.25">
      <c r="A8540" s="28">
        <v>94479</v>
      </c>
      <c r="B8540" s="29" t="s">
        <v>16078</v>
      </c>
      <c r="F8540" s="28" t="s">
        <v>25</v>
      </c>
      <c r="G8540" s="31" t="s">
        <v>16079</v>
      </c>
      <c r="I8540" s="1"/>
    </row>
    <row r="8541" spans="1:9" s="30" customFormat="1" ht="54" x14ac:dyDescent="0.25">
      <c r="A8541" s="28">
        <v>94606</v>
      </c>
      <c r="B8541" s="29" t="s">
        <v>16080</v>
      </c>
      <c r="F8541" s="28" t="s">
        <v>25</v>
      </c>
      <c r="G8541" s="31" t="s">
        <v>16081</v>
      </c>
      <c r="I8541" s="1"/>
    </row>
    <row r="8542" spans="1:9" s="30" customFormat="1" ht="54" x14ac:dyDescent="0.25">
      <c r="A8542" s="28">
        <v>94608</v>
      </c>
      <c r="B8542" s="29" t="s">
        <v>16082</v>
      </c>
      <c r="F8542" s="28" t="s">
        <v>25</v>
      </c>
      <c r="G8542" s="31" t="s">
        <v>16083</v>
      </c>
      <c r="I8542" s="1"/>
    </row>
    <row r="8543" spans="1:9" s="30" customFormat="1" ht="54" x14ac:dyDescent="0.25">
      <c r="A8543" s="28">
        <v>94610</v>
      </c>
      <c r="B8543" s="29" t="s">
        <v>16084</v>
      </c>
      <c r="F8543" s="28" t="s">
        <v>25</v>
      </c>
      <c r="G8543" s="31" t="s">
        <v>16085</v>
      </c>
      <c r="I8543" s="1"/>
    </row>
    <row r="8544" spans="1:9" s="30" customFormat="1" ht="54" x14ac:dyDescent="0.25">
      <c r="A8544" s="28">
        <v>94612</v>
      </c>
      <c r="B8544" s="29" t="s">
        <v>16086</v>
      </c>
      <c r="F8544" s="28" t="s">
        <v>25</v>
      </c>
      <c r="G8544" s="31" t="s">
        <v>16087</v>
      </c>
      <c r="I8544" s="1"/>
    </row>
    <row r="8545" spans="1:9" s="30" customFormat="1" ht="54" x14ac:dyDescent="0.25">
      <c r="A8545" s="28">
        <v>94614</v>
      </c>
      <c r="B8545" s="29" t="s">
        <v>16088</v>
      </c>
      <c r="F8545" s="28" t="s">
        <v>25</v>
      </c>
      <c r="G8545" s="31" t="s">
        <v>16089</v>
      </c>
      <c r="I8545" s="1"/>
    </row>
    <row r="8546" spans="1:9" s="30" customFormat="1" ht="67.5" x14ac:dyDescent="0.25">
      <c r="A8546" s="28">
        <v>94615</v>
      </c>
      <c r="B8546" s="29" t="s">
        <v>16090</v>
      </c>
      <c r="F8546" s="28" t="s">
        <v>25</v>
      </c>
      <c r="G8546" s="31" t="s">
        <v>16091</v>
      </c>
      <c r="I8546" s="1"/>
    </row>
    <row r="8547" spans="1:9" s="30" customFormat="1" ht="54" x14ac:dyDescent="0.25">
      <c r="A8547" s="28">
        <v>94616</v>
      </c>
      <c r="B8547" s="29" t="s">
        <v>16092</v>
      </c>
      <c r="F8547" s="28" t="s">
        <v>25</v>
      </c>
      <c r="G8547" s="31" t="s">
        <v>16093</v>
      </c>
      <c r="I8547" s="1"/>
    </row>
    <row r="8548" spans="1:9" s="30" customFormat="1" ht="67.5" x14ac:dyDescent="0.25">
      <c r="A8548" s="28">
        <v>94617</v>
      </c>
      <c r="B8548" s="29" t="s">
        <v>16094</v>
      </c>
      <c r="F8548" s="28" t="s">
        <v>25</v>
      </c>
      <c r="G8548" s="31" t="s">
        <v>16095</v>
      </c>
      <c r="I8548" s="1"/>
    </row>
    <row r="8549" spans="1:9" s="30" customFormat="1" ht="54" x14ac:dyDescent="0.25">
      <c r="A8549" s="28">
        <v>94618</v>
      </c>
      <c r="B8549" s="29" t="s">
        <v>16096</v>
      </c>
      <c r="F8549" s="28" t="s">
        <v>25</v>
      </c>
      <c r="G8549" s="31" t="s">
        <v>16097</v>
      </c>
      <c r="I8549" s="1"/>
    </row>
    <row r="8550" spans="1:9" s="30" customFormat="1" ht="54" x14ac:dyDescent="0.25">
      <c r="A8550" s="28">
        <v>94620</v>
      </c>
      <c r="B8550" s="29" t="s">
        <v>16098</v>
      </c>
      <c r="F8550" s="28" t="s">
        <v>25</v>
      </c>
      <c r="G8550" s="31" t="s">
        <v>16099</v>
      </c>
      <c r="I8550" s="1"/>
    </row>
    <row r="8551" spans="1:9" s="30" customFormat="1" ht="54" x14ac:dyDescent="0.25">
      <c r="A8551" s="28">
        <v>94622</v>
      </c>
      <c r="B8551" s="29" t="s">
        <v>16100</v>
      </c>
      <c r="F8551" s="28" t="s">
        <v>25</v>
      </c>
      <c r="G8551" s="31" t="s">
        <v>16101</v>
      </c>
      <c r="I8551" s="1"/>
    </row>
    <row r="8552" spans="1:9" s="30" customFormat="1" ht="54" x14ac:dyDescent="0.25">
      <c r="A8552" s="28">
        <v>94623</v>
      </c>
      <c r="B8552" s="29" t="s">
        <v>16102</v>
      </c>
      <c r="F8552" s="28" t="s">
        <v>25</v>
      </c>
      <c r="G8552" s="31" t="s">
        <v>16103</v>
      </c>
      <c r="I8552" s="1"/>
    </row>
    <row r="8553" spans="1:9" s="30" customFormat="1" ht="54" x14ac:dyDescent="0.25">
      <c r="A8553" s="28">
        <v>94624</v>
      </c>
      <c r="B8553" s="29" t="s">
        <v>16104</v>
      </c>
      <c r="F8553" s="28" t="s">
        <v>25</v>
      </c>
      <c r="G8553" s="31" t="s">
        <v>16105</v>
      </c>
      <c r="I8553" s="1"/>
    </row>
    <row r="8554" spans="1:9" s="30" customFormat="1" ht="54" x14ac:dyDescent="0.25">
      <c r="A8554" s="28">
        <v>94625</v>
      </c>
      <c r="B8554" s="29" t="s">
        <v>16106</v>
      </c>
      <c r="F8554" s="28" t="s">
        <v>25</v>
      </c>
      <c r="G8554" s="31" t="s">
        <v>16107</v>
      </c>
      <c r="I8554" s="1"/>
    </row>
    <row r="8555" spans="1:9" s="30" customFormat="1" ht="67.5" x14ac:dyDescent="0.25">
      <c r="A8555" s="28">
        <v>94656</v>
      </c>
      <c r="B8555" s="29" t="s">
        <v>16108</v>
      </c>
      <c r="F8555" s="28" t="s">
        <v>25</v>
      </c>
      <c r="G8555" s="31" t="s">
        <v>16109</v>
      </c>
      <c r="I8555" s="1"/>
    </row>
    <row r="8556" spans="1:9" s="30" customFormat="1" ht="54" x14ac:dyDescent="0.25">
      <c r="A8556" s="28">
        <v>94657</v>
      </c>
      <c r="B8556" s="29" t="s">
        <v>16110</v>
      </c>
      <c r="F8556" s="28" t="s">
        <v>25</v>
      </c>
      <c r="G8556" s="31" t="s">
        <v>16111</v>
      </c>
      <c r="I8556" s="1"/>
    </row>
    <row r="8557" spans="1:9" s="30" customFormat="1" ht="67.5" x14ac:dyDescent="0.25">
      <c r="A8557" s="28">
        <v>94658</v>
      </c>
      <c r="B8557" s="29" t="s">
        <v>16112</v>
      </c>
      <c r="F8557" s="28" t="s">
        <v>25</v>
      </c>
      <c r="G8557" s="31" t="s">
        <v>16113</v>
      </c>
      <c r="I8557" s="1"/>
    </row>
    <row r="8558" spans="1:9" s="30" customFormat="1" ht="54" x14ac:dyDescent="0.25">
      <c r="A8558" s="28">
        <v>94659</v>
      </c>
      <c r="B8558" s="29" t="s">
        <v>16114</v>
      </c>
      <c r="F8558" s="28" t="s">
        <v>25</v>
      </c>
      <c r="G8558" s="31" t="s">
        <v>16115</v>
      </c>
      <c r="I8558" s="1"/>
    </row>
    <row r="8559" spans="1:9" s="30" customFormat="1" ht="67.5" x14ac:dyDescent="0.25">
      <c r="A8559" s="28">
        <v>94660</v>
      </c>
      <c r="B8559" s="29" t="s">
        <v>16116</v>
      </c>
      <c r="F8559" s="28" t="s">
        <v>25</v>
      </c>
      <c r="G8559" s="31" t="s">
        <v>11546</v>
      </c>
      <c r="I8559" s="1"/>
    </row>
    <row r="8560" spans="1:9" s="30" customFormat="1" ht="54" x14ac:dyDescent="0.25">
      <c r="A8560" s="28">
        <v>94661</v>
      </c>
      <c r="B8560" s="29" t="s">
        <v>16117</v>
      </c>
      <c r="F8560" s="28" t="s">
        <v>25</v>
      </c>
      <c r="G8560" s="31" t="s">
        <v>15114</v>
      </c>
      <c r="I8560" s="1"/>
    </row>
    <row r="8561" spans="1:9" s="30" customFormat="1" ht="67.5" x14ac:dyDescent="0.25">
      <c r="A8561" s="28">
        <v>94662</v>
      </c>
      <c r="B8561" s="29" t="s">
        <v>16118</v>
      </c>
      <c r="F8561" s="28" t="s">
        <v>25</v>
      </c>
      <c r="G8561" s="31" t="s">
        <v>16119</v>
      </c>
      <c r="I8561" s="1"/>
    </row>
    <row r="8562" spans="1:9" s="30" customFormat="1" ht="54" x14ac:dyDescent="0.25">
      <c r="A8562" s="28">
        <v>94663</v>
      </c>
      <c r="B8562" s="29" t="s">
        <v>16120</v>
      </c>
      <c r="F8562" s="28" t="s">
        <v>25</v>
      </c>
      <c r="G8562" s="31" t="s">
        <v>15647</v>
      </c>
      <c r="I8562" s="1"/>
    </row>
    <row r="8563" spans="1:9" s="30" customFormat="1" ht="67.5" x14ac:dyDescent="0.25">
      <c r="A8563" s="28">
        <v>94664</v>
      </c>
      <c r="B8563" s="29" t="s">
        <v>16121</v>
      </c>
      <c r="F8563" s="28" t="s">
        <v>25</v>
      </c>
      <c r="G8563" s="31" t="s">
        <v>16122</v>
      </c>
      <c r="I8563" s="1"/>
    </row>
    <row r="8564" spans="1:9" s="30" customFormat="1" ht="54" x14ac:dyDescent="0.25">
      <c r="A8564" s="28">
        <v>94665</v>
      </c>
      <c r="B8564" s="29" t="s">
        <v>16123</v>
      </c>
      <c r="F8564" s="28" t="s">
        <v>25</v>
      </c>
      <c r="G8564" s="31" t="s">
        <v>16124</v>
      </c>
      <c r="I8564" s="1"/>
    </row>
    <row r="8565" spans="1:9" s="30" customFormat="1" ht="67.5" x14ac:dyDescent="0.25">
      <c r="A8565" s="28">
        <v>94666</v>
      </c>
      <c r="B8565" s="29" t="s">
        <v>16125</v>
      </c>
      <c r="F8565" s="28" t="s">
        <v>25</v>
      </c>
      <c r="G8565" s="31" t="s">
        <v>16126</v>
      </c>
      <c r="I8565" s="1"/>
    </row>
    <row r="8566" spans="1:9" s="30" customFormat="1" ht="54" x14ac:dyDescent="0.25">
      <c r="A8566" s="28">
        <v>94667</v>
      </c>
      <c r="B8566" s="29" t="s">
        <v>16127</v>
      </c>
      <c r="F8566" s="28" t="s">
        <v>25</v>
      </c>
      <c r="G8566" s="31" t="s">
        <v>16128</v>
      </c>
      <c r="I8566" s="1"/>
    </row>
    <row r="8567" spans="1:9" s="30" customFormat="1" ht="67.5" x14ac:dyDescent="0.25">
      <c r="A8567" s="28">
        <v>94668</v>
      </c>
      <c r="B8567" s="29" t="s">
        <v>16129</v>
      </c>
      <c r="F8567" s="28" t="s">
        <v>25</v>
      </c>
      <c r="G8567" s="31" t="s">
        <v>16130</v>
      </c>
      <c r="I8567" s="1"/>
    </row>
    <row r="8568" spans="1:9" s="30" customFormat="1" ht="54" x14ac:dyDescent="0.25">
      <c r="A8568" s="28">
        <v>94669</v>
      </c>
      <c r="B8568" s="29" t="s">
        <v>16131</v>
      </c>
      <c r="F8568" s="28" t="s">
        <v>25</v>
      </c>
      <c r="G8568" s="31" t="s">
        <v>16132</v>
      </c>
      <c r="I8568" s="1"/>
    </row>
    <row r="8569" spans="1:9" s="30" customFormat="1" ht="67.5" x14ac:dyDescent="0.25">
      <c r="A8569" s="28">
        <v>94670</v>
      </c>
      <c r="B8569" s="29" t="s">
        <v>16133</v>
      </c>
      <c r="F8569" s="28" t="s">
        <v>25</v>
      </c>
      <c r="G8569" s="31" t="s">
        <v>16134</v>
      </c>
      <c r="I8569" s="1"/>
    </row>
    <row r="8570" spans="1:9" s="30" customFormat="1" ht="54" x14ac:dyDescent="0.25">
      <c r="A8570" s="28">
        <v>94671</v>
      </c>
      <c r="B8570" s="29" t="s">
        <v>16135</v>
      </c>
      <c r="F8570" s="28" t="s">
        <v>25</v>
      </c>
      <c r="G8570" s="31" t="s">
        <v>16136</v>
      </c>
      <c r="I8570" s="1"/>
    </row>
    <row r="8571" spans="1:9" s="30" customFormat="1" ht="67.5" x14ac:dyDescent="0.25">
      <c r="A8571" s="28">
        <v>94672</v>
      </c>
      <c r="B8571" s="29" t="s">
        <v>16137</v>
      </c>
      <c r="F8571" s="28" t="s">
        <v>25</v>
      </c>
      <c r="G8571" s="31" t="s">
        <v>16138</v>
      </c>
      <c r="I8571" s="1"/>
    </row>
    <row r="8572" spans="1:9" s="30" customFormat="1" ht="54" x14ac:dyDescent="0.25">
      <c r="A8572" s="28">
        <v>94673</v>
      </c>
      <c r="B8572" s="29" t="s">
        <v>16139</v>
      </c>
      <c r="F8572" s="28" t="s">
        <v>25</v>
      </c>
      <c r="G8572" s="31" t="s">
        <v>16140</v>
      </c>
      <c r="I8572" s="1"/>
    </row>
    <row r="8573" spans="1:9" s="30" customFormat="1" ht="54" x14ac:dyDescent="0.25">
      <c r="A8573" s="28">
        <v>94674</v>
      </c>
      <c r="B8573" s="29" t="s">
        <v>16141</v>
      </c>
      <c r="F8573" s="28" t="s">
        <v>25</v>
      </c>
      <c r="G8573" s="31" t="s">
        <v>16138</v>
      </c>
      <c r="I8573" s="1"/>
    </row>
    <row r="8574" spans="1:9" s="30" customFormat="1" ht="54" x14ac:dyDescent="0.25">
      <c r="A8574" s="28">
        <v>94675</v>
      </c>
      <c r="B8574" s="29" t="s">
        <v>16142</v>
      </c>
      <c r="F8574" s="28" t="s">
        <v>25</v>
      </c>
      <c r="G8574" s="31" t="s">
        <v>10892</v>
      </c>
      <c r="I8574" s="1"/>
    </row>
    <row r="8575" spans="1:9" s="30" customFormat="1" ht="54" x14ac:dyDescent="0.25">
      <c r="A8575" s="28">
        <v>94676</v>
      </c>
      <c r="B8575" s="29" t="s">
        <v>16143</v>
      </c>
      <c r="F8575" s="28" t="s">
        <v>25</v>
      </c>
      <c r="G8575" s="31" t="s">
        <v>16144</v>
      </c>
      <c r="I8575" s="1"/>
    </row>
    <row r="8576" spans="1:9" s="30" customFormat="1" ht="54" x14ac:dyDescent="0.25">
      <c r="A8576" s="28">
        <v>94677</v>
      </c>
      <c r="B8576" s="29" t="s">
        <v>16145</v>
      </c>
      <c r="F8576" s="28" t="s">
        <v>25</v>
      </c>
      <c r="G8576" s="31" t="s">
        <v>16146</v>
      </c>
      <c r="I8576" s="1"/>
    </row>
    <row r="8577" spans="1:9" s="30" customFormat="1" ht="54" x14ac:dyDescent="0.25">
      <c r="A8577" s="28">
        <v>94678</v>
      </c>
      <c r="B8577" s="29" t="s">
        <v>16147</v>
      </c>
      <c r="F8577" s="28" t="s">
        <v>25</v>
      </c>
      <c r="G8577" s="31" t="s">
        <v>16148</v>
      </c>
      <c r="I8577" s="1"/>
    </row>
    <row r="8578" spans="1:9" s="30" customFormat="1" ht="54" x14ac:dyDescent="0.25">
      <c r="A8578" s="28">
        <v>94679</v>
      </c>
      <c r="B8578" s="29" t="s">
        <v>16149</v>
      </c>
      <c r="F8578" s="28" t="s">
        <v>25</v>
      </c>
      <c r="G8578" s="31" t="s">
        <v>16150</v>
      </c>
      <c r="I8578" s="1"/>
    </row>
    <row r="8579" spans="1:9" s="30" customFormat="1" ht="54" x14ac:dyDescent="0.25">
      <c r="A8579" s="28">
        <v>94680</v>
      </c>
      <c r="B8579" s="29" t="s">
        <v>16151</v>
      </c>
      <c r="F8579" s="28" t="s">
        <v>25</v>
      </c>
      <c r="G8579" s="31" t="s">
        <v>9774</v>
      </c>
      <c r="I8579" s="1"/>
    </row>
    <row r="8580" spans="1:9" s="30" customFormat="1" ht="54" x14ac:dyDescent="0.25">
      <c r="A8580" s="28">
        <v>94681</v>
      </c>
      <c r="B8580" s="29" t="s">
        <v>16152</v>
      </c>
      <c r="F8580" s="28" t="s">
        <v>25</v>
      </c>
      <c r="G8580" s="31" t="s">
        <v>16153</v>
      </c>
      <c r="I8580" s="1"/>
    </row>
    <row r="8581" spans="1:9" s="30" customFormat="1" ht="54" x14ac:dyDescent="0.25">
      <c r="A8581" s="28">
        <v>94682</v>
      </c>
      <c r="B8581" s="29" t="s">
        <v>16154</v>
      </c>
      <c r="F8581" s="28" t="s">
        <v>25</v>
      </c>
      <c r="G8581" s="31" t="s">
        <v>8056</v>
      </c>
      <c r="I8581" s="1"/>
    </row>
    <row r="8582" spans="1:9" s="30" customFormat="1" ht="54" x14ac:dyDescent="0.25">
      <c r="A8582" s="28">
        <v>94683</v>
      </c>
      <c r="B8582" s="29" t="s">
        <v>16155</v>
      </c>
      <c r="F8582" s="28" t="s">
        <v>25</v>
      </c>
      <c r="G8582" s="31" t="s">
        <v>16156</v>
      </c>
      <c r="I8582" s="1"/>
    </row>
    <row r="8583" spans="1:9" s="30" customFormat="1" ht="54" x14ac:dyDescent="0.25">
      <c r="A8583" s="28">
        <v>94684</v>
      </c>
      <c r="B8583" s="29" t="s">
        <v>16157</v>
      </c>
      <c r="F8583" s="28" t="s">
        <v>25</v>
      </c>
      <c r="G8583" s="31" t="s">
        <v>16158</v>
      </c>
      <c r="I8583" s="1"/>
    </row>
    <row r="8584" spans="1:9" s="30" customFormat="1" ht="54" x14ac:dyDescent="0.25">
      <c r="A8584" s="28">
        <v>94685</v>
      </c>
      <c r="B8584" s="29" t="s">
        <v>16159</v>
      </c>
      <c r="F8584" s="28" t="s">
        <v>25</v>
      </c>
      <c r="G8584" s="31" t="s">
        <v>16160</v>
      </c>
      <c r="I8584" s="1"/>
    </row>
    <row r="8585" spans="1:9" s="30" customFormat="1" ht="54" x14ac:dyDescent="0.25">
      <c r="A8585" s="28">
        <v>94686</v>
      </c>
      <c r="B8585" s="29" t="s">
        <v>16161</v>
      </c>
      <c r="F8585" s="28" t="s">
        <v>25</v>
      </c>
      <c r="G8585" s="31" t="s">
        <v>16162</v>
      </c>
      <c r="I8585" s="1"/>
    </row>
    <row r="8586" spans="1:9" s="30" customFormat="1" ht="54" x14ac:dyDescent="0.25">
      <c r="A8586" s="28">
        <v>94687</v>
      </c>
      <c r="B8586" s="29" t="s">
        <v>16163</v>
      </c>
      <c r="F8586" s="28" t="s">
        <v>25</v>
      </c>
      <c r="G8586" s="31" t="s">
        <v>16164</v>
      </c>
      <c r="I8586" s="1"/>
    </row>
    <row r="8587" spans="1:9" s="30" customFormat="1" ht="54" x14ac:dyDescent="0.25">
      <c r="A8587" s="28">
        <v>94688</v>
      </c>
      <c r="B8587" s="29" t="s">
        <v>16165</v>
      </c>
      <c r="F8587" s="28" t="s">
        <v>25</v>
      </c>
      <c r="G8587" s="31" t="s">
        <v>15201</v>
      </c>
      <c r="I8587" s="1"/>
    </row>
    <row r="8588" spans="1:9" s="30" customFormat="1" ht="67.5" x14ac:dyDescent="0.25">
      <c r="A8588" s="28">
        <v>94689</v>
      </c>
      <c r="B8588" s="29" t="s">
        <v>16166</v>
      </c>
      <c r="F8588" s="28" t="s">
        <v>25</v>
      </c>
      <c r="G8588" s="31" t="s">
        <v>16167</v>
      </c>
      <c r="I8588" s="1"/>
    </row>
    <row r="8589" spans="1:9" s="30" customFormat="1" ht="54" x14ac:dyDescent="0.25">
      <c r="A8589" s="28">
        <v>94690</v>
      </c>
      <c r="B8589" s="29" t="s">
        <v>16168</v>
      </c>
      <c r="F8589" s="28" t="s">
        <v>25</v>
      </c>
      <c r="G8589" s="31" t="s">
        <v>16169</v>
      </c>
      <c r="I8589" s="1"/>
    </row>
    <row r="8590" spans="1:9" s="30" customFormat="1" ht="54" x14ac:dyDescent="0.25">
      <c r="A8590" s="28">
        <v>94691</v>
      </c>
      <c r="B8590" s="29" t="s">
        <v>16170</v>
      </c>
      <c r="F8590" s="28" t="s">
        <v>25</v>
      </c>
      <c r="G8590" s="31" t="s">
        <v>14973</v>
      </c>
      <c r="I8590" s="1"/>
    </row>
    <row r="8591" spans="1:9" s="30" customFormat="1" ht="54" x14ac:dyDescent="0.25">
      <c r="A8591" s="28">
        <v>94692</v>
      </c>
      <c r="B8591" s="29" t="s">
        <v>16171</v>
      </c>
      <c r="F8591" s="28" t="s">
        <v>25</v>
      </c>
      <c r="G8591" s="31" t="s">
        <v>8694</v>
      </c>
      <c r="I8591" s="1"/>
    </row>
    <row r="8592" spans="1:9" s="30" customFormat="1" ht="54" x14ac:dyDescent="0.25">
      <c r="A8592" s="28">
        <v>94693</v>
      </c>
      <c r="B8592" s="29" t="s">
        <v>16172</v>
      </c>
      <c r="F8592" s="28" t="s">
        <v>25</v>
      </c>
      <c r="G8592" s="31" t="s">
        <v>16173</v>
      </c>
      <c r="I8592" s="1"/>
    </row>
    <row r="8593" spans="1:9" s="30" customFormat="1" ht="54" x14ac:dyDescent="0.25">
      <c r="A8593" s="28">
        <v>94694</v>
      </c>
      <c r="B8593" s="29" t="s">
        <v>16174</v>
      </c>
      <c r="F8593" s="28" t="s">
        <v>25</v>
      </c>
      <c r="G8593" s="31" t="s">
        <v>16175</v>
      </c>
      <c r="I8593" s="1"/>
    </row>
    <row r="8594" spans="1:9" s="30" customFormat="1" ht="54" x14ac:dyDescent="0.25">
      <c r="A8594" s="28">
        <v>94695</v>
      </c>
      <c r="B8594" s="29" t="s">
        <v>16176</v>
      </c>
      <c r="F8594" s="28" t="s">
        <v>25</v>
      </c>
      <c r="G8594" s="31" t="s">
        <v>16177</v>
      </c>
      <c r="I8594" s="1"/>
    </row>
    <row r="8595" spans="1:9" s="30" customFormat="1" ht="54" x14ac:dyDescent="0.25">
      <c r="A8595" s="28">
        <v>94696</v>
      </c>
      <c r="B8595" s="29" t="s">
        <v>16178</v>
      </c>
      <c r="F8595" s="28" t="s">
        <v>25</v>
      </c>
      <c r="G8595" s="31" t="s">
        <v>16179</v>
      </c>
      <c r="I8595" s="1"/>
    </row>
    <row r="8596" spans="1:9" s="30" customFormat="1" ht="54" x14ac:dyDescent="0.25">
      <c r="A8596" s="28">
        <v>94697</v>
      </c>
      <c r="B8596" s="29" t="s">
        <v>16180</v>
      </c>
      <c r="F8596" s="28" t="s">
        <v>25</v>
      </c>
      <c r="G8596" s="31" t="s">
        <v>16181</v>
      </c>
      <c r="I8596" s="1"/>
    </row>
    <row r="8597" spans="1:9" s="30" customFormat="1" ht="54" x14ac:dyDescent="0.25">
      <c r="A8597" s="28">
        <v>94698</v>
      </c>
      <c r="B8597" s="29" t="s">
        <v>16182</v>
      </c>
      <c r="F8597" s="28" t="s">
        <v>25</v>
      </c>
      <c r="G8597" s="31" t="s">
        <v>16183</v>
      </c>
      <c r="I8597" s="1"/>
    </row>
    <row r="8598" spans="1:9" s="30" customFormat="1" ht="54" x14ac:dyDescent="0.25">
      <c r="A8598" s="28">
        <v>94699</v>
      </c>
      <c r="B8598" s="29" t="s">
        <v>16184</v>
      </c>
      <c r="F8598" s="28" t="s">
        <v>25</v>
      </c>
      <c r="G8598" s="31" t="s">
        <v>16185</v>
      </c>
      <c r="I8598" s="1"/>
    </row>
    <row r="8599" spans="1:9" s="30" customFormat="1" ht="54" x14ac:dyDescent="0.25">
      <c r="A8599" s="28">
        <v>94700</v>
      </c>
      <c r="B8599" s="29" t="s">
        <v>16186</v>
      </c>
      <c r="F8599" s="28" t="s">
        <v>25</v>
      </c>
      <c r="G8599" s="31" t="s">
        <v>16187</v>
      </c>
      <c r="I8599" s="1"/>
    </row>
    <row r="8600" spans="1:9" s="30" customFormat="1" ht="54" x14ac:dyDescent="0.25">
      <c r="A8600" s="28">
        <v>94701</v>
      </c>
      <c r="B8600" s="29" t="s">
        <v>16188</v>
      </c>
      <c r="F8600" s="28" t="s">
        <v>25</v>
      </c>
      <c r="G8600" s="31" t="s">
        <v>16189</v>
      </c>
      <c r="I8600" s="1"/>
    </row>
    <row r="8601" spans="1:9" s="30" customFormat="1" ht="54" x14ac:dyDescent="0.25">
      <c r="A8601" s="28">
        <v>94702</v>
      </c>
      <c r="B8601" s="29" t="s">
        <v>16190</v>
      </c>
      <c r="F8601" s="28" t="s">
        <v>25</v>
      </c>
      <c r="G8601" s="31" t="s">
        <v>16191</v>
      </c>
      <c r="I8601" s="1"/>
    </row>
    <row r="8602" spans="1:9" s="30" customFormat="1" ht="67.5" x14ac:dyDescent="0.25">
      <c r="A8602" s="28">
        <v>94703</v>
      </c>
      <c r="B8602" s="29" t="s">
        <v>16192</v>
      </c>
      <c r="F8602" s="28" t="s">
        <v>25</v>
      </c>
      <c r="G8602" s="31" t="s">
        <v>14682</v>
      </c>
      <c r="I8602" s="1"/>
    </row>
    <row r="8603" spans="1:9" s="30" customFormat="1" ht="67.5" x14ac:dyDescent="0.25">
      <c r="A8603" s="28">
        <v>94704</v>
      </c>
      <c r="B8603" s="29" t="s">
        <v>16193</v>
      </c>
      <c r="F8603" s="28" t="s">
        <v>25</v>
      </c>
      <c r="G8603" s="31" t="s">
        <v>16194</v>
      </c>
      <c r="I8603" s="1"/>
    </row>
    <row r="8604" spans="1:9" s="30" customFormat="1" ht="67.5" x14ac:dyDescent="0.25">
      <c r="A8604" s="28">
        <v>94705</v>
      </c>
      <c r="B8604" s="29" t="s">
        <v>16195</v>
      </c>
      <c r="F8604" s="28" t="s">
        <v>25</v>
      </c>
      <c r="G8604" s="31" t="s">
        <v>16196</v>
      </c>
      <c r="I8604" s="1"/>
    </row>
    <row r="8605" spans="1:9" s="30" customFormat="1" ht="67.5" x14ac:dyDescent="0.25">
      <c r="A8605" s="28">
        <v>94706</v>
      </c>
      <c r="B8605" s="29" t="s">
        <v>16197</v>
      </c>
      <c r="F8605" s="28" t="s">
        <v>25</v>
      </c>
      <c r="G8605" s="31" t="s">
        <v>16198</v>
      </c>
      <c r="I8605" s="1"/>
    </row>
    <row r="8606" spans="1:9" s="30" customFormat="1" ht="67.5" x14ac:dyDescent="0.25">
      <c r="A8606" s="28">
        <v>94707</v>
      </c>
      <c r="B8606" s="29" t="s">
        <v>16199</v>
      </c>
      <c r="F8606" s="28" t="s">
        <v>25</v>
      </c>
      <c r="G8606" s="31" t="s">
        <v>16200</v>
      </c>
      <c r="I8606" s="1"/>
    </row>
    <row r="8607" spans="1:9" s="30" customFormat="1" ht="67.5" x14ac:dyDescent="0.25">
      <c r="A8607" s="28">
        <v>94713</v>
      </c>
      <c r="B8607" s="29" t="s">
        <v>16201</v>
      </c>
      <c r="F8607" s="28" t="s">
        <v>25</v>
      </c>
      <c r="G8607" s="31" t="s">
        <v>16202</v>
      </c>
      <c r="I8607" s="1"/>
    </row>
    <row r="8608" spans="1:9" s="30" customFormat="1" ht="54" x14ac:dyDescent="0.25">
      <c r="A8608" s="28">
        <v>94714</v>
      </c>
      <c r="B8608" s="29" t="s">
        <v>16203</v>
      </c>
      <c r="F8608" s="28" t="s">
        <v>25</v>
      </c>
      <c r="G8608" s="31" t="s">
        <v>14857</v>
      </c>
      <c r="I8608" s="1"/>
    </row>
    <row r="8609" spans="1:9" s="30" customFormat="1" ht="67.5" x14ac:dyDescent="0.25">
      <c r="A8609" s="28">
        <v>94715</v>
      </c>
      <c r="B8609" s="29" t="s">
        <v>16204</v>
      </c>
      <c r="F8609" s="28" t="s">
        <v>25</v>
      </c>
      <c r="G8609" s="31" t="s">
        <v>16205</v>
      </c>
      <c r="I8609" s="1"/>
    </row>
    <row r="8610" spans="1:9" s="30" customFormat="1" ht="54" x14ac:dyDescent="0.25">
      <c r="A8610" s="28">
        <v>94724</v>
      </c>
      <c r="B8610" s="29" t="s">
        <v>16206</v>
      </c>
      <c r="F8610" s="28" t="s">
        <v>25</v>
      </c>
      <c r="G8610" s="31" t="s">
        <v>14646</v>
      </c>
      <c r="I8610" s="1"/>
    </row>
    <row r="8611" spans="1:9" s="30" customFormat="1" ht="54" x14ac:dyDescent="0.25">
      <c r="A8611" s="28">
        <v>94725</v>
      </c>
      <c r="B8611" s="29" t="s">
        <v>16207</v>
      </c>
      <c r="F8611" s="28" t="s">
        <v>25</v>
      </c>
      <c r="G8611" s="31" t="s">
        <v>16208</v>
      </c>
      <c r="I8611" s="1"/>
    </row>
    <row r="8612" spans="1:9" s="30" customFormat="1" ht="54" x14ac:dyDescent="0.25">
      <c r="A8612" s="28">
        <v>94726</v>
      </c>
      <c r="B8612" s="29" t="s">
        <v>16209</v>
      </c>
      <c r="F8612" s="28" t="s">
        <v>25</v>
      </c>
      <c r="G8612" s="31" t="s">
        <v>16210</v>
      </c>
      <c r="I8612" s="1"/>
    </row>
    <row r="8613" spans="1:9" s="30" customFormat="1" ht="54" x14ac:dyDescent="0.25">
      <c r="A8613" s="28">
        <v>94727</v>
      </c>
      <c r="B8613" s="29" t="s">
        <v>16211</v>
      </c>
      <c r="F8613" s="28" t="s">
        <v>25</v>
      </c>
      <c r="G8613" s="31" t="s">
        <v>15490</v>
      </c>
      <c r="I8613" s="1"/>
    </row>
    <row r="8614" spans="1:9" s="30" customFormat="1" ht="54" x14ac:dyDescent="0.25">
      <c r="A8614" s="28">
        <v>94728</v>
      </c>
      <c r="B8614" s="29" t="s">
        <v>16212</v>
      </c>
      <c r="F8614" s="28" t="s">
        <v>25</v>
      </c>
      <c r="G8614" s="31" t="s">
        <v>12874</v>
      </c>
      <c r="I8614" s="1"/>
    </row>
    <row r="8615" spans="1:9" s="30" customFormat="1" ht="54" x14ac:dyDescent="0.25">
      <c r="A8615" s="28">
        <v>94729</v>
      </c>
      <c r="B8615" s="29" t="s">
        <v>16213</v>
      </c>
      <c r="F8615" s="28" t="s">
        <v>25</v>
      </c>
      <c r="G8615" s="31" t="s">
        <v>12977</v>
      </c>
      <c r="I8615" s="1"/>
    </row>
    <row r="8616" spans="1:9" s="30" customFormat="1" ht="54" x14ac:dyDescent="0.25">
      <c r="A8616" s="28">
        <v>94730</v>
      </c>
      <c r="B8616" s="29" t="s">
        <v>16214</v>
      </c>
      <c r="F8616" s="28" t="s">
        <v>25</v>
      </c>
      <c r="G8616" s="31" t="s">
        <v>16215</v>
      </c>
      <c r="I8616" s="1"/>
    </row>
    <row r="8617" spans="1:9" s="30" customFormat="1" ht="54" x14ac:dyDescent="0.25">
      <c r="A8617" s="28">
        <v>94731</v>
      </c>
      <c r="B8617" s="29" t="s">
        <v>16216</v>
      </c>
      <c r="F8617" s="28" t="s">
        <v>25</v>
      </c>
      <c r="G8617" s="31" t="s">
        <v>16217</v>
      </c>
      <c r="I8617" s="1"/>
    </row>
    <row r="8618" spans="1:9" s="30" customFormat="1" ht="54" x14ac:dyDescent="0.25">
      <c r="A8618" s="28">
        <v>94732</v>
      </c>
      <c r="B8618" s="29" t="s">
        <v>16218</v>
      </c>
      <c r="F8618" s="28" t="s">
        <v>25</v>
      </c>
      <c r="G8618" s="31" t="s">
        <v>16219</v>
      </c>
      <c r="I8618" s="1"/>
    </row>
    <row r="8619" spans="1:9" s="30" customFormat="1" ht="54" x14ac:dyDescent="0.25">
      <c r="A8619" s="28">
        <v>94733</v>
      </c>
      <c r="B8619" s="29" t="s">
        <v>16220</v>
      </c>
      <c r="F8619" s="28" t="s">
        <v>25</v>
      </c>
      <c r="G8619" s="31" t="s">
        <v>15949</v>
      </c>
      <c r="I8619" s="1"/>
    </row>
    <row r="8620" spans="1:9" s="30" customFormat="1" ht="54" x14ac:dyDescent="0.25">
      <c r="A8620" s="28">
        <v>94734</v>
      </c>
      <c r="B8620" s="29" t="s">
        <v>16221</v>
      </c>
      <c r="F8620" s="28" t="s">
        <v>25</v>
      </c>
      <c r="G8620" s="31" t="s">
        <v>16222</v>
      </c>
      <c r="I8620" s="1"/>
    </row>
    <row r="8621" spans="1:9" s="30" customFormat="1" ht="54" x14ac:dyDescent="0.25">
      <c r="A8621" s="28">
        <v>94736</v>
      </c>
      <c r="B8621" s="29" t="s">
        <v>16223</v>
      </c>
      <c r="F8621" s="28" t="s">
        <v>25</v>
      </c>
      <c r="G8621" s="31" t="s">
        <v>16224</v>
      </c>
      <c r="I8621" s="1"/>
    </row>
    <row r="8622" spans="1:9" s="30" customFormat="1" ht="54" x14ac:dyDescent="0.25">
      <c r="A8622" s="28">
        <v>94737</v>
      </c>
      <c r="B8622" s="29" t="s">
        <v>16225</v>
      </c>
      <c r="F8622" s="28" t="s">
        <v>25</v>
      </c>
      <c r="G8622" s="31" t="s">
        <v>16226</v>
      </c>
      <c r="I8622" s="1"/>
    </row>
    <row r="8623" spans="1:9" s="30" customFormat="1" ht="54" x14ac:dyDescent="0.25">
      <c r="A8623" s="28">
        <v>94738</v>
      </c>
      <c r="B8623" s="29" t="s">
        <v>16227</v>
      </c>
      <c r="F8623" s="28" t="s">
        <v>25</v>
      </c>
      <c r="G8623" s="31" t="s">
        <v>16228</v>
      </c>
      <c r="I8623" s="1"/>
    </row>
    <row r="8624" spans="1:9" s="30" customFormat="1" ht="54" x14ac:dyDescent="0.25">
      <c r="A8624" s="28">
        <v>94739</v>
      </c>
      <c r="B8624" s="29" t="s">
        <v>16229</v>
      </c>
      <c r="F8624" s="28" t="s">
        <v>25</v>
      </c>
      <c r="G8624" s="31" t="s">
        <v>16230</v>
      </c>
      <c r="I8624" s="1"/>
    </row>
    <row r="8625" spans="1:9" s="30" customFormat="1" ht="54" x14ac:dyDescent="0.25">
      <c r="A8625" s="28">
        <v>94740</v>
      </c>
      <c r="B8625" s="29" t="s">
        <v>16231</v>
      </c>
      <c r="F8625" s="28" t="s">
        <v>25</v>
      </c>
      <c r="G8625" s="31" t="s">
        <v>16232</v>
      </c>
      <c r="I8625" s="1"/>
    </row>
    <row r="8626" spans="1:9" s="30" customFormat="1" ht="54" x14ac:dyDescent="0.25">
      <c r="A8626" s="28">
        <v>94741</v>
      </c>
      <c r="B8626" s="29" t="s">
        <v>16233</v>
      </c>
      <c r="F8626" s="28" t="s">
        <v>25</v>
      </c>
      <c r="G8626" s="31" t="s">
        <v>16234</v>
      </c>
      <c r="I8626" s="1"/>
    </row>
    <row r="8627" spans="1:9" s="30" customFormat="1" ht="54" x14ac:dyDescent="0.25">
      <c r="A8627" s="28">
        <v>94742</v>
      </c>
      <c r="B8627" s="29" t="s">
        <v>16235</v>
      </c>
      <c r="F8627" s="28" t="s">
        <v>25</v>
      </c>
      <c r="G8627" s="31" t="s">
        <v>15199</v>
      </c>
      <c r="I8627" s="1"/>
    </row>
    <row r="8628" spans="1:9" s="30" customFormat="1" ht="54" x14ac:dyDescent="0.25">
      <c r="A8628" s="28">
        <v>94743</v>
      </c>
      <c r="B8628" s="29" t="s">
        <v>16236</v>
      </c>
      <c r="F8628" s="28" t="s">
        <v>25</v>
      </c>
      <c r="G8628" s="31" t="s">
        <v>16237</v>
      </c>
      <c r="I8628" s="1"/>
    </row>
    <row r="8629" spans="1:9" s="30" customFormat="1" ht="54" x14ac:dyDescent="0.25">
      <c r="A8629" s="28">
        <v>94744</v>
      </c>
      <c r="B8629" s="29" t="s">
        <v>16238</v>
      </c>
      <c r="F8629" s="28" t="s">
        <v>25</v>
      </c>
      <c r="G8629" s="31" t="s">
        <v>15826</v>
      </c>
      <c r="I8629" s="1"/>
    </row>
    <row r="8630" spans="1:9" s="30" customFormat="1" ht="54" x14ac:dyDescent="0.25">
      <c r="A8630" s="28">
        <v>94746</v>
      </c>
      <c r="B8630" s="29" t="s">
        <v>16239</v>
      </c>
      <c r="F8630" s="28" t="s">
        <v>25</v>
      </c>
      <c r="G8630" s="31" t="s">
        <v>16240</v>
      </c>
      <c r="I8630" s="1"/>
    </row>
    <row r="8631" spans="1:9" s="30" customFormat="1" ht="54" x14ac:dyDescent="0.25">
      <c r="A8631" s="28">
        <v>94748</v>
      </c>
      <c r="B8631" s="29" t="s">
        <v>16241</v>
      </c>
      <c r="F8631" s="28" t="s">
        <v>25</v>
      </c>
      <c r="G8631" s="31" t="s">
        <v>11824</v>
      </c>
      <c r="I8631" s="1"/>
    </row>
    <row r="8632" spans="1:9" s="30" customFormat="1" ht="54" x14ac:dyDescent="0.25">
      <c r="A8632" s="28">
        <v>94750</v>
      </c>
      <c r="B8632" s="29" t="s">
        <v>16242</v>
      </c>
      <c r="F8632" s="28" t="s">
        <v>25</v>
      </c>
      <c r="G8632" s="31" t="s">
        <v>16243</v>
      </c>
      <c r="I8632" s="1"/>
    </row>
    <row r="8633" spans="1:9" s="30" customFormat="1" ht="54" x14ac:dyDescent="0.25">
      <c r="A8633" s="28">
        <v>94752</v>
      </c>
      <c r="B8633" s="29" t="s">
        <v>16244</v>
      </c>
      <c r="F8633" s="28" t="s">
        <v>25</v>
      </c>
      <c r="G8633" s="31" t="s">
        <v>16245</v>
      </c>
      <c r="I8633" s="1"/>
    </row>
    <row r="8634" spans="1:9" s="30" customFormat="1" ht="54" x14ac:dyDescent="0.25">
      <c r="A8634" s="28">
        <v>94754</v>
      </c>
      <c r="B8634" s="29" t="s">
        <v>16246</v>
      </c>
      <c r="F8634" s="28" t="s">
        <v>25</v>
      </c>
      <c r="G8634" s="31" t="s">
        <v>16247</v>
      </c>
      <c r="I8634" s="1"/>
    </row>
    <row r="8635" spans="1:9" s="30" customFormat="1" ht="54" x14ac:dyDescent="0.25">
      <c r="A8635" s="28">
        <v>94756</v>
      </c>
      <c r="B8635" s="29" t="s">
        <v>16248</v>
      </c>
      <c r="F8635" s="28" t="s">
        <v>25</v>
      </c>
      <c r="G8635" s="31" t="s">
        <v>16249</v>
      </c>
      <c r="I8635" s="1"/>
    </row>
    <row r="8636" spans="1:9" s="30" customFormat="1" ht="54" x14ac:dyDescent="0.25">
      <c r="A8636" s="28">
        <v>94757</v>
      </c>
      <c r="B8636" s="29" t="s">
        <v>16250</v>
      </c>
      <c r="F8636" s="28" t="s">
        <v>25</v>
      </c>
      <c r="G8636" s="31" t="s">
        <v>13177</v>
      </c>
      <c r="I8636" s="1"/>
    </row>
    <row r="8637" spans="1:9" s="30" customFormat="1" ht="54" x14ac:dyDescent="0.25">
      <c r="A8637" s="28">
        <v>94758</v>
      </c>
      <c r="B8637" s="29" t="s">
        <v>16251</v>
      </c>
      <c r="F8637" s="28" t="s">
        <v>25</v>
      </c>
      <c r="G8637" s="31" t="s">
        <v>16252</v>
      </c>
      <c r="I8637" s="1"/>
    </row>
    <row r="8638" spans="1:9" s="30" customFormat="1" ht="54" x14ac:dyDescent="0.25">
      <c r="A8638" s="28">
        <v>94759</v>
      </c>
      <c r="B8638" s="29" t="s">
        <v>16253</v>
      </c>
      <c r="F8638" s="28" t="s">
        <v>25</v>
      </c>
      <c r="G8638" s="31" t="s">
        <v>16254</v>
      </c>
      <c r="I8638" s="1"/>
    </row>
    <row r="8639" spans="1:9" s="30" customFormat="1" ht="54" x14ac:dyDescent="0.25">
      <c r="A8639" s="28">
        <v>94760</v>
      </c>
      <c r="B8639" s="29" t="s">
        <v>16255</v>
      </c>
      <c r="F8639" s="28" t="s">
        <v>25</v>
      </c>
      <c r="G8639" s="31" t="s">
        <v>16256</v>
      </c>
      <c r="I8639" s="1"/>
    </row>
    <row r="8640" spans="1:9" s="30" customFormat="1" ht="54" x14ac:dyDescent="0.25">
      <c r="A8640" s="28">
        <v>94761</v>
      </c>
      <c r="B8640" s="29" t="s">
        <v>16257</v>
      </c>
      <c r="F8640" s="28" t="s">
        <v>25</v>
      </c>
      <c r="G8640" s="31" t="s">
        <v>16258</v>
      </c>
      <c r="I8640" s="1"/>
    </row>
    <row r="8641" spans="1:9" s="30" customFormat="1" ht="54" x14ac:dyDescent="0.25">
      <c r="A8641" s="28">
        <v>94762</v>
      </c>
      <c r="B8641" s="29" t="s">
        <v>16259</v>
      </c>
      <c r="F8641" s="28" t="s">
        <v>25</v>
      </c>
      <c r="G8641" s="31" t="s">
        <v>16260</v>
      </c>
      <c r="I8641" s="1"/>
    </row>
    <row r="8642" spans="1:9" s="30" customFormat="1" ht="54" x14ac:dyDescent="0.25">
      <c r="A8642" s="28">
        <v>94763</v>
      </c>
      <c r="B8642" s="29" t="s">
        <v>16261</v>
      </c>
      <c r="F8642" s="28" t="s">
        <v>25</v>
      </c>
      <c r="G8642" s="31" t="s">
        <v>16262</v>
      </c>
      <c r="I8642" s="1"/>
    </row>
    <row r="8643" spans="1:9" s="30" customFormat="1" ht="67.5" x14ac:dyDescent="0.25">
      <c r="A8643" s="28">
        <v>94764</v>
      </c>
      <c r="B8643" s="29" t="s">
        <v>16263</v>
      </c>
      <c r="F8643" s="28" t="s">
        <v>25</v>
      </c>
      <c r="G8643" s="31" t="s">
        <v>16264</v>
      </c>
      <c r="I8643" s="1"/>
    </row>
    <row r="8644" spans="1:9" s="30" customFormat="1" ht="67.5" x14ac:dyDescent="0.25">
      <c r="A8644" s="28">
        <v>94765</v>
      </c>
      <c r="B8644" s="29" t="s">
        <v>16265</v>
      </c>
      <c r="F8644" s="28" t="s">
        <v>25</v>
      </c>
      <c r="G8644" s="31" t="s">
        <v>16266</v>
      </c>
      <c r="I8644" s="1"/>
    </row>
    <row r="8645" spans="1:9" s="30" customFormat="1" ht="67.5" x14ac:dyDescent="0.25">
      <c r="A8645" s="28">
        <v>94766</v>
      </c>
      <c r="B8645" s="29" t="s">
        <v>16267</v>
      </c>
      <c r="F8645" s="28" t="s">
        <v>25</v>
      </c>
      <c r="G8645" s="31" t="s">
        <v>16268</v>
      </c>
      <c r="I8645" s="1"/>
    </row>
    <row r="8646" spans="1:9" s="30" customFormat="1" ht="67.5" x14ac:dyDescent="0.25">
      <c r="A8646" s="28">
        <v>94767</v>
      </c>
      <c r="B8646" s="29" t="s">
        <v>16269</v>
      </c>
      <c r="F8646" s="28" t="s">
        <v>25</v>
      </c>
      <c r="G8646" s="31" t="s">
        <v>16270</v>
      </c>
      <c r="I8646" s="1"/>
    </row>
    <row r="8647" spans="1:9" s="30" customFormat="1" ht="67.5" x14ac:dyDescent="0.25">
      <c r="A8647" s="28">
        <v>94768</v>
      </c>
      <c r="B8647" s="29" t="s">
        <v>16271</v>
      </c>
      <c r="F8647" s="28" t="s">
        <v>25</v>
      </c>
      <c r="G8647" s="31" t="s">
        <v>16272</v>
      </c>
      <c r="I8647" s="1"/>
    </row>
    <row r="8648" spans="1:9" s="30" customFormat="1" ht="67.5" x14ac:dyDescent="0.25">
      <c r="A8648" s="28">
        <v>94769</v>
      </c>
      <c r="B8648" s="29" t="s">
        <v>16273</v>
      </c>
      <c r="F8648" s="28" t="s">
        <v>25</v>
      </c>
      <c r="G8648" s="31" t="s">
        <v>16274</v>
      </c>
      <c r="I8648" s="1"/>
    </row>
    <row r="8649" spans="1:9" s="30" customFormat="1" ht="54" x14ac:dyDescent="0.25">
      <c r="A8649" s="28">
        <v>94770</v>
      </c>
      <c r="B8649" s="29" t="s">
        <v>16275</v>
      </c>
      <c r="F8649" s="28" t="s">
        <v>25</v>
      </c>
      <c r="G8649" s="31" t="s">
        <v>16276</v>
      </c>
      <c r="I8649" s="1"/>
    </row>
    <row r="8650" spans="1:9" s="30" customFormat="1" ht="54" x14ac:dyDescent="0.25">
      <c r="A8650" s="28">
        <v>94771</v>
      </c>
      <c r="B8650" s="29" t="s">
        <v>16277</v>
      </c>
      <c r="F8650" s="28" t="s">
        <v>25</v>
      </c>
      <c r="G8650" s="31" t="s">
        <v>16278</v>
      </c>
      <c r="I8650" s="1"/>
    </row>
    <row r="8651" spans="1:9" s="30" customFormat="1" ht="54" x14ac:dyDescent="0.25">
      <c r="A8651" s="28">
        <v>94772</v>
      </c>
      <c r="B8651" s="29" t="s">
        <v>16279</v>
      </c>
      <c r="F8651" s="28" t="s">
        <v>25</v>
      </c>
      <c r="G8651" s="31" t="s">
        <v>16280</v>
      </c>
      <c r="I8651" s="1"/>
    </row>
    <row r="8652" spans="1:9" s="30" customFormat="1" ht="54" x14ac:dyDescent="0.25">
      <c r="A8652" s="28">
        <v>94773</v>
      </c>
      <c r="B8652" s="29" t="s">
        <v>16281</v>
      </c>
      <c r="F8652" s="28" t="s">
        <v>25</v>
      </c>
      <c r="G8652" s="31" t="s">
        <v>16282</v>
      </c>
      <c r="I8652" s="1"/>
    </row>
    <row r="8653" spans="1:9" s="30" customFormat="1" ht="54" x14ac:dyDescent="0.25">
      <c r="A8653" s="28">
        <v>94774</v>
      </c>
      <c r="B8653" s="29" t="s">
        <v>16283</v>
      </c>
      <c r="F8653" s="28" t="s">
        <v>25</v>
      </c>
      <c r="G8653" s="31" t="s">
        <v>16284</v>
      </c>
      <c r="I8653" s="1"/>
    </row>
    <row r="8654" spans="1:9" s="30" customFormat="1" ht="54" x14ac:dyDescent="0.25">
      <c r="A8654" s="28">
        <v>94775</v>
      </c>
      <c r="B8654" s="29" t="s">
        <v>16285</v>
      </c>
      <c r="F8654" s="28" t="s">
        <v>25</v>
      </c>
      <c r="G8654" s="31" t="s">
        <v>16286</v>
      </c>
      <c r="I8654" s="1"/>
    </row>
    <row r="8655" spans="1:9" s="30" customFormat="1" ht="67.5" x14ac:dyDescent="0.25">
      <c r="A8655" s="28">
        <v>94783</v>
      </c>
      <c r="B8655" s="29" t="s">
        <v>16287</v>
      </c>
      <c r="F8655" s="28" t="s">
        <v>25</v>
      </c>
      <c r="G8655" s="31" t="s">
        <v>16288</v>
      </c>
      <c r="I8655" s="1"/>
    </row>
    <row r="8656" spans="1:9" s="30" customFormat="1" ht="67.5" x14ac:dyDescent="0.25">
      <c r="A8656" s="28">
        <v>94785</v>
      </c>
      <c r="B8656" s="29" t="s">
        <v>16289</v>
      </c>
      <c r="F8656" s="28" t="s">
        <v>25</v>
      </c>
      <c r="G8656" s="31" t="s">
        <v>16290</v>
      </c>
      <c r="I8656" s="1"/>
    </row>
    <row r="8657" spans="1:9" s="30" customFormat="1" ht="67.5" x14ac:dyDescent="0.25">
      <c r="A8657" s="28">
        <v>94789</v>
      </c>
      <c r="B8657" s="29" t="s">
        <v>16291</v>
      </c>
      <c r="F8657" s="28" t="s">
        <v>25</v>
      </c>
      <c r="G8657" s="31" t="s">
        <v>16292</v>
      </c>
      <c r="I8657" s="1"/>
    </row>
    <row r="8658" spans="1:9" s="30" customFormat="1" ht="67.5" x14ac:dyDescent="0.25">
      <c r="A8658" s="28">
        <v>94790</v>
      </c>
      <c r="B8658" s="29" t="s">
        <v>16293</v>
      </c>
      <c r="F8658" s="28" t="s">
        <v>25</v>
      </c>
      <c r="G8658" s="31" t="s">
        <v>16294</v>
      </c>
      <c r="I8658" s="1"/>
    </row>
    <row r="8659" spans="1:9" s="30" customFormat="1" ht="67.5" x14ac:dyDescent="0.25">
      <c r="A8659" s="28">
        <v>94791</v>
      </c>
      <c r="B8659" s="29" t="s">
        <v>16295</v>
      </c>
      <c r="F8659" s="28" t="s">
        <v>25</v>
      </c>
      <c r="G8659" s="31" t="s">
        <v>16296</v>
      </c>
      <c r="I8659" s="1"/>
    </row>
    <row r="8660" spans="1:9" s="30" customFormat="1" ht="54" x14ac:dyDescent="0.25">
      <c r="A8660" s="28">
        <v>94863</v>
      </c>
      <c r="B8660" s="29" t="s">
        <v>16297</v>
      </c>
      <c r="F8660" s="28" t="s">
        <v>25</v>
      </c>
      <c r="G8660" s="31" t="s">
        <v>16298</v>
      </c>
      <c r="I8660" s="1"/>
    </row>
    <row r="8661" spans="1:9" s="30" customFormat="1" ht="40.5" x14ac:dyDescent="0.25">
      <c r="A8661" s="28">
        <v>95237</v>
      </c>
      <c r="B8661" s="29" t="s">
        <v>16299</v>
      </c>
      <c r="F8661" s="28" t="s">
        <v>25</v>
      </c>
      <c r="G8661" s="31" t="s">
        <v>16300</v>
      </c>
      <c r="I8661" s="1"/>
    </row>
    <row r="8662" spans="1:9" s="30" customFormat="1" ht="40.5" x14ac:dyDescent="0.25">
      <c r="A8662" s="28">
        <v>95693</v>
      </c>
      <c r="B8662" s="29" t="s">
        <v>16301</v>
      </c>
      <c r="F8662" s="28" t="s">
        <v>25</v>
      </c>
      <c r="G8662" s="31" t="s">
        <v>16302</v>
      </c>
      <c r="I8662" s="1"/>
    </row>
    <row r="8663" spans="1:9" s="30" customFormat="1" ht="40.5" x14ac:dyDescent="0.25">
      <c r="A8663" s="28">
        <v>95694</v>
      </c>
      <c r="B8663" s="29" t="s">
        <v>16303</v>
      </c>
      <c r="F8663" s="28" t="s">
        <v>25</v>
      </c>
      <c r="G8663" s="31" t="s">
        <v>16304</v>
      </c>
      <c r="I8663" s="1"/>
    </row>
    <row r="8664" spans="1:9" s="30" customFormat="1" ht="40.5" x14ac:dyDescent="0.25">
      <c r="A8664" s="28">
        <v>95695</v>
      </c>
      <c r="B8664" s="29" t="s">
        <v>16305</v>
      </c>
      <c r="F8664" s="28" t="s">
        <v>25</v>
      </c>
      <c r="G8664" s="31" t="s">
        <v>16306</v>
      </c>
      <c r="I8664" s="1"/>
    </row>
    <row r="8665" spans="1:9" s="30" customFormat="1" ht="27" x14ac:dyDescent="0.25">
      <c r="A8665" s="28">
        <v>95696</v>
      </c>
      <c r="B8665" s="29" t="s">
        <v>16307</v>
      </c>
      <c r="F8665" s="28" t="s">
        <v>25</v>
      </c>
      <c r="G8665" s="31" t="s">
        <v>11500</v>
      </c>
      <c r="I8665" s="1"/>
    </row>
    <row r="8666" spans="1:9" s="30" customFormat="1" ht="40.5" x14ac:dyDescent="0.25">
      <c r="A8666" s="28">
        <v>96637</v>
      </c>
      <c r="B8666" s="29" t="s">
        <v>16308</v>
      </c>
      <c r="F8666" s="28" t="s">
        <v>25</v>
      </c>
      <c r="G8666" s="31" t="s">
        <v>16309</v>
      </c>
      <c r="I8666" s="1"/>
    </row>
    <row r="8667" spans="1:9" s="30" customFormat="1" ht="40.5" x14ac:dyDescent="0.25">
      <c r="A8667" s="28">
        <v>96638</v>
      </c>
      <c r="B8667" s="29" t="s">
        <v>16310</v>
      </c>
      <c r="F8667" s="28" t="s">
        <v>25</v>
      </c>
      <c r="G8667" s="31" t="s">
        <v>15980</v>
      </c>
      <c r="I8667" s="1"/>
    </row>
    <row r="8668" spans="1:9" s="30" customFormat="1" ht="40.5" x14ac:dyDescent="0.25">
      <c r="A8668" s="28">
        <v>96639</v>
      </c>
      <c r="B8668" s="29" t="s">
        <v>16311</v>
      </c>
      <c r="F8668" s="28" t="s">
        <v>25</v>
      </c>
      <c r="G8668" s="31" t="s">
        <v>13318</v>
      </c>
      <c r="I8668" s="1"/>
    </row>
    <row r="8669" spans="1:9" s="30" customFormat="1" ht="40.5" x14ac:dyDescent="0.25">
      <c r="A8669" s="28">
        <v>96640</v>
      </c>
      <c r="B8669" s="29" t="s">
        <v>16312</v>
      </c>
      <c r="F8669" s="28" t="s">
        <v>25</v>
      </c>
      <c r="G8669" s="31" t="s">
        <v>16313</v>
      </c>
      <c r="I8669" s="1"/>
    </row>
    <row r="8670" spans="1:9" s="30" customFormat="1" ht="40.5" x14ac:dyDescent="0.25">
      <c r="A8670" s="28">
        <v>96641</v>
      </c>
      <c r="B8670" s="29" t="s">
        <v>16314</v>
      </c>
      <c r="F8670" s="28" t="s">
        <v>25</v>
      </c>
      <c r="G8670" s="31" t="s">
        <v>16315</v>
      </c>
      <c r="I8670" s="1"/>
    </row>
    <row r="8671" spans="1:9" s="30" customFormat="1" ht="40.5" x14ac:dyDescent="0.25">
      <c r="A8671" s="28">
        <v>96642</v>
      </c>
      <c r="B8671" s="29" t="s">
        <v>16316</v>
      </c>
      <c r="F8671" s="28" t="s">
        <v>25</v>
      </c>
      <c r="G8671" s="31" t="s">
        <v>16317</v>
      </c>
      <c r="I8671" s="1"/>
    </row>
    <row r="8672" spans="1:9" s="30" customFormat="1" ht="40.5" x14ac:dyDescent="0.25">
      <c r="A8672" s="28">
        <v>96643</v>
      </c>
      <c r="B8672" s="29" t="s">
        <v>16318</v>
      </c>
      <c r="F8672" s="28" t="s">
        <v>25</v>
      </c>
      <c r="G8672" s="31" t="s">
        <v>16319</v>
      </c>
      <c r="I8672" s="1"/>
    </row>
    <row r="8673" spans="1:9" s="30" customFormat="1" ht="40.5" x14ac:dyDescent="0.25">
      <c r="A8673" s="28">
        <v>96650</v>
      </c>
      <c r="B8673" s="29" t="s">
        <v>16320</v>
      </c>
      <c r="F8673" s="28" t="s">
        <v>25</v>
      </c>
      <c r="G8673" s="31" t="s">
        <v>16321</v>
      </c>
      <c r="I8673" s="1"/>
    </row>
    <row r="8674" spans="1:9" s="30" customFormat="1" ht="40.5" x14ac:dyDescent="0.25">
      <c r="A8674" s="28">
        <v>96651</v>
      </c>
      <c r="B8674" s="29" t="s">
        <v>16322</v>
      </c>
      <c r="F8674" s="28" t="s">
        <v>25</v>
      </c>
      <c r="G8674" s="31" t="s">
        <v>13115</v>
      </c>
      <c r="I8674" s="1"/>
    </row>
    <row r="8675" spans="1:9" s="30" customFormat="1" ht="40.5" x14ac:dyDescent="0.25">
      <c r="A8675" s="28">
        <v>96652</v>
      </c>
      <c r="B8675" s="29" t="s">
        <v>16323</v>
      </c>
      <c r="F8675" s="28" t="s">
        <v>25</v>
      </c>
      <c r="G8675" s="31" t="s">
        <v>16324</v>
      </c>
      <c r="I8675" s="1"/>
    </row>
    <row r="8676" spans="1:9" s="30" customFormat="1" ht="40.5" x14ac:dyDescent="0.25">
      <c r="A8676" s="28">
        <v>96653</v>
      </c>
      <c r="B8676" s="29" t="s">
        <v>16325</v>
      </c>
      <c r="F8676" s="28" t="s">
        <v>25</v>
      </c>
      <c r="G8676" s="31" t="s">
        <v>8785</v>
      </c>
      <c r="I8676" s="1"/>
    </row>
    <row r="8677" spans="1:9" s="30" customFormat="1" ht="40.5" x14ac:dyDescent="0.25">
      <c r="A8677" s="28">
        <v>96654</v>
      </c>
      <c r="B8677" s="29" t="s">
        <v>16326</v>
      </c>
      <c r="F8677" s="28" t="s">
        <v>25</v>
      </c>
      <c r="G8677" s="31" t="s">
        <v>16327</v>
      </c>
      <c r="I8677" s="1"/>
    </row>
    <row r="8678" spans="1:9" s="30" customFormat="1" ht="40.5" x14ac:dyDescent="0.25">
      <c r="A8678" s="28">
        <v>96655</v>
      </c>
      <c r="B8678" s="29" t="s">
        <v>16328</v>
      </c>
      <c r="F8678" s="28" t="s">
        <v>25</v>
      </c>
      <c r="G8678" s="31" t="s">
        <v>16329</v>
      </c>
      <c r="I8678" s="1"/>
    </row>
    <row r="8679" spans="1:9" s="30" customFormat="1" ht="40.5" x14ac:dyDescent="0.25">
      <c r="A8679" s="28">
        <v>96656</v>
      </c>
      <c r="B8679" s="29" t="s">
        <v>16330</v>
      </c>
      <c r="F8679" s="28" t="s">
        <v>25</v>
      </c>
      <c r="G8679" s="31" t="s">
        <v>8773</v>
      </c>
      <c r="I8679" s="1"/>
    </row>
    <row r="8680" spans="1:9" s="30" customFormat="1" ht="40.5" x14ac:dyDescent="0.25">
      <c r="A8680" s="28">
        <v>96657</v>
      </c>
      <c r="B8680" s="29" t="s">
        <v>16331</v>
      </c>
      <c r="F8680" s="28" t="s">
        <v>25</v>
      </c>
      <c r="G8680" s="31" t="s">
        <v>16332</v>
      </c>
      <c r="I8680" s="1"/>
    </row>
    <row r="8681" spans="1:9" s="30" customFormat="1" ht="40.5" x14ac:dyDescent="0.25">
      <c r="A8681" s="28">
        <v>96658</v>
      </c>
      <c r="B8681" s="29" t="s">
        <v>16333</v>
      </c>
      <c r="F8681" s="28" t="s">
        <v>25</v>
      </c>
      <c r="G8681" s="31" t="s">
        <v>16334</v>
      </c>
      <c r="I8681" s="1"/>
    </row>
    <row r="8682" spans="1:9" s="30" customFormat="1" ht="40.5" x14ac:dyDescent="0.25">
      <c r="A8682" s="28">
        <v>96659</v>
      </c>
      <c r="B8682" s="29" t="s">
        <v>16335</v>
      </c>
      <c r="F8682" s="28" t="s">
        <v>25</v>
      </c>
      <c r="G8682" s="31" t="s">
        <v>16336</v>
      </c>
      <c r="I8682" s="1"/>
    </row>
    <row r="8683" spans="1:9" s="30" customFormat="1" ht="40.5" x14ac:dyDescent="0.25">
      <c r="A8683" s="28">
        <v>96660</v>
      </c>
      <c r="B8683" s="29" t="s">
        <v>16337</v>
      </c>
      <c r="F8683" s="28" t="s">
        <v>25</v>
      </c>
      <c r="G8683" s="31" t="s">
        <v>16338</v>
      </c>
      <c r="I8683" s="1"/>
    </row>
    <row r="8684" spans="1:9" s="30" customFormat="1" ht="40.5" x14ac:dyDescent="0.25">
      <c r="A8684" s="28">
        <v>96661</v>
      </c>
      <c r="B8684" s="29" t="s">
        <v>16339</v>
      </c>
      <c r="F8684" s="28" t="s">
        <v>25</v>
      </c>
      <c r="G8684" s="31" t="s">
        <v>7992</v>
      </c>
      <c r="I8684" s="1"/>
    </row>
    <row r="8685" spans="1:9" s="30" customFormat="1" ht="40.5" x14ac:dyDescent="0.25">
      <c r="A8685" s="28">
        <v>96662</v>
      </c>
      <c r="B8685" s="29" t="s">
        <v>16340</v>
      </c>
      <c r="F8685" s="28" t="s">
        <v>25</v>
      </c>
      <c r="G8685" s="31" t="s">
        <v>9432</v>
      </c>
      <c r="I8685" s="1"/>
    </row>
    <row r="8686" spans="1:9" s="30" customFormat="1" ht="40.5" x14ac:dyDescent="0.25">
      <c r="A8686" s="28">
        <v>96663</v>
      </c>
      <c r="B8686" s="29" t="s">
        <v>16341</v>
      </c>
      <c r="F8686" s="28" t="s">
        <v>25</v>
      </c>
      <c r="G8686" s="31" t="s">
        <v>12519</v>
      </c>
      <c r="I8686" s="1"/>
    </row>
    <row r="8687" spans="1:9" s="30" customFormat="1" ht="40.5" x14ac:dyDescent="0.25">
      <c r="A8687" s="28">
        <v>96664</v>
      </c>
      <c r="B8687" s="29" t="s">
        <v>16342</v>
      </c>
      <c r="F8687" s="28" t="s">
        <v>25</v>
      </c>
      <c r="G8687" s="31" t="s">
        <v>16343</v>
      </c>
      <c r="I8687" s="1"/>
    </row>
    <row r="8688" spans="1:9" s="30" customFormat="1" ht="40.5" x14ac:dyDescent="0.25">
      <c r="A8688" s="28">
        <v>96665</v>
      </c>
      <c r="B8688" s="29" t="s">
        <v>16344</v>
      </c>
      <c r="F8688" s="28" t="s">
        <v>25</v>
      </c>
      <c r="G8688" s="31" t="s">
        <v>16345</v>
      </c>
      <c r="I8688" s="1"/>
    </row>
    <row r="8689" spans="1:9" s="30" customFormat="1" ht="40.5" x14ac:dyDescent="0.25">
      <c r="A8689" s="28">
        <v>96666</v>
      </c>
      <c r="B8689" s="29" t="s">
        <v>16346</v>
      </c>
      <c r="F8689" s="28" t="s">
        <v>25</v>
      </c>
      <c r="G8689" s="31" t="s">
        <v>16347</v>
      </c>
      <c r="I8689" s="1"/>
    </row>
    <row r="8690" spans="1:9" s="30" customFormat="1" ht="40.5" x14ac:dyDescent="0.25">
      <c r="A8690" s="28">
        <v>96667</v>
      </c>
      <c r="B8690" s="29" t="s">
        <v>16348</v>
      </c>
      <c r="F8690" s="28" t="s">
        <v>25</v>
      </c>
      <c r="G8690" s="31" t="s">
        <v>16349</v>
      </c>
      <c r="I8690" s="1"/>
    </row>
    <row r="8691" spans="1:9" s="30" customFormat="1" ht="40.5" x14ac:dyDescent="0.25">
      <c r="A8691" s="28">
        <v>96684</v>
      </c>
      <c r="B8691" s="29" t="s">
        <v>16350</v>
      </c>
      <c r="F8691" s="28" t="s">
        <v>25</v>
      </c>
      <c r="G8691" s="31" t="s">
        <v>13150</v>
      </c>
      <c r="I8691" s="1"/>
    </row>
    <row r="8692" spans="1:9" s="30" customFormat="1" ht="40.5" x14ac:dyDescent="0.25">
      <c r="A8692" s="28">
        <v>96685</v>
      </c>
      <c r="B8692" s="29" t="s">
        <v>16351</v>
      </c>
      <c r="F8692" s="28" t="s">
        <v>25</v>
      </c>
      <c r="G8692" s="31" t="s">
        <v>13291</v>
      </c>
      <c r="I8692" s="1"/>
    </row>
    <row r="8693" spans="1:9" s="30" customFormat="1" ht="40.5" x14ac:dyDescent="0.25">
      <c r="A8693" s="28">
        <v>96686</v>
      </c>
      <c r="B8693" s="29" t="s">
        <v>16352</v>
      </c>
      <c r="F8693" s="28" t="s">
        <v>25</v>
      </c>
      <c r="G8693" s="31" t="s">
        <v>11708</v>
      </c>
      <c r="I8693" s="1"/>
    </row>
    <row r="8694" spans="1:9" s="30" customFormat="1" ht="40.5" x14ac:dyDescent="0.25">
      <c r="A8694" s="28">
        <v>96687</v>
      </c>
      <c r="B8694" s="29" t="s">
        <v>16353</v>
      </c>
      <c r="F8694" s="28" t="s">
        <v>25</v>
      </c>
      <c r="G8694" s="31" t="s">
        <v>16354</v>
      </c>
      <c r="I8694" s="1"/>
    </row>
    <row r="8695" spans="1:9" s="30" customFormat="1" ht="40.5" x14ac:dyDescent="0.25">
      <c r="A8695" s="28">
        <v>96688</v>
      </c>
      <c r="B8695" s="29" t="s">
        <v>16355</v>
      </c>
      <c r="F8695" s="28" t="s">
        <v>25</v>
      </c>
      <c r="G8695" s="31" t="s">
        <v>16356</v>
      </c>
      <c r="I8695" s="1"/>
    </row>
    <row r="8696" spans="1:9" s="30" customFormat="1" ht="40.5" x14ac:dyDescent="0.25">
      <c r="A8696" s="28">
        <v>96689</v>
      </c>
      <c r="B8696" s="29" t="s">
        <v>16357</v>
      </c>
      <c r="F8696" s="28" t="s">
        <v>25</v>
      </c>
      <c r="G8696" s="31" t="s">
        <v>16358</v>
      </c>
      <c r="I8696" s="1"/>
    </row>
    <row r="8697" spans="1:9" s="30" customFormat="1" ht="40.5" x14ac:dyDescent="0.25">
      <c r="A8697" s="28">
        <v>96690</v>
      </c>
      <c r="B8697" s="29" t="s">
        <v>16359</v>
      </c>
      <c r="F8697" s="28" t="s">
        <v>25</v>
      </c>
      <c r="G8697" s="31" t="s">
        <v>16360</v>
      </c>
      <c r="I8697" s="1"/>
    </row>
    <row r="8698" spans="1:9" s="30" customFormat="1" ht="40.5" x14ac:dyDescent="0.25">
      <c r="A8698" s="28">
        <v>96691</v>
      </c>
      <c r="B8698" s="29" t="s">
        <v>16361</v>
      </c>
      <c r="F8698" s="28" t="s">
        <v>25</v>
      </c>
      <c r="G8698" s="31" t="s">
        <v>16362</v>
      </c>
      <c r="I8698" s="1"/>
    </row>
    <row r="8699" spans="1:9" s="30" customFormat="1" ht="40.5" x14ac:dyDescent="0.25">
      <c r="A8699" s="28">
        <v>96692</v>
      </c>
      <c r="B8699" s="29" t="s">
        <v>16363</v>
      </c>
      <c r="F8699" s="28" t="s">
        <v>25</v>
      </c>
      <c r="G8699" s="31" t="s">
        <v>16364</v>
      </c>
      <c r="I8699" s="1"/>
    </row>
    <row r="8700" spans="1:9" s="30" customFormat="1" ht="40.5" x14ac:dyDescent="0.25">
      <c r="A8700" s="28">
        <v>96693</v>
      </c>
      <c r="B8700" s="29" t="s">
        <v>16365</v>
      </c>
      <c r="F8700" s="28" t="s">
        <v>25</v>
      </c>
      <c r="G8700" s="31" t="s">
        <v>16366</v>
      </c>
      <c r="I8700" s="1"/>
    </row>
    <row r="8701" spans="1:9" s="30" customFormat="1" ht="40.5" x14ac:dyDescent="0.25">
      <c r="A8701" s="28">
        <v>96694</v>
      </c>
      <c r="B8701" s="29" t="s">
        <v>16367</v>
      </c>
      <c r="F8701" s="28" t="s">
        <v>25</v>
      </c>
      <c r="G8701" s="31" t="s">
        <v>16368</v>
      </c>
      <c r="I8701" s="1"/>
    </row>
    <row r="8702" spans="1:9" s="30" customFormat="1" ht="40.5" x14ac:dyDescent="0.25">
      <c r="A8702" s="28">
        <v>96695</v>
      </c>
      <c r="B8702" s="29" t="s">
        <v>16369</v>
      </c>
      <c r="F8702" s="28" t="s">
        <v>25</v>
      </c>
      <c r="G8702" s="31" t="s">
        <v>16370</v>
      </c>
      <c r="I8702" s="1"/>
    </row>
    <row r="8703" spans="1:9" s="30" customFormat="1" ht="40.5" x14ac:dyDescent="0.25">
      <c r="A8703" s="28">
        <v>96696</v>
      </c>
      <c r="B8703" s="29" t="s">
        <v>16371</v>
      </c>
      <c r="F8703" s="28" t="s">
        <v>25</v>
      </c>
      <c r="G8703" s="31" t="s">
        <v>16372</v>
      </c>
      <c r="I8703" s="1"/>
    </row>
    <row r="8704" spans="1:9" s="30" customFormat="1" ht="40.5" x14ac:dyDescent="0.25">
      <c r="A8704" s="28">
        <v>96697</v>
      </c>
      <c r="B8704" s="29" t="s">
        <v>16373</v>
      </c>
      <c r="F8704" s="28" t="s">
        <v>25</v>
      </c>
      <c r="G8704" s="31" t="s">
        <v>16374</v>
      </c>
      <c r="I8704" s="1"/>
    </row>
    <row r="8705" spans="1:9" s="30" customFormat="1" ht="40.5" x14ac:dyDescent="0.25">
      <c r="A8705" s="28">
        <v>96698</v>
      </c>
      <c r="B8705" s="29" t="s">
        <v>16375</v>
      </c>
      <c r="F8705" s="28" t="s">
        <v>25</v>
      </c>
      <c r="G8705" s="31" t="s">
        <v>16376</v>
      </c>
      <c r="I8705" s="1"/>
    </row>
    <row r="8706" spans="1:9" s="30" customFormat="1" ht="40.5" x14ac:dyDescent="0.25">
      <c r="A8706" s="28">
        <v>96699</v>
      </c>
      <c r="B8706" s="29" t="s">
        <v>16377</v>
      </c>
      <c r="F8706" s="28" t="s">
        <v>25</v>
      </c>
      <c r="G8706" s="31" t="s">
        <v>16378</v>
      </c>
      <c r="I8706" s="1"/>
    </row>
    <row r="8707" spans="1:9" s="30" customFormat="1" ht="40.5" x14ac:dyDescent="0.25">
      <c r="A8707" s="28">
        <v>96700</v>
      </c>
      <c r="B8707" s="29" t="s">
        <v>16379</v>
      </c>
      <c r="F8707" s="28" t="s">
        <v>25</v>
      </c>
      <c r="G8707" s="31" t="s">
        <v>16380</v>
      </c>
      <c r="I8707" s="1"/>
    </row>
    <row r="8708" spans="1:9" s="30" customFormat="1" ht="40.5" x14ac:dyDescent="0.25">
      <c r="A8708" s="28">
        <v>96701</v>
      </c>
      <c r="B8708" s="29" t="s">
        <v>16381</v>
      </c>
      <c r="F8708" s="28" t="s">
        <v>25</v>
      </c>
      <c r="G8708" s="31" t="s">
        <v>16382</v>
      </c>
      <c r="I8708" s="1"/>
    </row>
    <row r="8709" spans="1:9" s="30" customFormat="1" ht="40.5" x14ac:dyDescent="0.25">
      <c r="A8709" s="28">
        <v>96702</v>
      </c>
      <c r="B8709" s="29" t="s">
        <v>16383</v>
      </c>
      <c r="F8709" s="28" t="s">
        <v>25</v>
      </c>
      <c r="G8709" s="31" t="s">
        <v>16384</v>
      </c>
      <c r="I8709" s="1"/>
    </row>
    <row r="8710" spans="1:9" s="30" customFormat="1" ht="40.5" x14ac:dyDescent="0.25">
      <c r="A8710" s="28">
        <v>96703</v>
      </c>
      <c r="B8710" s="29" t="s">
        <v>16385</v>
      </c>
      <c r="F8710" s="28" t="s">
        <v>25</v>
      </c>
      <c r="G8710" s="31" t="s">
        <v>13159</v>
      </c>
      <c r="I8710" s="1"/>
    </row>
    <row r="8711" spans="1:9" s="30" customFormat="1" ht="40.5" x14ac:dyDescent="0.25">
      <c r="A8711" s="28">
        <v>96704</v>
      </c>
      <c r="B8711" s="29" t="s">
        <v>16386</v>
      </c>
      <c r="F8711" s="28" t="s">
        <v>25</v>
      </c>
      <c r="G8711" s="31" t="s">
        <v>14821</v>
      </c>
      <c r="I8711" s="1"/>
    </row>
    <row r="8712" spans="1:9" s="30" customFormat="1" ht="40.5" x14ac:dyDescent="0.25">
      <c r="A8712" s="28">
        <v>96705</v>
      </c>
      <c r="B8712" s="29" t="s">
        <v>16387</v>
      </c>
      <c r="F8712" s="28" t="s">
        <v>25</v>
      </c>
      <c r="G8712" s="31" t="s">
        <v>16388</v>
      </c>
      <c r="I8712" s="1"/>
    </row>
    <row r="8713" spans="1:9" s="30" customFormat="1" ht="40.5" x14ac:dyDescent="0.25">
      <c r="A8713" s="28">
        <v>96706</v>
      </c>
      <c r="B8713" s="29" t="s">
        <v>16389</v>
      </c>
      <c r="F8713" s="28" t="s">
        <v>25</v>
      </c>
      <c r="G8713" s="31" t="s">
        <v>16390</v>
      </c>
      <c r="I8713" s="1"/>
    </row>
    <row r="8714" spans="1:9" s="30" customFormat="1" ht="40.5" x14ac:dyDescent="0.25">
      <c r="A8714" s="28">
        <v>96707</v>
      </c>
      <c r="B8714" s="29" t="s">
        <v>16391</v>
      </c>
      <c r="F8714" s="28" t="s">
        <v>25</v>
      </c>
      <c r="G8714" s="31" t="s">
        <v>16392</v>
      </c>
      <c r="I8714" s="1"/>
    </row>
    <row r="8715" spans="1:9" s="30" customFormat="1" ht="40.5" x14ac:dyDescent="0.25">
      <c r="A8715" s="28">
        <v>96708</v>
      </c>
      <c r="B8715" s="29" t="s">
        <v>16393</v>
      </c>
      <c r="F8715" s="28" t="s">
        <v>25</v>
      </c>
      <c r="G8715" s="31" t="s">
        <v>16394</v>
      </c>
      <c r="I8715" s="1"/>
    </row>
    <row r="8716" spans="1:9" s="30" customFormat="1" ht="40.5" x14ac:dyDescent="0.25">
      <c r="A8716" s="28">
        <v>96709</v>
      </c>
      <c r="B8716" s="29" t="s">
        <v>16395</v>
      </c>
      <c r="F8716" s="28" t="s">
        <v>25</v>
      </c>
      <c r="G8716" s="31" t="s">
        <v>16396</v>
      </c>
      <c r="I8716" s="1"/>
    </row>
    <row r="8717" spans="1:9" s="30" customFormat="1" ht="40.5" x14ac:dyDescent="0.25">
      <c r="A8717" s="28">
        <v>96710</v>
      </c>
      <c r="B8717" s="29" t="s">
        <v>16397</v>
      </c>
      <c r="F8717" s="28" t="s">
        <v>25</v>
      </c>
      <c r="G8717" s="31" t="s">
        <v>10626</v>
      </c>
      <c r="I8717" s="1"/>
    </row>
    <row r="8718" spans="1:9" s="30" customFormat="1" ht="40.5" x14ac:dyDescent="0.25">
      <c r="A8718" s="28">
        <v>96711</v>
      </c>
      <c r="B8718" s="29" t="s">
        <v>16398</v>
      </c>
      <c r="F8718" s="28" t="s">
        <v>25</v>
      </c>
      <c r="G8718" s="31" t="s">
        <v>16399</v>
      </c>
      <c r="I8718" s="1"/>
    </row>
    <row r="8719" spans="1:9" s="30" customFormat="1" ht="40.5" x14ac:dyDescent="0.25">
      <c r="A8719" s="28">
        <v>96712</v>
      </c>
      <c r="B8719" s="29" t="s">
        <v>16400</v>
      </c>
      <c r="F8719" s="28" t="s">
        <v>25</v>
      </c>
      <c r="G8719" s="31" t="s">
        <v>16401</v>
      </c>
      <c r="I8719" s="1"/>
    </row>
    <row r="8720" spans="1:9" s="30" customFormat="1" ht="40.5" x14ac:dyDescent="0.25">
      <c r="A8720" s="28">
        <v>96713</v>
      </c>
      <c r="B8720" s="29" t="s">
        <v>16402</v>
      </c>
      <c r="F8720" s="28" t="s">
        <v>25</v>
      </c>
      <c r="G8720" s="31" t="s">
        <v>16403</v>
      </c>
      <c r="I8720" s="1"/>
    </row>
    <row r="8721" spans="1:9" s="30" customFormat="1" ht="40.5" x14ac:dyDescent="0.25">
      <c r="A8721" s="28">
        <v>96714</v>
      </c>
      <c r="B8721" s="29" t="s">
        <v>16404</v>
      </c>
      <c r="F8721" s="28" t="s">
        <v>25</v>
      </c>
      <c r="G8721" s="31" t="s">
        <v>12237</v>
      </c>
      <c r="I8721" s="1"/>
    </row>
    <row r="8722" spans="1:9" s="30" customFormat="1" ht="40.5" x14ac:dyDescent="0.25">
      <c r="A8722" s="28">
        <v>96715</v>
      </c>
      <c r="B8722" s="29" t="s">
        <v>16405</v>
      </c>
      <c r="F8722" s="28" t="s">
        <v>25</v>
      </c>
      <c r="G8722" s="31" t="s">
        <v>16406</v>
      </c>
      <c r="I8722" s="1"/>
    </row>
    <row r="8723" spans="1:9" s="30" customFormat="1" ht="40.5" x14ac:dyDescent="0.25">
      <c r="A8723" s="28">
        <v>96716</v>
      </c>
      <c r="B8723" s="29" t="s">
        <v>16407</v>
      </c>
      <c r="F8723" s="28" t="s">
        <v>25</v>
      </c>
      <c r="G8723" s="31" t="s">
        <v>16408</v>
      </c>
      <c r="I8723" s="1"/>
    </row>
    <row r="8724" spans="1:9" s="30" customFormat="1" ht="40.5" x14ac:dyDescent="0.25">
      <c r="A8724" s="28">
        <v>96717</v>
      </c>
      <c r="B8724" s="29" t="s">
        <v>16409</v>
      </c>
      <c r="F8724" s="28" t="s">
        <v>25</v>
      </c>
      <c r="G8724" s="31" t="s">
        <v>16410</v>
      </c>
      <c r="I8724" s="1"/>
    </row>
    <row r="8725" spans="1:9" s="30" customFormat="1" ht="54" x14ac:dyDescent="0.25">
      <c r="A8725" s="28">
        <v>96736</v>
      </c>
      <c r="B8725" s="29" t="s">
        <v>16411</v>
      </c>
      <c r="F8725" s="28" t="s">
        <v>25</v>
      </c>
      <c r="G8725" s="31" t="s">
        <v>16412</v>
      </c>
      <c r="I8725" s="1"/>
    </row>
    <row r="8726" spans="1:9" s="30" customFormat="1" ht="54" x14ac:dyDescent="0.25">
      <c r="A8726" s="28">
        <v>96737</v>
      </c>
      <c r="B8726" s="29" t="s">
        <v>16413</v>
      </c>
      <c r="F8726" s="28" t="s">
        <v>25</v>
      </c>
      <c r="G8726" s="31" t="s">
        <v>16414</v>
      </c>
      <c r="I8726" s="1"/>
    </row>
    <row r="8727" spans="1:9" s="30" customFormat="1" ht="54" x14ac:dyDescent="0.25">
      <c r="A8727" s="28">
        <v>96738</v>
      </c>
      <c r="B8727" s="29" t="s">
        <v>16415</v>
      </c>
      <c r="F8727" s="28" t="s">
        <v>25</v>
      </c>
      <c r="G8727" s="31" t="s">
        <v>16416</v>
      </c>
      <c r="I8727" s="1"/>
    </row>
    <row r="8728" spans="1:9" s="30" customFormat="1" ht="54" x14ac:dyDescent="0.25">
      <c r="A8728" s="28">
        <v>96739</v>
      </c>
      <c r="B8728" s="29" t="s">
        <v>16417</v>
      </c>
      <c r="F8728" s="28" t="s">
        <v>25</v>
      </c>
      <c r="G8728" s="31" t="s">
        <v>12574</v>
      </c>
      <c r="I8728" s="1"/>
    </row>
    <row r="8729" spans="1:9" s="30" customFormat="1" ht="54" x14ac:dyDescent="0.25">
      <c r="A8729" s="28">
        <v>96740</v>
      </c>
      <c r="B8729" s="29" t="s">
        <v>16418</v>
      </c>
      <c r="F8729" s="28" t="s">
        <v>25</v>
      </c>
      <c r="G8729" s="31" t="s">
        <v>13350</v>
      </c>
      <c r="I8729" s="1"/>
    </row>
    <row r="8730" spans="1:9" s="30" customFormat="1" ht="54" x14ac:dyDescent="0.25">
      <c r="A8730" s="28">
        <v>96741</v>
      </c>
      <c r="B8730" s="29" t="s">
        <v>16419</v>
      </c>
      <c r="F8730" s="28" t="s">
        <v>25</v>
      </c>
      <c r="G8730" s="31" t="s">
        <v>16420</v>
      </c>
      <c r="I8730" s="1"/>
    </row>
    <row r="8731" spans="1:9" s="30" customFormat="1" ht="54" x14ac:dyDescent="0.25">
      <c r="A8731" s="28">
        <v>96742</v>
      </c>
      <c r="B8731" s="29" t="s">
        <v>16421</v>
      </c>
      <c r="F8731" s="28" t="s">
        <v>25</v>
      </c>
      <c r="G8731" s="31" t="s">
        <v>16422</v>
      </c>
      <c r="I8731" s="1"/>
    </row>
    <row r="8732" spans="1:9" s="30" customFormat="1" ht="54" x14ac:dyDescent="0.25">
      <c r="A8732" s="28">
        <v>96743</v>
      </c>
      <c r="B8732" s="29" t="s">
        <v>16423</v>
      </c>
      <c r="F8732" s="28" t="s">
        <v>25</v>
      </c>
      <c r="G8732" s="31" t="s">
        <v>15269</v>
      </c>
      <c r="I8732" s="1"/>
    </row>
    <row r="8733" spans="1:9" s="30" customFormat="1" ht="54" x14ac:dyDescent="0.25">
      <c r="A8733" s="28">
        <v>96744</v>
      </c>
      <c r="B8733" s="29" t="s">
        <v>16424</v>
      </c>
      <c r="F8733" s="28" t="s">
        <v>25</v>
      </c>
      <c r="G8733" s="31" t="s">
        <v>16425</v>
      </c>
      <c r="I8733" s="1"/>
    </row>
    <row r="8734" spans="1:9" s="30" customFormat="1" ht="54" x14ac:dyDescent="0.25">
      <c r="A8734" s="28">
        <v>96745</v>
      </c>
      <c r="B8734" s="29" t="s">
        <v>16426</v>
      </c>
      <c r="F8734" s="28" t="s">
        <v>25</v>
      </c>
      <c r="G8734" s="31" t="s">
        <v>16427</v>
      </c>
      <c r="I8734" s="1"/>
    </row>
    <row r="8735" spans="1:9" s="30" customFormat="1" ht="54" x14ac:dyDescent="0.25">
      <c r="A8735" s="28">
        <v>96746</v>
      </c>
      <c r="B8735" s="29" t="s">
        <v>16428</v>
      </c>
      <c r="F8735" s="28" t="s">
        <v>25</v>
      </c>
      <c r="G8735" s="31" t="s">
        <v>16429</v>
      </c>
      <c r="I8735" s="1"/>
    </row>
    <row r="8736" spans="1:9" s="30" customFormat="1" ht="54" x14ac:dyDescent="0.25">
      <c r="A8736" s="28">
        <v>96747</v>
      </c>
      <c r="B8736" s="29" t="s">
        <v>16430</v>
      </c>
      <c r="F8736" s="28" t="s">
        <v>25</v>
      </c>
      <c r="G8736" s="31" t="s">
        <v>9168</v>
      </c>
      <c r="I8736" s="1"/>
    </row>
    <row r="8737" spans="1:9" s="30" customFormat="1" ht="54" x14ac:dyDescent="0.25">
      <c r="A8737" s="28">
        <v>96748</v>
      </c>
      <c r="B8737" s="29" t="s">
        <v>16431</v>
      </c>
      <c r="F8737" s="28" t="s">
        <v>25</v>
      </c>
      <c r="G8737" s="31" t="s">
        <v>16432</v>
      </c>
      <c r="I8737" s="1"/>
    </row>
    <row r="8738" spans="1:9" s="30" customFormat="1" ht="54" x14ac:dyDescent="0.25">
      <c r="A8738" s="28">
        <v>96749</v>
      </c>
      <c r="B8738" s="29" t="s">
        <v>16433</v>
      </c>
      <c r="F8738" s="28" t="s">
        <v>25</v>
      </c>
      <c r="G8738" s="31" t="s">
        <v>16434</v>
      </c>
      <c r="I8738" s="1"/>
    </row>
    <row r="8739" spans="1:9" s="30" customFormat="1" ht="54" x14ac:dyDescent="0.25">
      <c r="A8739" s="28">
        <v>96750</v>
      </c>
      <c r="B8739" s="29" t="s">
        <v>16435</v>
      </c>
      <c r="F8739" s="28" t="s">
        <v>25</v>
      </c>
      <c r="G8739" s="31" t="s">
        <v>11958</v>
      </c>
      <c r="I8739" s="1"/>
    </row>
    <row r="8740" spans="1:9" s="30" customFormat="1" ht="54" x14ac:dyDescent="0.25">
      <c r="A8740" s="28">
        <v>96751</v>
      </c>
      <c r="B8740" s="29" t="s">
        <v>16436</v>
      </c>
      <c r="F8740" s="28" t="s">
        <v>25</v>
      </c>
      <c r="G8740" s="31" t="s">
        <v>16437</v>
      </c>
      <c r="I8740" s="1"/>
    </row>
    <row r="8741" spans="1:9" s="30" customFormat="1" ht="54" x14ac:dyDescent="0.25">
      <c r="A8741" s="28">
        <v>96752</v>
      </c>
      <c r="B8741" s="29" t="s">
        <v>16438</v>
      </c>
      <c r="F8741" s="28" t="s">
        <v>25</v>
      </c>
      <c r="G8741" s="31" t="s">
        <v>16439</v>
      </c>
      <c r="I8741" s="1"/>
    </row>
    <row r="8742" spans="1:9" s="30" customFormat="1" ht="54" x14ac:dyDescent="0.25">
      <c r="A8742" s="28">
        <v>96753</v>
      </c>
      <c r="B8742" s="29" t="s">
        <v>16440</v>
      </c>
      <c r="F8742" s="28" t="s">
        <v>25</v>
      </c>
      <c r="G8742" s="31" t="s">
        <v>16441</v>
      </c>
      <c r="I8742" s="1"/>
    </row>
    <row r="8743" spans="1:9" s="30" customFormat="1" ht="54" x14ac:dyDescent="0.25">
      <c r="A8743" s="28">
        <v>96754</v>
      </c>
      <c r="B8743" s="29" t="s">
        <v>16442</v>
      </c>
      <c r="F8743" s="28" t="s">
        <v>25</v>
      </c>
      <c r="G8743" s="31" t="s">
        <v>16443</v>
      </c>
      <c r="I8743" s="1"/>
    </row>
    <row r="8744" spans="1:9" s="30" customFormat="1" ht="54" x14ac:dyDescent="0.25">
      <c r="A8744" s="28">
        <v>96755</v>
      </c>
      <c r="B8744" s="29" t="s">
        <v>16444</v>
      </c>
      <c r="F8744" s="28" t="s">
        <v>25</v>
      </c>
      <c r="G8744" s="31" t="s">
        <v>16445</v>
      </c>
      <c r="I8744" s="1"/>
    </row>
    <row r="8745" spans="1:9" s="30" customFormat="1" ht="54" x14ac:dyDescent="0.25">
      <c r="A8745" s="28">
        <v>96756</v>
      </c>
      <c r="B8745" s="29" t="s">
        <v>16446</v>
      </c>
      <c r="F8745" s="28" t="s">
        <v>25</v>
      </c>
      <c r="G8745" s="31" t="s">
        <v>16447</v>
      </c>
      <c r="I8745" s="1"/>
    </row>
    <row r="8746" spans="1:9" s="30" customFormat="1" ht="54" x14ac:dyDescent="0.25">
      <c r="A8746" s="28">
        <v>96757</v>
      </c>
      <c r="B8746" s="29" t="s">
        <v>16448</v>
      </c>
      <c r="F8746" s="28" t="s">
        <v>25</v>
      </c>
      <c r="G8746" s="31" t="s">
        <v>14484</v>
      </c>
      <c r="I8746" s="1"/>
    </row>
    <row r="8747" spans="1:9" s="30" customFormat="1" ht="54" x14ac:dyDescent="0.25">
      <c r="A8747" s="28">
        <v>96758</v>
      </c>
      <c r="B8747" s="29" t="s">
        <v>16449</v>
      </c>
      <c r="F8747" s="28" t="s">
        <v>25</v>
      </c>
      <c r="G8747" s="31" t="s">
        <v>14921</v>
      </c>
      <c r="I8747" s="1"/>
    </row>
    <row r="8748" spans="1:9" s="30" customFormat="1" ht="54" x14ac:dyDescent="0.25">
      <c r="A8748" s="28">
        <v>96759</v>
      </c>
      <c r="B8748" s="29" t="s">
        <v>16450</v>
      </c>
      <c r="F8748" s="28" t="s">
        <v>25</v>
      </c>
      <c r="G8748" s="31" t="s">
        <v>13184</v>
      </c>
      <c r="I8748" s="1"/>
    </row>
    <row r="8749" spans="1:9" s="30" customFormat="1" ht="54" x14ac:dyDescent="0.25">
      <c r="A8749" s="28">
        <v>96760</v>
      </c>
      <c r="B8749" s="29" t="s">
        <v>16451</v>
      </c>
      <c r="F8749" s="28" t="s">
        <v>25</v>
      </c>
      <c r="G8749" s="31" t="s">
        <v>16452</v>
      </c>
      <c r="I8749" s="1"/>
    </row>
    <row r="8750" spans="1:9" s="30" customFormat="1" ht="54" x14ac:dyDescent="0.25">
      <c r="A8750" s="28">
        <v>96761</v>
      </c>
      <c r="B8750" s="29" t="s">
        <v>16453</v>
      </c>
      <c r="F8750" s="28" t="s">
        <v>25</v>
      </c>
      <c r="G8750" s="31" t="s">
        <v>16454</v>
      </c>
      <c r="I8750" s="1"/>
    </row>
    <row r="8751" spans="1:9" s="30" customFormat="1" ht="54" x14ac:dyDescent="0.25">
      <c r="A8751" s="28">
        <v>96762</v>
      </c>
      <c r="B8751" s="29" t="s">
        <v>16455</v>
      </c>
      <c r="F8751" s="28" t="s">
        <v>25</v>
      </c>
      <c r="G8751" s="31" t="s">
        <v>16456</v>
      </c>
      <c r="I8751" s="1"/>
    </row>
    <row r="8752" spans="1:9" s="30" customFormat="1" ht="54" x14ac:dyDescent="0.25">
      <c r="A8752" s="28">
        <v>96763</v>
      </c>
      <c r="B8752" s="29" t="s">
        <v>16457</v>
      </c>
      <c r="F8752" s="28" t="s">
        <v>25</v>
      </c>
      <c r="G8752" s="31" t="s">
        <v>16458</v>
      </c>
      <c r="I8752" s="1"/>
    </row>
    <row r="8753" spans="1:9" s="30" customFormat="1" ht="54" x14ac:dyDescent="0.25">
      <c r="A8753" s="28">
        <v>96764</v>
      </c>
      <c r="B8753" s="29" t="s">
        <v>16459</v>
      </c>
      <c r="F8753" s="28" t="s">
        <v>25</v>
      </c>
      <c r="G8753" s="31" t="s">
        <v>16460</v>
      </c>
      <c r="I8753" s="1"/>
    </row>
    <row r="8754" spans="1:9" s="30" customFormat="1" ht="54" x14ac:dyDescent="0.25">
      <c r="A8754" s="28">
        <v>96802</v>
      </c>
      <c r="B8754" s="29" t="s">
        <v>16461</v>
      </c>
      <c r="F8754" s="28" t="s">
        <v>25</v>
      </c>
      <c r="G8754" s="31" t="s">
        <v>16462</v>
      </c>
      <c r="I8754" s="1"/>
    </row>
    <row r="8755" spans="1:9" s="30" customFormat="1" ht="40.5" x14ac:dyDescent="0.25">
      <c r="A8755" s="28">
        <v>96803</v>
      </c>
      <c r="B8755" s="29" t="s">
        <v>16463</v>
      </c>
      <c r="F8755" s="28" t="s">
        <v>25</v>
      </c>
      <c r="G8755" s="31" t="s">
        <v>16464</v>
      </c>
      <c r="I8755" s="1"/>
    </row>
    <row r="8756" spans="1:9" s="30" customFormat="1" ht="54" x14ac:dyDescent="0.25">
      <c r="A8756" s="28">
        <v>96804</v>
      </c>
      <c r="B8756" s="29" t="s">
        <v>16465</v>
      </c>
      <c r="F8756" s="28" t="s">
        <v>25</v>
      </c>
      <c r="G8756" s="31" t="s">
        <v>16466</v>
      </c>
      <c r="I8756" s="1"/>
    </row>
    <row r="8757" spans="1:9" s="30" customFormat="1" ht="54" x14ac:dyDescent="0.25">
      <c r="A8757" s="28">
        <v>96805</v>
      </c>
      <c r="B8757" s="29" t="s">
        <v>16467</v>
      </c>
      <c r="F8757" s="28" t="s">
        <v>25</v>
      </c>
      <c r="G8757" s="31" t="s">
        <v>16468</v>
      </c>
      <c r="I8757" s="1"/>
    </row>
    <row r="8758" spans="1:9" s="30" customFormat="1" ht="54" x14ac:dyDescent="0.25">
      <c r="A8758" s="28">
        <v>96806</v>
      </c>
      <c r="B8758" s="29" t="s">
        <v>16469</v>
      </c>
      <c r="F8758" s="28" t="s">
        <v>25</v>
      </c>
      <c r="G8758" s="31" t="s">
        <v>16470</v>
      </c>
      <c r="I8758" s="1"/>
    </row>
    <row r="8759" spans="1:9" s="30" customFormat="1" ht="54" x14ac:dyDescent="0.25">
      <c r="A8759" s="28">
        <v>96807</v>
      </c>
      <c r="B8759" s="29" t="s">
        <v>16471</v>
      </c>
      <c r="F8759" s="28" t="s">
        <v>25</v>
      </c>
      <c r="G8759" s="31" t="s">
        <v>16472</v>
      </c>
      <c r="I8759" s="1"/>
    </row>
    <row r="8760" spans="1:9" s="30" customFormat="1" ht="40.5" x14ac:dyDescent="0.25">
      <c r="A8760" s="28">
        <v>96808</v>
      </c>
      <c r="B8760" s="29" t="s">
        <v>16473</v>
      </c>
      <c r="F8760" s="28" t="s">
        <v>25</v>
      </c>
      <c r="G8760" s="31" t="s">
        <v>16474</v>
      </c>
      <c r="I8760" s="1"/>
    </row>
    <row r="8761" spans="1:9" s="30" customFormat="1" ht="40.5" x14ac:dyDescent="0.25">
      <c r="A8761" s="28">
        <v>96809</v>
      </c>
      <c r="B8761" s="29" t="s">
        <v>16475</v>
      </c>
      <c r="F8761" s="28" t="s">
        <v>25</v>
      </c>
      <c r="G8761" s="31" t="s">
        <v>16476</v>
      </c>
      <c r="I8761" s="1"/>
    </row>
    <row r="8762" spans="1:9" s="30" customFormat="1" ht="40.5" x14ac:dyDescent="0.25">
      <c r="A8762" s="28">
        <v>96810</v>
      </c>
      <c r="B8762" s="29" t="s">
        <v>16477</v>
      </c>
      <c r="F8762" s="28" t="s">
        <v>25</v>
      </c>
      <c r="G8762" s="31" t="s">
        <v>16478</v>
      </c>
      <c r="I8762" s="1"/>
    </row>
    <row r="8763" spans="1:9" s="30" customFormat="1" ht="40.5" x14ac:dyDescent="0.25">
      <c r="A8763" s="28">
        <v>96811</v>
      </c>
      <c r="B8763" s="29" t="s">
        <v>16479</v>
      </c>
      <c r="F8763" s="28" t="s">
        <v>25</v>
      </c>
      <c r="G8763" s="31" t="s">
        <v>16480</v>
      </c>
      <c r="I8763" s="1"/>
    </row>
    <row r="8764" spans="1:9" s="30" customFormat="1" ht="40.5" x14ac:dyDescent="0.25">
      <c r="A8764" s="28">
        <v>96812</v>
      </c>
      <c r="B8764" s="29" t="s">
        <v>16481</v>
      </c>
      <c r="F8764" s="28" t="s">
        <v>25</v>
      </c>
      <c r="G8764" s="31" t="s">
        <v>16482</v>
      </c>
      <c r="I8764" s="1"/>
    </row>
    <row r="8765" spans="1:9" s="30" customFormat="1" ht="40.5" x14ac:dyDescent="0.25">
      <c r="A8765" s="28">
        <v>96813</v>
      </c>
      <c r="B8765" s="29" t="s">
        <v>16483</v>
      </c>
      <c r="F8765" s="28" t="s">
        <v>25</v>
      </c>
      <c r="G8765" s="31" t="s">
        <v>16484</v>
      </c>
      <c r="I8765" s="1"/>
    </row>
    <row r="8766" spans="1:9" s="30" customFormat="1" ht="40.5" x14ac:dyDescent="0.25">
      <c r="A8766" s="28">
        <v>96814</v>
      </c>
      <c r="B8766" s="29" t="s">
        <v>16485</v>
      </c>
      <c r="F8766" s="28" t="s">
        <v>25</v>
      </c>
      <c r="G8766" s="31" t="s">
        <v>9812</v>
      </c>
      <c r="I8766" s="1"/>
    </row>
    <row r="8767" spans="1:9" s="30" customFormat="1" ht="40.5" x14ac:dyDescent="0.25">
      <c r="A8767" s="28">
        <v>96815</v>
      </c>
      <c r="B8767" s="29" t="s">
        <v>16486</v>
      </c>
      <c r="F8767" s="28" t="s">
        <v>25</v>
      </c>
      <c r="G8767" s="31" t="s">
        <v>14448</v>
      </c>
      <c r="I8767" s="1"/>
    </row>
    <row r="8768" spans="1:9" s="30" customFormat="1" ht="40.5" x14ac:dyDescent="0.25">
      <c r="A8768" s="28">
        <v>96816</v>
      </c>
      <c r="B8768" s="29" t="s">
        <v>16487</v>
      </c>
      <c r="F8768" s="28" t="s">
        <v>25</v>
      </c>
      <c r="G8768" s="31" t="s">
        <v>9340</v>
      </c>
      <c r="I8768" s="1"/>
    </row>
    <row r="8769" spans="1:9" s="30" customFormat="1" ht="40.5" x14ac:dyDescent="0.25">
      <c r="A8769" s="28">
        <v>96817</v>
      </c>
      <c r="B8769" s="29" t="s">
        <v>16488</v>
      </c>
      <c r="F8769" s="28" t="s">
        <v>25</v>
      </c>
      <c r="G8769" s="31" t="s">
        <v>16489</v>
      </c>
      <c r="I8769" s="1"/>
    </row>
    <row r="8770" spans="1:9" s="30" customFormat="1" ht="40.5" x14ac:dyDescent="0.25">
      <c r="A8770" s="28">
        <v>96818</v>
      </c>
      <c r="B8770" s="29" t="s">
        <v>16490</v>
      </c>
      <c r="F8770" s="28" t="s">
        <v>25</v>
      </c>
      <c r="G8770" s="31" t="s">
        <v>16009</v>
      </c>
      <c r="I8770" s="1"/>
    </row>
    <row r="8771" spans="1:9" s="30" customFormat="1" ht="40.5" x14ac:dyDescent="0.25">
      <c r="A8771" s="28">
        <v>96819</v>
      </c>
      <c r="B8771" s="29" t="s">
        <v>16491</v>
      </c>
      <c r="F8771" s="28" t="s">
        <v>25</v>
      </c>
      <c r="G8771" s="31" t="s">
        <v>15264</v>
      </c>
      <c r="I8771" s="1"/>
    </row>
    <row r="8772" spans="1:9" s="30" customFormat="1" ht="40.5" x14ac:dyDescent="0.25">
      <c r="A8772" s="28">
        <v>96820</v>
      </c>
      <c r="B8772" s="29" t="s">
        <v>16492</v>
      </c>
      <c r="F8772" s="28" t="s">
        <v>25</v>
      </c>
      <c r="G8772" s="31" t="s">
        <v>16493</v>
      </c>
      <c r="I8772" s="1"/>
    </row>
    <row r="8773" spans="1:9" s="30" customFormat="1" ht="40.5" x14ac:dyDescent="0.25">
      <c r="A8773" s="28">
        <v>96821</v>
      </c>
      <c r="B8773" s="29" t="s">
        <v>16494</v>
      </c>
      <c r="F8773" s="28" t="s">
        <v>25</v>
      </c>
      <c r="G8773" s="31" t="s">
        <v>16495</v>
      </c>
      <c r="I8773" s="1"/>
    </row>
    <row r="8774" spans="1:9" s="30" customFormat="1" ht="40.5" x14ac:dyDescent="0.25">
      <c r="A8774" s="28">
        <v>96822</v>
      </c>
      <c r="B8774" s="29" t="s">
        <v>16496</v>
      </c>
      <c r="F8774" s="28" t="s">
        <v>25</v>
      </c>
      <c r="G8774" s="31" t="s">
        <v>16497</v>
      </c>
      <c r="I8774" s="1"/>
    </row>
    <row r="8775" spans="1:9" s="30" customFormat="1" ht="27" x14ac:dyDescent="0.25">
      <c r="A8775" s="28">
        <v>96823</v>
      </c>
      <c r="B8775" s="29" t="s">
        <v>16498</v>
      </c>
      <c r="F8775" s="28" t="s">
        <v>25</v>
      </c>
      <c r="G8775" s="31" t="s">
        <v>13117</v>
      </c>
      <c r="I8775" s="1"/>
    </row>
    <row r="8776" spans="1:9" s="30" customFormat="1" ht="40.5" x14ac:dyDescent="0.25">
      <c r="A8776" s="28">
        <v>96824</v>
      </c>
      <c r="B8776" s="29" t="s">
        <v>16499</v>
      </c>
      <c r="F8776" s="28" t="s">
        <v>25</v>
      </c>
      <c r="G8776" s="31" t="s">
        <v>16500</v>
      </c>
      <c r="I8776" s="1"/>
    </row>
    <row r="8777" spans="1:9" s="30" customFormat="1" ht="27" x14ac:dyDescent="0.25">
      <c r="A8777" s="28">
        <v>96826</v>
      </c>
      <c r="B8777" s="29" t="s">
        <v>16501</v>
      </c>
      <c r="F8777" s="28" t="s">
        <v>25</v>
      </c>
      <c r="G8777" s="31" t="s">
        <v>12544</v>
      </c>
      <c r="I8777" s="1"/>
    </row>
    <row r="8778" spans="1:9" s="30" customFormat="1" ht="40.5" x14ac:dyDescent="0.25">
      <c r="A8778" s="28">
        <v>96827</v>
      </c>
      <c r="B8778" s="29" t="s">
        <v>16502</v>
      </c>
      <c r="F8778" s="28" t="s">
        <v>25</v>
      </c>
      <c r="G8778" s="31" t="s">
        <v>13917</v>
      </c>
      <c r="I8778" s="1"/>
    </row>
    <row r="8779" spans="1:9" s="30" customFormat="1" ht="40.5" x14ac:dyDescent="0.25">
      <c r="A8779" s="28">
        <v>96828</v>
      </c>
      <c r="B8779" s="29" t="s">
        <v>16503</v>
      </c>
      <c r="F8779" s="28" t="s">
        <v>25</v>
      </c>
      <c r="G8779" s="31" t="s">
        <v>13759</v>
      </c>
      <c r="I8779" s="1"/>
    </row>
    <row r="8780" spans="1:9" s="30" customFormat="1" ht="40.5" x14ac:dyDescent="0.25">
      <c r="A8780" s="28">
        <v>96829</v>
      </c>
      <c r="B8780" s="29" t="s">
        <v>16504</v>
      </c>
      <c r="F8780" s="28" t="s">
        <v>25</v>
      </c>
      <c r="G8780" s="31" t="s">
        <v>16505</v>
      </c>
      <c r="I8780" s="1"/>
    </row>
    <row r="8781" spans="1:9" s="30" customFormat="1" ht="27" x14ac:dyDescent="0.25">
      <c r="A8781" s="28">
        <v>96830</v>
      </c>
      <c r="B8781" s="29" t="s">
        <v>16506</v>
      </c>
      <c r="F8781" s="28" t="s">
        <v>25</v>
      </c>
      <c r="G8781" s="31" t="s">
        <v>16507</v>
      </c>
      <c r="I8781" s="1"/>
    </row>
    <row r="8782" spans="1:9" s="30" customFormat="1" ht="40.5" x14ac:dyDescent="0.25">
      <c r="A8782" s="28">
        <v>96832</v>
      </c>
      <c r="B8782" s="29" t="s">
        <v>16508</v>
      </c>
      <c r="F8782" s="28" t="s">
        <v>25</v>
      </c>
      <c r="G8782" s="31" t="s">
        <v>16509</v>
      </c>
      <c r="I8782" s="1"/>
    </row>
    <row r="8783" spans="1:9" s="30" customFormat="1" ht="40.5" x14ac:dyDescent="0.25">
      <c r="A8783" s="28">
        <v>96833</v>
      </c>
      <c r="B8783" s="29" t="s">
        <v>16510</v>
      </c>
      <c r="F8783" s="28" t="s">
        <v>25</v>
      </c>
      <c r="G8783" s="31" t="s">
        <v>16511</v>
      </c>
      <c r="I8783" s="1"/>
    </row>
    <row r="8784" spans="1:9" s="30" customFormat="1" ht="27" x14ac:dyDescent="0.25">
      <c r="A8784" s="28">
        <v>96834</v>
      </c>
      <c r="B8784" s="29" t="s">
        <v>16512</v>
      </c>
      <c r="F8784" s="28" t="s">
        <v>25</v>
      </c>
      <c r="G8784" s="31" t="s">
        <v>13673</v>
      </c>
      <c r="I8784" s="1"/>
    </row>
    <row r="8785" spans="1:9" s="30" customFormat="1" ht="40.5" x14ac:dyDescent="0.25">
      <c r="A8785" s="28">
        <v>96836</v>
      </c>
      <c r="B8785" s="29" t="s">
        <v>16513</v>
      </c>
      <c r="F8785" s="28" t="s">
        <v>25</v>
      </c>
      <c r="G8785" s="31" t="s">
        <v>9960</v>
      </c>
      <c r="I8785" s="1"/>
    </row>
    <row r="8786" spans="1:9" s="30" customFormat="1" ht="40.5" x14ac:dyDescent="0.25">
      <c r="A8786" s="28">
        <v>96837</v>
      </c>
      <c r="B8786" s="29" t="s">
        <v>16514</v>
      </c>
      <c r="F8786" s="28" t="s">
        <v>25</v>
      </c>
      <c r="G8786" s="31" t="s">
        <v>16515</v>
      </c>
      <c r="I8786" s="1"/>
    </row>
    <row r="8787" spans="1:9" s="30" customFormat="1" ht="54" x14ac:dyDescent="0.25">
      <c r="A8787" s="28">
        <v>96838</v>
      </c>
      <c r="B8787" s="29" t="s">
        <v>16516</v>
      </c>
      <c r="F8787" s="28" t="s">
        <v>25</v>
      </c>
      <c r="G8787" s="31" t="s">
        <v>16517</v>
      </c>
      <c r="I8787" s="1"/>
    </row>
    <row r="8788" spans="1:9" s="30" customFormat="1" ht="54" x14ac:dyDescent="0.25">
      <c r="A8788" s="28">
        <v>96839</v>
      </c>
      <c r="B8788" s="29" t="s">
        <v>16518</v>
      </c>
      <c r="F8788" s="28" t="s">
        <v>25</v>
      </c>
      <c r="G8788" s="31" t="s">
        <v>11968</v>
      </c>
      <c r="I8788" s="1"/>
    </row>
    <row r="8789" spans="1:9" s="30" customFormat="1" ht="40.5" x14ac:dyDescent="0.25">
      <c r="A8789" s="28">
        <v>96840</v>
      </c>
      <c r="B8789" s="29" t="s">
        <v>16519</v>
      </c>
      <c r="F8789" s="28" t="s">
        <v>25</v>
      </c>
      <c r="G8789" s="31" t="s">
        <v>16520</v>
      </c>
      <c r="I8789" s="1"/>
    </row>
    <row r="8790" spans="1:9" s="30" customFormat="1" ht="54" x14ac:dyDescent="0.25">
      <c r="A8790" s="28">
        <v>96841</v>
      </c>
      <c r="B8790" s="29" t="s">
        <v>16521</v>
      </c>
      <c r="F8790" s="28" t="s">
        <v>25</v>
      </c>
      <c r="G8790" s="31" t="s">
        <v>16522</v>
      </c>
      <c r="I8790" s="1"/>
    </row>
    <row r="8791" spans="1:9" s="30" customFormat="1" ht="54" x14ac:dyDescent="0.25">
      <c r="A8791" s="28">
        <v>96842</v>
      </c>
      <c r="B8791" s="29" t="s">
        <v>16523</v>
      </c>
      <c r="F8791" s="28" t="s">
        <v>25</v>
      </c>
      <c r="G8791" s="31" t="s">
        <v>16524</v>
      </c>
      <c r="I8791" s="1"/>
    </row>
    <row r="8792" spans="1:9" s="30" customFormat="1" ht="54" x14ac:dyDescent="0.25">
      <c r="A8792" s="28">
        <v>96843</v>
      </c>
      <c r="B8792" s="29" t="s">
        <v>16525</v>
      </c>
      <c r="F8792" s="28" t="s">
        <v>25</v>
      </c>
      <c r="G8792" s="31" t="s">
        <v>16526</v>
      </c>
      <c r="I8792" s="1"/>
    </row>
    <row r="8793" spans="1:9" s="30" customFormat="1" ht="40.5" x14ac:dyDescent="0.25">
      <c r="A8793" s="28">
        <v>96844</v>
      </c>
      <c r="B8793" s="29" t="s">
        <v>16527</v>
      </c>
      <c r="F8793" s="28" t="s">
        <v>25</v>
      </c>
      <c r="G8793" s="31" t="s">
        <v>16528</v>
      </c>
      <c r="I8793" s="1"/>
    </row>
    <row r="8794" spans="1:9" s="30" customFormat="1" ht="40.5" x14ac:dyDescent="0.25">
      <c r="A8794" s="28">
        <v>96845</v>
      </c>
      <c r="B8794" s="29" t="s">
        <v>16529</v>
      </c>
      <c r="F8794" s="28" t="s">
        <v>25</v>
      </c>
      <c r="G8794" s="31" t="s">
        <v>16530</v>
      </c>
      <c r="I8794" s="1"/>
    </row>
    <row r="8795" spans="1:9" s="30" customFormat="1" ht="54" x14ac:dyDescent="0.25">
      <c r="A8795" s="28">
        <v>96846</v>
      </c>
      <c r="B8795" s="29" t="s">
        <v>16531</v>
      </c>
      <c r="F8795" s="28" t="s">
        <v>25</v>
      </c>
      <c r="G8795" s="31" t="s">
        <v>16532</v>
      </c>
      <c r="I8795" s="1"/>
    </row>
    <row r="8796" spans="1:9" s="30" customFormat="1" ht="54" x14ac:dyDescent="0.25">
      <c r="A8796" s="28">
        <v>96847</v>
      </c>
      <c r="B8796" s="29" t="s">
        <v>16533</v>
      </c>
      <c r="F8796" s="28" t="s">
        <v>25</v>
      </c>
      <c r="G8796" s="31" t="s">
        <v>16534</v>
      </c>
      <c r="I8796" s="1"/>
    </row>
    <row r="8797" spans="1:9" s="30" customFormat="1" ht="40.5" x14ac:dyDescent="0.25">
      <c r="A8797" s="28">
        <v>96848</v>
      </c>
      <c r="B8797" s="29" t="s">
        <v>16535</v>
      </c>
      <c r="F8797" s="28" t="s">
        <v>25</v>
      </c>
      <c r="G8797" s="31" t="s">
        <v>16536</v>
      </c>
      <c r="I8797" s="1"/>
    </row>
    <row r="8798" spans="1:9" s="30" customFormat="1" ht="40.5" x14ac:dyDescent="0.25">
      <c r="A8798" s="28">
        <v>96849</v>
      </c>
      <c r="B8798" s="29" t="s">
        <v>16537</v>
      </c>
      <c r="F8798" s="28" t="s">
        <v>25</v>
      </c>
      <c r="G8798" s="31" t="s">
        <v>11365</v>
      </c>
      <c r="I8798" s="1"/>
    </row>
    <row r="8799" spans="1:9" s="30" customFormat="1" ht="40.5" x14ac:dyDescent="0.25">
      <c r="A8799" s="28">
        <v>96850</v>
      </c>
      <c r="B8799" s="29" t="s">
        <v>16538</v>
      </c>
      <c r="F8799" s="28" t="s">
        <v>25</v>
      </c>
      <c r="G8799" s="31" t="s">
        <v>12637</v>
      </c>
      <c r="I8799" s="1"/>
    </row>
    <row r="8800" spans="1:9" s="30" customFormat="1" ht="40.5" x14ac:dyDescent="0.25">
      <c r="A8800" s="28">
        <v>96852</v>
      </c>
      <c r="B8800" s="29" t="s">
        <v>16539</v>
      </c>
      <c r="F8800" s="28" t="s">
        <v>25</v>
      </c>
      <c r="G8800" s="31" t="s">
        <v>16540</v>
      </c>
      <c r="I8800" s="1"/>
    </row>
    <row r="8801" spans="1:9" s="30" customFormat="1" ht="40.5" x14ac:dyDescent="0.25">
      <c r="A8801" s="28">
        <v>96853</v>
      </c>
      <c r="B8801" s="29" t="s">
        <v>16541</v>
      </c>
      <c r="F8801" s="28" t="s">
        <v>25</v>
      </c>
      <c r="G8801" s="31" t="s">
        <v>16542</v>
      </c>
      <c r="I8801" s="1"/>
    </row>
    <row r="8802" spans="1:9" s="30" customFormat="1" ht="40.5" x14ac:dyDescent="0.25">
      <c r="A8802" s="28">
        <v>96854</v>
      </c>
      <c r="B8802" s="29" t="s">
        <v>16543</v>
      </c>
      <c r="F8802" s="28" t="s">
        <v>25</v>
      </c>
      <c r="G8802" s="31" t="s">
        <v>16544</v>
      </c>
      <c r="I8802" s="1"/>
    </row>
    <row r="8803" spans="1:9" s="30" customFormat="1" ht="40.5" x14ac:dyDescent="0.25">
      <c r="A8803" s="28">
        <v>96855</v>
      </c>
      <c r="B8803" s="29" t="s">
        <v>16545</v>
      </c>
      <c r="F8803" s="28" t="s">
        <v>25</v>
      </c>
      <c r="G8803" s="31" t="s">
        <v>16528</v>
      </c>
      <c r="I8803" s="1"/>
    </row>
    <row r="8804" spans="1:9" s="30" customFormat="1" ht="40.5" x14ac:dyDescent="0.25">
      <c r="A8804" s="28">
        <v>96856</v>
      </c>
      <c r="B8804" s="29" t="s">
        <v>16546</v>
      </c>
      <c r="F8804" s="28" t="s">
        <v>25</v>
      </c>
      <c r="G8804" s="31" t="s">
        <v>16547</v>
      </c>
      <c r="I8804" s="1"/>
    </row>
    <row r="8805" spans="1:9" s="30" customFormat="1" ht="40.5" x14ac:dyDescent="0.25">
      <c r="A8805" s="28">
        <v>96860</v>
      </c>
      <c r="B8805" s="29" t="s">
        <v>16548</v>
      </c>
      <c r="F8805" s="28" t="s">
        <v>25</v>
      </c>
      <c r="G8805" s="31" t="s">
        <v>12893</v>
      </c>
      <c r="I8805" s="1"/>
    </row>
    <row r="8806" spans="1:9" s="30" customFormat="1" ht="40.5" x14ac:dyDescent="0.25">
      <c r="A8806" s="28">
        <v>96861</v>
      </c>
      <c r="B8806" s="29" t="s">
        <v>16549</v>
      </c>
      <c r="F8806" s="28" t="s">
        <v>25</v>
      </c>
      <c r="G8806" s="31" t="s">
        <v>8516</v>
      </c>
      <c r="I8806" s="1"/>
    </row>
    <row r="8807" spans="1:9" s="30" customFormat="1" ht="40.5" x14ac:dyDescent="0.25">
      <c r="A8807" s="28">
        <v>96862</v>
      </c>
      <c r="B8807" s="29" t="s">
        <v>16550</v>
      </c>
      <c r="F8807" s="28" t="s">
        <v>25</v>
      </c>
      <c r="G8807" s="31" t="s">
        <v>16551</v>
      </c>
      <c r="I8807" s="1"/>
    </row>
    <row r="8808" spans="1:9" s="30" customFormat="1" ht="40.5" x14ac:dyDescent="0.25">
      <c r="A8808" s="28">
        <v>96863</v>
      </c>
      <c r="B8808" s="29" t="s">
        <v>16552</v>
      </c>
      <c r="F8808" s="28" t="s">
        <v>25</v>
      </c>
      <c r="G8808" s="31" t="s">
        <v>7954</v>
      </c>
      <c r="I8808" s="1"/>
    </row>
    <row r="8809" spans="1:9" s="30" customFormat="1" ht="40.5" x14ac:dyDescent="0.25">
      <c r="A8809" s="28">
        <v>96864</v>
      </c>
      <c r="B8809" s="29" t="s">
        <v>16553</v>
      </c>
      <c r="F8809" s="28" t="s">
        <v>25</v>
      </c>
      <c r="G8809" s="31" t="s">
        <v>16554</v>
      </c>
      <c r="I8809" s="1"/>
    </row>
    <row r="8810" spans="1:9" s="30" customFormat="1" ht="40.5" x14ac:dyDescent="0.25">
      <c r="A8810" s="28">
        <v>96865</v>
      </c>
      <c r="B8810" s="29" t="s">
        <v>16555</v>
      </c>
      <c r="F8810" s="28" t="s">
        <v>25</v>
      </c>
      <c r="G8810" s="31" t="s">
        <v>16556</v>
      </c>
      <c r="I8810" s="1"/>
    </row>
    <row r="8811" spans="1:9" s="30" customFormat="1" ht="40.5" x14ac:dyDescent="0.25">
      <c r="A8811" s="28">
        <v>96866</v>
      </c>
      <c r="B8811" s="29" t="s">
        <v>16557</v>
      </c>
      <c r="F8811" s="28" t="s">
        <v>25</v>
      </c>
      <c r="G8811" s="31" t="s">
        <v>16558</v>
      </c>
      <c r="I8811" s="1"/>
    </row>
    <row r="8812" spans="1:9" s="30" customFormat="1" ht="27" x14ac:dyDescent="0.25">
      <c r="A8812" s="28">
        <v>96868</v>
      </c>
      <c r="B8812" s="29" t="s">
        <v>16559</v>
      </c>
      <c r="F8812" s="28" t="s">
        <v>25</v>
      </c>
      <c r="G8812" s="31" t="s">
        <v>16560</v>
      </c>
      <c r="I8812" s="1"/>
    </row>
    <row r="8813" spans="1:9" s="30" customFormat="1" ht="27" x14ac:dyDescent="0.25">
      <c r="A8813" s="28">
        <v>96869</v>
      </c>
      <c r="B8813" s="29" t="s">
        <v>16561</v>
      </c>
      <c r="F8813" s="28" t="s">
        <v>25</v>
      </c>
      <c r="G8813" s="31" t="s">
        <v>16562</v>
      </c>
      <c r="I8813" s="1"/>
    </row>
    <row r="8814" spans="1:9" s="30" customFormat="1" ht="27" x14ac:dyDescent="0.25">
      <c r="A8814" s="28">
        <v>96870</v>
      </c>
      <c r="B8814" s="29" t="s">
        <v>16563</v>
      </c>
      <c r="F8814" s="28" t="s">
        <v>25</v>
      </c>
      <c r="G8814" s="31" t="s">
        <v>16564</v>
      </c>
      <c r="I8814" s="1"/>
    </row>
    <row r="8815" spans="1:9" s="30" customFormat="1" ht="27" x14ac:dyDescent="0.25">
      <c r="A8815" s="28">
        <v>96871</v>
      </c>
      <c r="B8815" s="29" t="s">
        <v>16565</v>
      </c>
      <c r="F8815" s="28" t="s">
        <v>25</v>
      </c>
      <c r="G8815" s="31" t="s">
        <v>16566</v>
      </c>
      <c r="I8815" s="1"/>
    </row>
    <row r="8816" spans="1:9" s="30" customFormat="1" ht="54" x14ac:dyDescent="0.25">
      <c r="A8816" s="28">
        <v>96872</v>
      </c>
      <c r="B8816" s="29" t="s">
        <v>16567</v>
      </c>
      <c r="F8816" s="28" t="s">
        <v>25</v>
      </c>
      <c r="G8816" s="31" t="s">
        <v>16568</v>
      </c>
      <c r="I8816" s="1"/>
    </row>
    <row r="8817" spans="1:9" s="30" customFormat="1" ht="54" x14ac:dyDescent="0.25">
      <c r="A8817" s="28">
        <v>96873</v>
      </c>
      <c r="B8817" s="29" t="s">
        <v>16569</v>
      </c>
      <c r="F8817" s="28" t="s">
        <v>25</v>
      </c>
      <c r="G8817" s="31" t="s">
        <v>16570</v>
      </c>
      <c r="I8817" s="1"/>
    </row>
    <row r="8818" spans="1:9" s="30" customFormat="1" ht="54" x14ac:dyDescent="0.25">
      <c r="A8818" s="28">
        <v>96874</v>
      </c>
      <c r="B8818" s="29" t="s">
        <v>16571</v>
      </c>
      <c r="F8818" s="28" t="s">
        <v>25</v>
      </c>
      <c r="G8818" s="31" t="s">
        <v>16572</v>
      </c>
      <c r="I8818" s="1"/>
    </row>
    <row r="8819" spans="1:9" s="30" customFormat="1" ht="54" x14ac:dyDescent="0.25">
      <c r="A8819" s="28">
        <v>96875</v>
      </c>
      <c r="B8819" s="29" t="s">
        <v>16573</v>
      </c>
      <c r="F8819" s="28" t="s">
        <v>25</v>
      </c>
      <c r="G8819" s="31" t="s">
        <v>16574</v>
      </c>
      <c r="I8819" s="1"/>
    </row>
    <row r="8820" spans="1:9" s="30" customFormat="1" ht="40.5" x14ac:dyDescent="0.25">
      <c r="A8820" s="28">
        <v>96876</v>
      </c>
      <c r="B8820" s="29" t="s">
        <v>16575</v>
      </c>
      <c r="F8820" s="28" t="s">
        <v>25</v>
      </c>
      <c r="G8820" s="31" t="s">
        <v>16576</v>
      </c>
      <c r="I8820" s="1"/>
    </row>
    <row r="8821" spans="1:9" s="30" customFormat="1" ht="40.5" x14ac:dyDescent="0.25">
      <c r="A8821" s="28">
        <v>96878</v>
      </c>
      <c r="B8821" s="29" t="s">
        <v>16577</v>
      </c>
      <c r="F8821" s="28" t="s">
        <v>25</v>
      </c>
      <c r="G8821" s="31" t="s">
        <v>16578</v>
      </c>
      <c r="I8821" s="1"/>
    </row>
    <row r="8822" spans="1:9" s="30" customFormat="1" ht="40.5" x14ac:dyDescent="0.25">
      <c r="A8822" s="28">
        <v>96879</v>
      </c>
      <c r="B8822" s="29" t="s">
        <v>16579</v>
      </c>
      <c r="F8822" s="28" t="s">
        <v>25</v>
      </c>
      <c r="G8822" s="31" t="s">
        <v>16580</v>
      </c>
      <c r="I8822" s="1"/>
    </row>
    <row r="8823" spans="1:9" s="30" customFormat="1" ht="40.5" x14ac:dyDescent="0.25">
      <c r="A8823" s="28">
        <v>96881</v>
      </c>
      <c r="B8823" s="29" t="s">
        <v>16581</v>
      </c>
      <c r="F8823" s="28" t="s">
        <v>25</v>
      </c>
      <c r="G8823" s="31" t="s">
        <v>16582</v>
      </c>
      <c r="I8823" s="1"/>
    </row>
    <row r="8824" spans="1:9" s="30" customFormat="1" ht="54" x14ac:dyDescent="0.25">
      <c r="A8824" s="28">
        <v>97425</v>
      </c>
      <c r="B8824" s="29" t="s">
        <v>16583</v>
      </c>
      <c r="F8824" s="28" t="s">
        <v>25</v>
      </c>
      <c r="G8824" s="31" t="s">
        <v>16584</v>
      </c>
      <c r="I8824" s="1"/>
    </row>
    <row r="8825" spans="1:9" s="30" customFormat="1" ht="54" x14ac:dyDescent="0.25">
      <c r="A8825" s="28">
        <v>97426</v>
      </c>
      <c r="B8825" s="29" t="s">
        <v>16585</v>
      </c>
      <c r="F8825" s="28" t="s">
        <v>25</v>
      </c>
      <c r="G8825" s="31" t="s">
        <v>16586</v>
      </c>
      <c r="I8825" s="1"/>
    </row>
    <row r="8826" spans="1:9" s="30" customFormat="1" ht="54" x14ac:dyDescent="0.25">
      <c r="A8826" s="28">
        <v>97427</v>
      </c>
      <c r="B8826" s="29" t="s">
        <v>16587</v>
      </c>
      <c r="F8826" s="28" t="s">
        <v>25</v>
      </c>
      <c r="G8826" s="31" t="s">
        <v>16588</v>
      </c>
      <c r="I8826" s="1"/>
    </row>
    <row r="8827" spans="1:9" s="30" customFormat="1" ht="54" x14ac:dyDescent="0.25">
      <c r="A8827" s="28">
        <v>97428</v>
      </c>
      <c r="B8827" s="29" t="s">
        <v>16589</v>
      </c>
      <c r="F8827" s="28" t="s">
        <v>25</v>
      </c>
      <c r="G8827" s="31" t="s">
        <v>16590</v>
      </c>
      <c r="I8827" s="1"/>
    </row>
    <row r="8828" spans="1:9" s="30" customFormat="1" ht="54" x14ac:dyDescent="0.25">
      <c r="A8828" s="28">
        <v>97429</v>
      </c>
      <c r="B8828" s="29" t="s">
        <v>16591</v>
      </c>
      <c r="F8828" s="28" t="s">
        <v>25</v>
      </c>
      <c r="G8828" s="31" t="s">
        <v>16592</v>
      </c>
      <c r="I8828" s="1"/>
    </row>
    <row r="8829" spans="1:9" s="30" customFormat="1" ht="40.5" x14ac:dyDescent="0.25">
      <c r="A8829" s="28">
        <v>97430</v>
      </c>
      <c r="B8829" s="29" t="s">
        <v>16593</v>
      </c>
      <c r="F8829" s="28" t="s">
        <v>25</v>
      </c>
      <c r="G8829" s="31" t="s">
        <v>16594</v>
      </c>
      <c r="I8829" s="1"/>
    </row>
    <row r="8830" spans="1:9" s="30" customFormat="1" ht="40.5" x14ac:dyDescent="0.25">
      <c r="A8830" s="28">
        <v>97431</v>
      </c>
      <c r="B8830" s="29" t="s">
        <v>16595</v>
      </c>
      <c r="F8830" s="28" t="s">
        <v>25</v>
      </c>
      <c r="G8830" s="31" t="s">
        <v>8076</v>
      </c>
      <c r="I8830" s="1"/>
    </row>
    <row r="8831" spans="1:9" s="30" customFormat="1" ht="40.5" x14ac:dyDescent="0.25">
      <c r="A8831" s="28">
        <v>97432</v>
      </c>
      <c r="B8831" s="29" t="s">
        <v>16596</v>
      </c>
      <c r="F8831" s="28" t="s">
        <v>25</v>
      </c>
      <c r="G8831" s="31" t="s">
        <v>16597</v>
      </c>
      <c r="I8831" s="1"/>
    </row>
    <row r="8832" spans="1:9" s="30" customFormat="1" ht="40.5" x14ac:dyDescent="0.25">
      <c r="A8832" s="28">
        <v>97433</v>
      </c>
      <c r="B8832" s="29" t="s">
        <v>16598</v>
      </c>
      <c r="F8832" s="28" t="s">
        <v>25</v>
      </c>
      <c r="G8832" s="31" t="s">
        <v>16599</v>
      </c>
      <c r="I8832" s="1"/>
    </row>
    <row r="8833" spans="1:9" s="30" customFormat="1" ht="40.5" x14ac:dyDescent="0.25">
      <c r="A8833" s="28">
        <v>97434</v>
      </c>
      <c r="B8833" s="29" t="s">
        <v>16600</v>
      </c>
      <c r="F8833" s="28" t="s">
        <v>25</v>
      </c>
      <c r="G8833" s="31" t="s">
        <v>16601</v>
      </c>
      <c r="I8833" s="1"/>
    </row>
    <row r="8834" spans="1:9" s="30" customFormat="1" ht="40.5" x14ac:dyDescent="0.25">
      <c r="A8834" s="28">
        <v>97435</v>
      </c>
      <c r="B8834" s="29" t="s">
        <v>16602</v>
      </c>
      <c r="F8834" s="28" t="s">
        <v>25</v>
      </c>
      <c r="G8834" s="31" t="s">
        <v>16603</v>
      </c>
      <c r="I8834" s="1"/>
    </row>
    <row r="8835" spans="1:9" s="30" customFormat="1" ht="40.5" x14ac:dyDescent="0.25">
      <c r="A8835" s="28">
        <v>97436</v>
      </c>
      <c r="B8835" s="29" t="s">
        <v>16604</v>
      </c>
      <c r="F8835" s="28" t="s">
        <v>25</v>
      </c>
      <c r="G8835" s="31" t="s">
        <v>16605</v>
      </c>
      <c r="I8835" s="1"/>
    </row>
    <row r="8836" spans="1:9" s="30" customFormat="1" ht="40.5" x14ac:dyDescent="0.25">
      <c r="A8836" s="28">
        <v>97437</v>
      </c>
      <c r="B8836" s="29" t="s">
        <v>16606</v>
      </c>
      <c r="F8836" s="28" t="s">
        <v>25</v>
      </c>
      <c r="G8836" s="31" t="s">
        <v>16607</v>
      </c>
      <c r="I8836" s="1"/>
    </row>
    <row r="8837" spans="1:9" s="30" customFormat="1" ht="40.5" x14ac:dyDescent="0.25">
      <c r="A8837" s="28">
        <v>97438</v>
      </c>
      <c r="B8837" s="29" t="s">
        <v>16608</v>
      </c>
      <c r="F8837" s="28" t="s">
        <v>25</v>
      </c>
      <c r="G8837" s="31" t="s">
        <v>16609</v>
      </c>
      <c r="I8837" s="1"/>
    </row>
    <row r="8838" spans="1:9" s="30" customFormat="1" ht="27" x14ac:dyDescent="0.25">
      <c r="A8838" s="28">
        <v>97439</v>
      </c>
      <c r="B8838" s="29" t="s">
        <v>16610</v>
      </c>
      <c r="F8838" s="28" t="s">
        <v>25</v>
      </c>
      <c r="G8838" s="31" t="s">
        <v>16611</v>
      </c>
      <c r="I8838" s="1"/>
    </row>
    <row r="8839" spans="1:9" s="30" customFormat="1" ht="40.5" x14ac:dyDescent="0.25">
      <c r="A8839" s="28">
        <v>97440</v>
      </c>
      <c r="B8839" s="29" t="s">
        <v>16612</v>
      </c>
      <c r="F8839" s="28" t="s">
        <v>25</v>
      </c>
      <c r="G8839" s="31" t="s">
        <v>16613</v>
      </c>
      <c r="I8839" s="1"/>
    </row>
    <row r="8840" spans="1:9" s="30" customFormat="1" ht="27" x14ac:dyDescent="0.25">
      <c r="A8840" s="28">
        <v>97442</v>
      </c>
      <c r="B8840" s="29" t="s">
        <v>16614</v>
      </c>
      <c r="F8840" s="28" t="s">
        <v>25</v>
      </c>
      <c r="G8840" s="31" t="s">
        <v>16615</v>
      </c>
      <c r="I8840" s="1"/>
    </row>
    <row r="8841" spans="1:9" s="30" customFormat="1" ht="27" x14ac:dyDescent="0.25">
      <c r="A8841" s="28">
        <v>97443</v>
      </c>
      <c r="B8841" s="29" t="s">
        <v>16616</v>
      </c>
      <c r="F8841" s="28" t="s">
        <v>25</v>
      </c>
      <c r="G8841" s="31" t="s">
        <v>16617</v>
      </c>
      <c r="I8841" s="1"/>
    </row>
    <row r="8842" spans="1:9" s="30" customFormat="1" ht="40.5" x14ac:dyDescent="0.25">
      <c r="A8842" s="28">
        <v>97444</v>
      </c>
      <c r="B8842" s="29" t="s">
        <v>16618</v>
      </c>
      <c r="F8842" s="28" t="s">
        <v>25</v>
      </c>
      <c r="G8842" s="31" t="s">
        <v>16619</v>
      </c>
      <c r="I8842" s="1"/>
    </row>
    <row r="8843" spans="1:9" s="30" customFormat="1" ht="40.5" x14ac:dyDescent="0.25">
      <c r="A8843" s="28">
        <v>97446</v>
      </c>
      <c r="B8843" s="29" t="s">
        <v>16620</v>
      </c>
      <c r="F8843" s="28" t="s">
        <v>25</v>
      </c>
      <c r="G8843" s="31" t="s">
        <v>16621</v>
      </c>
      <c r="I8843" s="1"/>
    </row>
    <row r="8844" spans="1:9" s="30" customFormat="1" ht="40.5" x14ac:dyDescent="0.25">
      <c r="A8844" s="28">
        <v>97447</v>
      </c>
      <c r="B8844" s="29" t="s">
        <v>16622</v>
      </c>
      <c r="F8844" s="28" t="s">
        <v>25</v>
      </c>
      <c r="G8844" s="31" t="s">
        <v>16621</v>
      </c>
      <c r="I8844" s="1"/>
    </row>
    <row r="8845" spans="1:9" s="30" customFormat="1" ht="27" x14ac:dyDescent="0.25">
      <c r="A8845" s="28">
        <v>97449</v>
      </c>
      <c r="B8845" s="29" t="s">
        <v>16623</v>
      </c>
      <c r="F8845" s="28" t="s">
        <v>25</v>
      </c>
      <c r="G8845" s="31" t="s">
        <v>16624</v>
      </c>
      <c r="I8845" s="1"/>
    </row>
    <row r="8846" spans="1:9" s="30" customFormat="1" ht="40.5" x14ac:dyDescent="0.25">
      <c r="A8846" s="28">
        <v>97450</v>
      </c>
      <c r="B8846" s="29" t="s">
        <v>16625</v>
      </c>
      <c r="F8846" s="28" t="s">
        <v>25</v>
      </c>
      <c r="G8846" s="31" t="s">
        <v>16626</v>
      </c>
      <c r="I8846" s="1"/>
    </row>
    <row r="8847" spans="1:9" s="30" customFormat="1" ht="40.5" x14ac:dyDescent="0.25">
      <c r="A8847" s="28">
        <v>97452</v>
      </c>
      <c r="B8847" s="29" t="s">
        <v>16627</v>
      </c>
      <c r="F8847" s="28" t="s">
        <v>25</v>
      </c>
      <c r="G8847" s="31" t="s">
        <v>16628</v>
      </c>
      <c r="I8847" s="1"/>
    </row>
    <row r="8848" spans="1:9" s="30" customFormat="1" ht="40.5" x14ac:dyDescent="0.25">
      <c r="A8848" s="28">
        <v>97453</v>
      </c>
      <c r="B8848" s="29" t="s">
        <v>16629</v>
      </c>
      <c r="F8848" s="28" t="s">
        <v>25</v>
      </c>
      <c r="G8848" s="31" t="s">
        <v>16630</v>
      </c>
      <c r="I8848" s="1"/>
    </row>
    <row r="8849" spans="1:9" s="30" customFormat="1" ht="40.5" x14ac:dyDescent="0.25">
      <c r="A8849" s="28">
        <v>97454</v>
      </c>
      <c r="B8849" s="29" t="s">
        <v>16631</v>
      </c>
      <c r="F8849" s="28" t="s">
        <v>25</v>
      </c>
      <c r="G8849" s="31" t="s">
        <v>16632</v>
      </c>
      <c r="I8849" s="1"/>
    </row>
    <row r="8850" spans="1:9" s="30" customFormat="1" ht="40.5" x14ac:dyDescent="0.25">
      <c r="A8850" s="28">
        <v>97455</v>
      </c>
      <c r="B8850" s="29" t="s">
        <v>16633</v>
      </c>
      <c r="F8850" s="28" t="s">
        <v>25</v>
      </c>
      <c r="G8850" s="31" t="s">
        <v>16634</v>
      </c>
      <c r="I8850" s="1"/>
    </row>
    <row r="8851" spans="1:9" s="30" customFormat="1" ht="40.5" x14ac:dyDescent="0.25">
      <c r="A8851" s="28">
        <v>97456</v>
      </c>
      <c r="B8851" s="29" t="s">
        <v>16635</v>
      </c>
      <c r="F8851" s="28" t="s">
        <v>25</v>
      </c>
      <c r="G8851" s="31" t="s">
        <v>16636</v>
      </c>
      <c r="I8851" s="1"/>
    </row>
    <row r="8852" spans="1:9" s="30" customFormat="1" ht="40.5" x14ac:dyDescent="0.25">
      <c r="A8852" s="28">
        <v>97457</v>
      </c>
      <c r="B8852" s="29" t="s">
        <v>16637</v>
      </c>
      <c r="F8852" s="28" t="s">
        <v>25</v>
      </c>
      <c r="G8852" s="31" t="s">
        <v>16638</v>
      </c>
      <c r="I8852" s="1"/>
    </row>
    <row r="8853" spans="1:9" s="30" customFormat="1" ht="27" x14ac:dyDescent="0.25">
      <c r="A8853" s="28">
        <v>97458</v>
      </c>
      <c r="B8853" s="29" t="s">
        <v>16639</v>
      </c>
      <c r="F8853" s="28" t="s">
        <v>25</v>
      </c>
      <c r="G8853" s="31" t="s">
        <v>16640</v>
      </c>
      <c r="I8853" s="1"/>
    </row>
    <row r="8854" spans="1:9" s="30" customFormat="1" ht="40.5" x14ac:dyDescent="0.25">
      <c r="A8854" s="28">
        <v>97459</v>
      </c>
      <c r="B8854" s="29" t="s">
        <v>16641</v>
      </c>
      <c r="F8854" s="28" t="s">
        <v>25</v>
      </c>
      <c r="G8854" s="31" t="s">
        <v>16642</v>
      </c>
      <c r="I8854" s="1"/>
    </row>
    <row r="8855" spans="1:9" s="30" customFormat="1" ht="27" x14ac:dyDescent="0.25">
      <c r="A8855" s="28">
        <v>97460</v>
      </c>
      <c r="B8855" s="29" t="s">
        <v>16643</v>
      </c>
      <c r="F8855" s="28" t="s">
        <v>25</v>
      </c>
      <c r="G8855" s="31" t="s">
        <v>16644</v>
      </c>
      <c r="I8855" s="1"/>
    </row>
    <row r="8856" spans="1:9" s="30" customFormat="1" ht="40.5" x14ac:dyDescent="0.25">
      <c r="A8856" s="28">
        <v>97461</v>
      </c>
      <c r="B8856" s="29" t="s">
        <v>16645</v>
      </c>
      <c r="F8856" s="28" t="s">
        <v>25</v>
      </c>
      <c r="G8856" s="31" t="s">
        <v>16646</v>
      </c>
      <c r="I8856" s="1"/>
    </row>
    <row r="8857" spans="1:9" s="30" customFormat="1" ht="40.5" x14ac:dyDescent="0.25">
      <c r="A8857" s="28">
        <v>97462</v>
      </c>
      <c r="B8857" s="29" t="s">
        <v>161</v>
      </c>
      <c r="F8857" s="28" t="s">
        <v>25</v>
      </c>
      <c r="G8857" s="31" t="s">
        <v>10880</v>
      </c>
      <c r="I8857" s="1"/>
    </row>
    <row r="8858" spans="1:9" s="30" customFormat="1" ht="40.5" x14ac:dyDescent="0.25">
      <c r="A8858" s="28">
        <v>97464</v>
      </c>
      <c r="B8858" s="29" t="s">
        <v>16647</v>
      </c>
      <c r="F8858" s="28" t="s">
        <v>25</v>
      </c>
      <c r="G8858" s="31" t="s">
        <v>8993</v>
      </c>
      <c r="I8858" s="1"/>
    </row>
    <row r="8859" spans="1:9" s="30" customFormat="1" ht="40.5" x14ac:dyDescent="0.25">
      <c r="A8859" s="28">
        <v>97465</v>
      </c>
      <c r="B8859" s="29" t="s">
        <v>16648</v>
      </c>
      <c r="F8859" s="28" t="s">
        <v>25</v>
      </c>
      <c r="G8859" s="31" t="s">
        <v>16649</v>
      </c>
      <c r="I8859" s="1"/>
    </row>
    <row r="8860" spans="1:9" s="30" customFormat="1" ht="40.5" x14ac:dyDescent="0.25">
      <c r="A8860" s="28">
        <v>97467</v>
      </c>
      <c r="B8860" s="29" t="s">
        <v>16650</v>
      </c>
      <c r="F8860" s="28" t="s">
        <v>25</v>
      </c>
      <c r="G8860" s="31" t="s">
        <v>16651</v>
      </c>
      <c r="I8860" s="1"/>
    </row>
    <row r="8861" spans="1:9" s="30" customFormat="1" ht="54" x14ac:dyDescent="0.25">
      <c r="A8861" s="28">
        <v>97468</v>
      </c>
      <c r="B8861" s="29" t="s">
        <v>16652</v>
      </c>
      <c r="F8861" s="28" t="s">
        <v>25</v>
      </c>
      <c r="G8861" s="31" t="s">
        <v>16653</v>
      </c>
      <c r="I8861" s="1"/>
    </row>
    <row r="8862" spans="1:9" s="30" customFormat="1" ht="40.5" x14ac:dyDescent="0.25">
      <c r="A8862" s="28">
        <v>97470</v>
      </c>
      <c r="B8862" s="29" t="s">
        <v>16654</v>
      </c>
      <c r="F8862" s="28" t="s">
        <v>25</v>
      </c>
      <c r="G8862" s="31" t="s">
        <v>16655</v>
      </c>
      <c r="I8862" s="1"/>
    </row>
    <row r="8863" spans="1:9" s="30" customFormat="1" ht="40.5" x14ac:dyDescent="0.25">
      <c r="A8863" s="28">
        <v>97471</v>
      </c>
      <c r="B8863" s="29" t="s">
        <v>16656</v>
      </c>
      <c r="F8863" s="28" t="s">
        <v>25</v>
      </c>
      <c r="G8863" s="31" t="s">
        <v>16657</v>
      </c>
      <c r="I8863" s="1"/>
    </row>
    <row r="8864" spans="1:9" s="30" customFormat="1" ht="40.5" x14ac:dyDescent="0.25">
      <c r="A8864" s="28">
        <v>97474</v>
      </c>
      <c r="B8864" s="29" t="s">
        <v>16658</v>
      </c>
      <c r="F8864" s="28" t="s">
        <v>25</v>
      </c>
      <c r="G8864" s="31" t="s">
        <v>16659</v>
      </c>
      <c r="I8864" s="1"/>
    </row>
    <row r="8865" spans="1:9" s="30" customFormat="1" ht="40.5" x14ac:dyDescent="0.25">
      <c r="A8865" s="28">
        <v>97475</v>
      </c>
      <c r="B8865" s="29" t="s">
        <v>16660</v>
      </c>
      <c r="F8865" s="28" t="s">
        <v>25</v>
      </c>
      <c r="G8865" s="31" t="s">
        <v>16661</v>
      </c>
      <c r="I8865" s="1"/>
    </row>
    <row r="8866" spans="1:9" s="30" customFormat="1" ht="40.5" x14ac:dyDescent="0.25">
      <c r="A8866" s="28">
        <v>97477</v>
      </c>
      <c r="B8866" s="29" t="s">
        <v>16662</v>
      </c>
      <c r="F8866" s="28" t="s">
        <v>25</v>
      </c>
      <c r="G8866" s="31" t="s">
        <v>16663</v>
      </c>
      <c r="I8866" s="1"/>
    </row>
    <row r="8867" spans="1:9" s="30" customFormat="1" ht="40.5" x14ac:dyDescent="0.25">
      <c r="A8867" s="28">
        <v>97478</v>
      </c>
      <c r="B8867" s="29" t="s">
        <v>16664</v>
      </c>
      <c r="F8867" s="28" t="s">
        <v>25</v>
      </c>
      <c r="G8867" s="31" t="s">
        <v>16665</v>
      </c>
      <c r="I8867" s="1"/>
    </row>
    <row r="8868" spans="1:9" s="30" customFormat="1" ht="40.5" x14ac:dyDescent="0.25">
      <c r="A8868" s="28">
        <v>97479</v>
      </c>
      <c r="B8868" s="29" t="s">
        <v>16666</v>
      </c>
      <c r="F8868" s="28" t="s">
        <v>25</v>
      </c>
      <c r="G8868" s="31" t="s">
        <v>16667</v>
      </c>
      <c r="I8868" s="1"/>
    </row>
    <row r="8869" spans="1:9" s="30" customFormat="1" ht="40.5" x14ac:dyDescent="0.25">
      <c r="A8869" s="28">
        <v>97480</v>
      </c>
      <c r="B8869" s="29" t="s">
        <v>16668</v>
      </c>
      <c r="F8869" s="28" t="s">
        <v>25</v>
      </c>
      <c r="G8869" s="31" t="s">
        <v>16667</v>
      </c>
      <c r="I8869" s="1"/>
    </row>
    <row r="8870" spans="1:9" s="30" customFormat="1" ht="40.5" x14ac:dyDescent="0.25">
      <c r="A8870" s="28">
        <v>97481</v>
      </c>
      <c r="B8870" s="29" t="s">
        <v>16669</v>
      </c>
      <c r="F8870" s="28" t="s">
        <v>25</v>
      </c>
      <c r="G8870" s="31" t="s">
        <v>16670</v>
      </c>
      <c r="I8870" s="1"/>
    </row>
    <row r="8871" spans="1:9" s="30" customFormat="1" ht="40.5" x14ac:dyDescent="0.25">
      <c r="A8871" s="28">
        <v>97482</v>
      </c>
      <c r="B8871" s="29" t="s">
        <v>16671</v>
      </c>
      <c r="F8871" s="28" t="s">
        <v>25</v>
      </c>
      <c r="G8871" s="31" t="s">
        <v>16670</v>
      </c>
      <c r="I8871" s="1"/>
    </row>
    <row r="8872" spans="1:9" s="30" customFormat="1" ht="40.5" x14ac:dyDescent="0.25">
      <c r="A8872" s="28">
        <v>97483</v>
      </c>
      <c r="B8872" s="29" t="s">
        <v>16672</v>
      </c>
      <c r="F8872" s="28" t="s">
        <v>25</v>
      </c>
      <c r="G8872" s="31" t="s">
        <v>16673</v>
      </c>
      <c r="I8872" s="1"/>
    </row>
    <row r="8873" spans="1:9" s="30" customFormat="1" ht="40.5" x14ac:dyDescent="0.25">
      <c r="A8873" s="28">
        <v>97484</v>
      </c>
      <c r="B8873" s="29" t="s">
        <v>16674</v>
      </c>
      <c r="F8873" s="28" t="s">
        <v>25</v>
      </c>
      <c r="G8873" s="31" t="s">
        <v>16673</v>
      </c>
      <c r="I8873" s="1"/>
    </row>
    <row r="8874" spans="1:9" s="30" customFormat="1" ht="40.5" x14ac:dyDescent="0.25">
      <c r="A8874" s="28">
        <v>97485</v>
      </c>
      <c r="B8874" s="29" t="s">
        <v>16675</v>
      </c>
      <c r="F8874" s="28" t="s">
        <v>25</v>
      </c>
      <c r="G8874" s="31" t="s">
        <v>16676</v>
      </c>
      <c r="I8874" s="1"/>
    </row>
    <row r="8875" spans="1:9" s="30" customFormat="1" ht="40.5" x14ac:dyDescent="0.25">
      <c r="A8875" s="28">
        <v>97486</v>
      </c>
      <c r="B8875" s="29" t="s">
        <v>16677</v>
      </c>
      <c r="F8875" s="28" t="s">
        <v>25</v>
      </c>
      <c r="G8875" s="31" t="s">
        <v>16678</v>
      </c>
      <c r="I8875" s="1"/>
    </row>
    <row r="8876" spans="1:9" s="30" customFormat="1" ht="40.5" x14ac:dyDescent="0.25">
      <c r="A8876" s="28">
        <v>97487</v>
      </c>
      <c r="B8876" s="29" t="s">
        <v>16679</v>
      </c>
      <c r="F8876" s="28" t="s">
        <v>25</v>
      </c>
      <c r="G8876" s="31" t="s">
        <v>16680</v>
      </c>
      <c r="I8876" s="1"/>
    </row>
    <row r="8877" spans="1:9" s="30" customFormat="1" ht="40.5" x14ac:dyDescent="0.25">
      <c r="A8877" s="28">
        <v>97488</v>
      </c>
      <c r="B8877" s="29" t="s">
        <v>16681</v>
      </c>
      <c r="F8877" s="28" t="s">
        <v>25</v>
      </c>
      <c r="G8877" s="31" t="s">
        <v>16682</v>
      </c>
      <c r="I8877" s="1"/>
    </row>
    <row r="8878" spans="1:9" s="30" customFormat="1" ht="40.5" x14ac:dyDescent="0.25">
      <c r="A8878" s="28">
        <v>97489</v>
      </c>
      <c r="B8878" s="29" t="s">
        <v>16683</v>
      </c>
      <c r="F8878" s="28" t="s">
        <v>25</v>
      </c>
      <c r="G8878" s="31" t="s">
        <v>16684</v>
      </c>
      <c r="I8878" s="1"/>
    </row>
    <row r="8879" spans="1:9" s="30" customFormat="1" ht="40.5" x14ac:dyDescent="0.25">
      <c r="A8879" s="28">
        <v>97490</v>
      </c>
      <c r="B8879" s="29" t="s">
        <v>16685</v>
      </c>
      <c r="F8879" s="28" t="s">
        <v>25</v>
      </c>
      <c r="G8879" s="31" t="s">
        <v>16686</v>
      </c>
      <c r="I8879" s="1"/>
    </row>
    <row r="8880" spans="1:9" s="30" customFormat="1" ht="40.5" x14ac:dyDescent="0.25">
      <c r="A8880" s="28">
        <v>97491</v>
      </c>
      <c r="B8880" s="29" t="s">
        <v>16687</v>
      </c>
      <c r="F8880" s="28" t="s">
        <v>25</v>
      </c>
      <c r="G8880" s="31" t="s">
        <v>16688</v>
      </c>
      <c r="I8880" s="1"/>
    </row>
    <row r="8881" spans="1:9" s="30" customFormat="1" ht="40.5" x14ac:dyDescent="0.25">
      <c r="A8881" s="28">
        <v>97492</v>
      </c>
      <c r="B8881" s="29" t="s">
        <v>16689</v>
      </c>
      <c r="F8881" s="28" t="s">
        <v>25</v>
      </c>
      <c r="G8881" s="31" t="s">
        <v>16690</v>
      </c>
      <c r="I8881" s="1"/>
    </row>
    <row r="8882" spans="1:9" s="30" customFormat="1" ht="40.5" x14ac:dyDescent="0.25">
      <c r="A8882" s="28">
        <v>97493</v>
      </c>
      <c r="B8882" s="29" t="s">
        <v>16691</v>
      </c>
      <c r="F8882" s="28" t="s">
        <v>25</v>
      </c>
      <c r="G8882" s="31" t="s">
        <v>14615</v>
      </c>
      <c r="I8882" s="1"/>
    </row>
    <row r="8883" spans="1:9" s="30" customFormat="1" ht="40.5" x14ac:dyDescent="0.25">
      <c r="A8883" s="28">
        <v>97494</v>
      </c>
      <c r="B8883" s="29" t="s">
        <v>16692</v>
      </c>
      <c r="F8883" s="28" t="s">
        <v>25</v>
      </c>
      <c r="G8883" s="31" t="s">
        <v>16693</v>
      </c>
      <c r="I8883" s="1"/>
    </row>
    <row r="8884" spans="1:9" s="30" customFormat="1" ht="40.5" x14ac:dyDescent="0.25">
      <c r="A8884" s="28">
        <v>97495</v>
      </c>
      <c r="B8884" s="29" t="s">
        <v>16694</v>
      </c>
      <c r="F8884" s="28" t="s">
        <v>25</v>
      </c>
      <c r="G8884" s="31" t="s">
        <v>16695</v>
      </c>
      <c r="I8884" s="1"/>
    </row>
    <row r="8885" spans="1:9" s="30" customFormat="1" ht="40.5" x14ac:dyDescent="0.25">
      <c r="A8885" s="28">
        <v>97496</v>
      </c>
      <c r="B8885" s="29" t="s">
        <v>16696</v>
      </c>
      <c r="F8885" s="28" t="s">
        <v>25</v>
      </c>
      <c r="G8885" s="31" t="s">
        <v>16697</v>
      </c>
      <c r="I8885" s="1"/>
    </row>
    <row r="8886" spans="1:9" s="30" customFormat="1" ht="40.5" x14ac:dyDescent="0.25">
      <c r="A8886" s="28">
        <v>97499</v>
      </c>
      <c r="B8886" s="29" t="s">
        <v>16698</v>
      </c>
      <c r="F8886" s="28" t="s">
        <v>25</v>
      </c>
      <c r="G8886" s="31" t="s">
        <v>16699</v>
      </c>
      <c r="I8886" s="1"/>
    </row>
    <row r="8887" spans="1:9" s="30" customFormat="1" ht="40.5" x14ac:dyDescent="0.25">
      <c r="A8887" s="28">
        <v>97500</v>
      </c>
      <c r="B8887" s="29" t="s">
        <v>16700</v>
      </c>
      <c r="F8887" s="28" t="s">
        <v>25</v>
      </c>
      <c r="G8887" s="31" t="s">
        <v>16701</v>
      </c>
      <c r="I8887" s="1"/>
    </row>
    <row r="8888" spans="1:9" s="30" customFormat="1" ht="40.5" x14ac:dyDescent="0.25">
      <c r="A8888" s="28">
        <v>97502</v>
      </c>
      <c r="B8888" s="29" t="s">
        <v>16702</v>
      </c>
      <c r="F8888" s="28" t="s">
        <v>25</v>
      </c>
      <c r="G8888" s="31" t="s">
        <v>16703</v>
      </c>
      <c r="I8888" s="1"/>
    </row>
    <row r="8889" spans="1:9" s="30" customFormat="1" ht="54" x14ac:dyDescent="0.25">
      <c r="A8889" s="28">
        <v>97503</v>
      </c>
      <c r="B8889" s="29" t="s">
        <v>16704</v>
      </c>
      <c r="F8889" s="28" t="s">
        <v>25</v>
      </c>
      <c r="G8889" s="31" t="s">
        <v>16705</v>
      </c>
      <c r="I8889" s="1"/>
    </row>
    <row r="8890" spans="1:9" s="30" customFormat="1" ht="40.5" x14ac:dyDescent="0.25">
      <c r="A8890" s="28">
        <v>97505</v>
      </c>
      <c r="B8890" s="29" t="s">
        <v>16706</v>
      </c>
      <c r="F8890" s="28" t="s">
        <v>25</v>
      </c>
      <c r="G8890" s="31" t="s">
        <v>16707</v>
      </c>
      <c r="I8890" s="1"/>
    </row>
    <row r="8891" spans="1:9" s="30" customFormat="1" ht="54" x14ac:dyDescent="0.25">
      <c r="A8891" s="28">
        <v>97506</v>
      </c>
      <c r="B8891" s="29" t="s">
        <v>16708</v>
      </c>
      <c r="F8891" s="28" t="s">
        <v>25</v>
      </c>
      <c r="G8891" s="31" t="s">
        <v>16709</v>
      </c>
      <c r="I8891" s="1"/>
    </row>
    <row r="8892" spans="1:9" s="30" customFormat="1" ht="40.5" x14ac:dyDescent="0.25">
      <c r="A8892" s="28">
        <v>97508</v>
      </c>
      <c r="B8892" s="29" t="s">
        <v>16710</v>
      </c>
      <c r="F8892" s="28" t="s">
        <v>25</v>
      </c>
      <c r="G8892" s="31" t="s">
        <v>16711</v>
      </c>
      <c r="I8892" s="1"/>
    </row>
    <row r="8893" spans="1:9" s="30" customFormat="1" ht="54" x14ac:dyDescent="0.25">
      <c r="A8893" s="28">
        <v>97509</v>
      </c>
      <c r="B8893" s="29" t="s">
        <v>16712</v>
      </c>
      <c r="F8893" s="28" t="s">
        <v>25</v>
      </c>
      <c r="G8893" s="31" t="s">
        <v>16713</v>
      </c>
      <c r="I8893" s="1"/>
    </row>
    <row r="8894" spans="1:9" s="30" customFormat="1" ht="40.5" x14ac:dyDescent="0.25">
      <c r="A8894" s="28">
        <v>97511</v>
      </c>
      <c r="B8894" s="29" t="s">
        <v>16714</v>
      </c>
      <c r="F8894" s="28" t="s">
        <v>25</v>
      </c>
      <c r="G8894" s="31" t="s">
        <v>16715</v>
      </c>
      <c r="I8894" s="1"/>
    </row>
    <row r="8895" spans="1:9" s="30" customFormat="1" ht="54" x14ac:dyDescent="0.25">
      <c r="A8895" s="28">
        <v>97512</v>
      </c>
      <c r="B8895" s="29" t="s">
        <v>16716</v>
      </c>
      <c r="F8895" s="28" t="s">
        <v>25</v>
      </c>
      <c r="G8895" s="31" t="s">
        <v>16717</v>
      </c>
      <c r="I8895" s="1"/>
    </row>
    <row r="8896" spans="1:9" s="30" customFormat="1" ht="40.5" x14ac:dyDescent="0.25">
      <c r="A8896" s="28">
        <v>97514</v>
      </c>
      <c r="B8896" s="29" t="s">
        <v>16718</v>
      </c>
      <c r="F8896" s="28" t="s">
        <v>25</v>
      </c>
      <c r="G8896" s="31" t="s">
        <v>16719</v>
      </c>
      <c r="I8896" s="1"/>
    </row>
    <row r="8897" spans="1:9" s="30" customFormat="1" ht="54" x14ac:dyDescent="0.25">
      <c r="A8897" s="28">
        <v>97515</v>
      </c>
      <c r="B8897" s="29" t="s">
        <v>16720</v>
      </c>
      <c r="F8897" s="28" t="s">
        <v>25</v>
      </c>
      <c r="G8897" s="31" t="s">
        <v>16721</v>
      </c>
      <c r="I8897" s="1"/>
    </row>
    <row r="8898" spans="1:9" s="30" customFormat="1" ht="40.5" x14ac:dyDescent="0.25">
      <c r="A8898" s="28">
        <v>97517</v>
      </c>
      <c r="B8898" s="29" t="s">
        <v>16722</v>
      </c>
      <c r="F8898" s="28" t="s">
        <v>25</v>
      </c>
      <c r="G8898" s="31" t="s">
        <v>16723</v>
      </c>
      <c r="I8898" s="1"/>
    </row>
    <row r="8899" spans="1:9" s="30" customFormat="1" ht="40.5" x14ac:dyDescent="0.25">
      <c r="A8899" s="28">
        <v>97518</v>
      </c>
      <c r="B8899" s="29" t="s">
        <v>16724</v>
      </c>
      <c r="F8899" s="28" t="s">
        <v>25</v>
      </c>
      <c r="G8899" s="31" t="s">
        <v>16723</v>
      </c>
      <c r="I8899" s="1"/>
    </row>
    <row r="8900" spans="1:9" s="30" customFormat="1" ht="40.5" x14ac:dyDescent="0.25">
      <c r="A8900" s="28">
        <v>97519</v>
      </c>
      <c r="B8900" s="29" t="s">
        <v>16725</v>
      </c>
      <c r="F8900" s="28" t="s">
        <v>25</v>
      </c>
      <c r="G8900" s="31" t="s">
        <v>16726</v>
      </c>
      <c r="I8900" s="1"/>
    </row>
    <row r="8901" spans="1:9" s="30" customFormat="1" ht="40.5" x14ac:dyDescent="0.25">
      <c r="A8901" s="28">
        <v>97520</v>
      </c>
      <c r="B8901" s="29" t="s">
        <v>16727</v>
      </c>
      <c r="F8901" s="28" t="s">
        <v>25</v>
      </c>
      <c r="G8901" s="31" t="s">
        <v>16726</v>
      </c>
      <c r="I8901" s="1"/>
    </row>
    <row r="8902" spans="1:9" s="30" customFormat="1" ht="40.5" x14ac:dyDescent="0.25">
      <c r="A8902" s="28">
        <v>97521</v>
      </c>
      <c r="B8902" s="29" t="s">
        <v>16728</v>
      </c>
      <c r="F8902" s="28" t="s">
        <v>25</v>
      </c>
      <c r="G8902" s="31" t="s">
        <v>16729</v>
      </c>
      <c r="I8902" s="1"/>
    </row>
    <row r="8903" spans="1:9" s="30" customFormat="1" ht="40.5" x14ac:dyDescent="0.25">
      <c r="A8903" s="28">
        <v>97522</v>
      </c>
      <c r="B8903" s="29" t="s">
        <v>16730</v>
      </c>
      <c r="F8903" s="28" t="s">
        <v>25</v>
      </c>
      <c r="G8903" s="31" t="s">
        <v>16729</v>
      </c>
      <c r="I8903" s="1"/>
    </row>
    <row r="8904" spans="1:9" s="30" customFormat="1" ht="40.5" x14ac:dyDescent="0.25">
      <c r="A8904" s="28">
        <v>97523</v>
      </c>
      <c r="B8904" s="29" t="s">
        <v>16731</v>
      </c>
      <c r="F8904" s="28" t="s">
        <v>25</v>
      </c>
      <c r="G8904" s="31" t="s">
        <v>16732</v>
      </c>
      <c r="I8904" s="1"/>
    </row>
    <row r="8905" spans="1:9" s="30" customFormat="1" ht="40.5" x14ac:dyDescent="0.25">
      <c r="A8905" s="28">
        <v>97524</v>
      </c>
      <c r="B8905" s="29" t="s">
        <v>16733</v>
      </c>
      <c r="F8905" s="28" t="s">
        <v>25</v>
      </c>
      <c r="G8905" s="31" t="s">
        <v>16734</v>
      </c>
      <c r="I8905" s="1"/>
    </row>
    <row r="8906" spans="1:9" s="30" customFormat="1" ht="40.5" x14ac:dyDescent="0.25">
      <c r="A8906" s="28">
        <v>97525</v>
      </c>
      <c r="B8906" s="29" t="s">
        <v>16735</v>
      </c>
      <c r="F8906" s="28" t="s">
        <v>25</v>
      </c>
      <c r="G8906" s="31" t="s">
        <v>16736</v>
      </c>
      <c r="I8906" s="1"/>
    </row>
    <row r="8907" spans="1:9" s="30" customFormat="1" ht="40.5" x14ac:dyDescent="0.25">
      <c r="A8907" s="28">
        <v>97526</v>
      </c>
      <c r="B8907" s="29" t="s">
        <v>16737</v>
      </c>
      <c r="F8907" s="28" t="s">
        <v>25</v>
      </c>
      <c r="G8907" s="31" t="s">
        <v>16738</v>
      </c>
      <c r="I8907" s="1"/>
    </row>
    <row r="8908" spans="1:9" s="30" customFormat="1" ht="40.5" x14ac:dyDescent="0.25">
      <c r="A8908" s="28">
        <v>97527</v>
      </c>
      <c r="B8908" s="29" t="s">
        <v>16739</v>
      </c>
      <c r="F8908" s="28" t="s">
        <v>25</v>
      </c>
      <c r="G8908" s="31" t="s">
        <v>16740</v>
      </c>
      <c r="I8908" s="1"/>
    </row>
    <row r="8909" spans="1:9" s="30" customFormat="1" ht="40.5" x14ac:dyDescent="0.25">
      <c r="A8909" s="28">
        <v>97528</v>
      </c>
      <c r="B8909" s="29" t="s">
        <v>16741</v>
      </c>
      <c r="F8909" s="28" t="s">
        <v>25</v>
      </c>
      <c r="G8909" s="31" t="s">
        <v>16742</v>
      </c>
      <c r="I8909" s="1"/>
    </row>
    <row r="8910" spans="1:9" s="30" customFormat="1" ht="40.5" x14ac:dyDescent="0.25">
      <c r="A8910" s="28">
        <v>97529</v>
      </c>
      <c r="B8910" s="29" t="s">
        <v>16743</v>
      </c>
      <c r="F8910" s="28" t="s">
        <v>25</v>
      </c>
      <c r="G8910" s="31" t="s">
        <v>16744</v>
      </c>
      <c r="I8910" s="1"/>
    </row>
    <row r="8911" spans="1:9" s="30" customFormat="1" ht="40.5" x14ac:dyDescent="0.25">
      <c r="A8911" s="28">
        <v>97530</v>
      </c>
      <c r="B8911" s="29" t="s">
        <v>16745</v>
      </c>
      <c r="F8911" s="28" t="s">
        <v>25</v>
      </c>
      <c r="G8911" s="31" t="s">
        <v>16746</v>
      </c>
      <c r="I8911" s="1"/>
    </row>
    <row r="8912" spans="1:9" s="30" customFormat="1" ht="40.5" x14ac:dyDescent="0.25">
      <c r="A8912" s="28">
        <v>97531</v>
      </c>
      <c r="B8912" s="29" t="s">
        <v>16747</v>
      </c>
      <c r="F8912" s="28" t="s">
        <v>25</v>
      </c>
      <c r="G8912" s="31" t="s">
        <v>16748</v>
      </c>
      <c r="I8912" s="1"/>
    </row>
    <row r="8913" spans="1:9" s="30" customFormat="1" ht="40.5" x14ac:dyDescent="0.25">
      <c r="A8913" s="28">
        <v>97532</v>
      </c>
      <c r="B8913" s="29" t="s">
        <v>16749</v>
      </c>
      <c r="F8913" s="28" t="s">
        <v>25</v>
      </c>
      <c r="G8913" s="31" t="s">
        <v>16750</v>
      </c>
      <c r="I8913" s="1"/>
    </row>
    <row r="8914" spans="1:9" s="30" customFormat="1" ht="40.5" x14ac:dyDescent="0.25">
      <c r="A8914" s="28">
        <v>97533</v>
      </c>
      <c r="B8914" s="29" t="s">
        <v>16751</v>
      </c>
      <c r="F8914" s="28" t="s">
        <v>25</v>
      </c>
      <c r="G8914" s="31" t="s">
        <v>16752</v>
      </c>
      <c r="I8914" s="1"/>
    </row>
    <row r="8915" spans="1:9" s="30" customFormat="1" ht="40.5" x14ac:dyDescent="0.25">
      <c r="A8915" s="28">
        <v>97534</v>
      </c>
      <c r="B8915" s="29" t="s">
        <v>16753</v>
      </c>
      <c r="F8915" s="28" t="s">
        <v>25</v>
      </c>
      <c r="G8915" s="31" t="s">
        <v>16754</v>
      </c>
      <c r="I8915" s="1"/>
    </row>
    <row r="8916" spans="1:9" s="30" customFormat="1" ht="40.5" x14ac:dyDescent="0.25">
      <c r="A8916" s="28">
        <v>97537</v>
      </c>
      <c r="B8916" s="29" t="s">
        <v>16755</v>
      </c>
      <c r="F8916" s="28" t="s">
        <v>25</v>
      </c>
      <c r="G8916" s="31" t="s">
        <v>16756</v>
      </c>
      <c r="I8916" s="1"/>
    </row>
    <row r="8917" spans="1:9" s="30" customFormat="1" ht="40.5" x14ac:dyDescent="0.25">
      <c r="A8917" s="28">
        <v>97540</v>
      </c>
      <c r="B8917" s="29" t="s">
        <v>16757</v>
      </c>
      <c r="F8917" s="28" t="s">
        <v>25</v>
      </c>
      <c r="G8917" s="31" t="s">
        <v>16758</v>
      </c>
      <c r="I8917" s="1"/>
    </row>
    <row r="8918" spans="1:9" s="30" customFormat="1" ht="40.5" x14ac:dyDescent="0.25">
      <c r="A8918" s="28">
        <v>97541</v>
      </c>
      <c r="B8918" s="29" t="s">
        <v>16759</v>
      </c>
      <c r="F8918" s="28" t="s">
        <v>25</v>
      </c>
      <c r="G8918" s="31" t="s">
        <v>15403</v>
      </c>
      <c r="I8918" s="1"/>
    </row>
    <row r="8919" spans="1:9" s="30" customFormat="1" ht="40.5" x14ac:dyDescent="0.25">
      <c r="A8919" s="28">
        <v>97543</v>
      </c>
      <c r="B8919" s="29" t="s">
        <v>16760</v>
      </c>
      <c r="F8919" s="28" t="s">
        <v>25</v>
      </c>
      <c r="G8919" s="31" t="s">
        <v>10476</v>
      </c>
      <c r="I8919" s="1"/>
    </row>
    <row r="8920" spans="1:9" s="30" customFormat="1" ht="40.5" x14ac:dyDescent="0.25">
      <c r="A8920" s="28">
        <v>97544</v>
      </c>
      <c r="B8920" s="29" t="s">
        <v>16761</v>
      </c>
      <c r="F8920" s="28" t="s">
        <v>25</v>
      </c>
      <c r="G8920" s="31" t="s">
        <v>16762</v>
      </c>
      <c r="I8920" s="1"/>
    </row>
    <row r="8921" spans="1:9" s="30" customFormat="1" ht="40.5" x14ac:dyDescent="0.25">
      <c r="A8921" s="28">
        <v>97546</v>
      </c>
      <c r="B8921" s="29" t="s">
        <v>16763</v>
      </c>
      <c r="F8921" s="28" t="s">
        <v>25</v>
      </c>
      <c r="G8921" s="31" t="s">
        <v>16764</v>
      </c>
      <c r="I8921" s="1"/>
    </row>
    <row r="8922" spans="1:9" s="30" customFormat="1" ht="40.5" x14ac:dyDescent="0.25">
      <c r="A8922" s="28">
        <v>97547</v>
      </c>
      <c r="B8922" s="29" t="s">
        <v>16765</v>
      </c>
      <c r="F8922" s="28" t="s">
        <v>25</v>
      </c>
      <c r="G8922" s="31" t="s">
        <v>16764</v>
      </c>
      <c r="I8922" s="1"/>
    </row>
    <row r="8923" spans="1:9" s="30" customFormat="1" ht="40.5" x14ac:dyDescent="0.25">
      <c r="A8923" s="28">
        <v>97548</v>
      </c>
      <c r="B8923" s="29" t="s">
        <v>16766</v>
      </c>
      <c r="F8923" s="28" t="s">
        <v>25</v>
      </c>
      <c r="G8923" s="31" t="s">
        <v>16767</v>
      </c>
      <c r="I8923" s="1"/>
    </row>
    <row r="8924" spans="1:9" s="30" customFormat="1" ht="40.5" x14ac:dyDescent="0.25">
      <c r="A8924" s="28">
        <v>97549</v>
      </c>
      <c r="B8924" s="29" t="s">
        <v>16768</v>
      </c>
      <c r="F8924" s="28" t="s">
        <v>25</v>
      </c>
      <c r="G8924" s="31" t="s">
        <v>16767</v>
      </c>
      <c r="I8924" s="1"/>
    </row>
    <row r="8925" spans="1:9" s="30" customFormat="1" ht="40.5" x14ac:dyDescent="0.25">
      <c r="A8925" s="28">
        <v>97550</v>
      </c>
      <c r="B8925" s="29" t="s">
        <v>16769</v>
      </c>
      <c r="F8925" s="28" t="s">
        <v>25</v>
      </c>
      <c r="G8925" s="31" t="s">
        <v>9197</v>
      </c>
      <c r="I8925" s="1"/>
    </row>
    <row r="8926" spans="1:9" s="30" customFormat="1" ht="40.5" x14ac:dyDescent="0.25">
      <c r="A8926" s="28">
        <v>97551</v>
      </c>
      <c r="B8926" s="29" t="s">
        <v>16770</v>
      </c>
      <c r="F8926" s="28" t="s">
        <v>25</v>
      </c>
      <c r="G8926" s="31" t="s">
        <v>9197</v>
      </c>
      <c r="I8926" s="1"/>
    </row>
    <row r="8927" spans="1:9" s="30" customFormat="1" ht="40.5" x14ac:dyDescent="0.25">
      <c r="A8927" s="28">
        <v>97552</v>
      </c>
      <c r="B8927" s="29" t="s">
        <v>16771</v>
      </c>
      <c r="F8927" s="28" t="s">
        <v>25</v>
      </c>
      <c r="G8927" s="31" t="s">
        <v>16280</v>
      </c>
      <c r="I8927" s="1"/>
    </row>
    <row r="8928" spans="1:9" s="30" customFormat="1" ht="40.5" x14ac:dyDescent="0.25">
      <c r="A8928" s="28">
        <v>97553</v>
      </c>
      <c r="B8928" s="29" t="s">
        <v>16772</v>
      </c>
      <c r="F8928" s="28" t="s">
        <v>25</v>
      </c>
      <c r="G8928" s="31" t="s">
        <v>16773</v>
      </c>
      <c r="I8928" s="1"/>
    </row>
    <row r="8929" spans="1:9" s="30" customFormat="1" ht="40.5" x14ac:dyDescent="0.25">
      <c r="A8929" s="28">
        <v>97554</v>
      </c>
      <c r="B8929" s="29" t="s">
        <v>16774</v>
      </c>
      <c r="F8929" s="28" t="s">
        <v>25</v>
      </c>
      <c r="G8929" s="31" t="s">
        <v>16775</v>
      </c>
      <c r="I8929" s="1"/>
    </row>
    <row r="8930" spans="1:9" s="30" customFormat="1" ht="54" x14ac:dyDescent="0.25">
      <c r="A8930" s="28">
        <v>98602</v>
      </c>
      <c r="B8930" s="29" t="s">
        <v>16776</v>
      </c>
      <c r="F8930" s="28" t="s">
        <v>25</v>
      </c>
      <c r="G8930" s="31" t="s">
        <v>16777</v>
      </c>
      <c r="I8930" s="1"/>
    </row>
    <row r="8931" spans="1:9" s="30" customFormat="1" ht="40.5" x14ac:dyDescent="0.25">
      <c r="A8931" s="28">
        <v>103805</v>
      </c>
      <c r="B8931" s="29" t="s">
        <v>16778</v>
      </c>
      <c r="F8931" s="28" t="s">
        <v>25</v>
      </c>
      <c r="G8931" s="31" t="s">
        <v>16779</v>
      </c>
      <c r="I8931" s="1"/>
    </row>
    <row r="8932" spans="1:9" s="30" customFormat="1" ht="54" x14ac:dyDescent="0.25">
      <c r="A8932" s="28">
        <v>103806</v>
      </c>
      <c r="B8932" s="29" t="s">
        <v>16780</v>
      </c>
      <c r="F8932" s="28" t="s">
        <v>25</v>
      </c>
      <c r="G8932" s="31" t="s">
        <v>16781</v>
      </c>
      <c r="I8932" s="1"/>
    </row>
    <row r="8933" spans="1:9" s="30" customFormat="1" ht="54" x14ac:dyDescent="0.25">
      <c r="A8933" s="28">
        <v>103807</v>
      </c>
      <c r="B8933" s="29" t="s">
        <v>16782</v>
      </c>
      <c r="F8933" s="28" t="s">
        <v>25</v>
      </c>
      <c r="G8933" s="31" t="s">
        <v>16542</v>
      </c>
      <c r="I8933" s="1"/>
    </row>
    <row r="8934" spans="1:9" s="30" customFormat="1" ht="40.5" x14ac:dyDescent="0.25">
      <c r="A8934" s="28">
        <v>103808</v>
      </c>
      <c r="B8934" s="29" t="s">
        <v>16783</v>
      </c>
      <c r="F8934" s="28" t="s">
        <v>25</v>
      </c>
      <c r="G8934" s="31" t="s">
        <v>13583</v>
      </c>
      <c r="I8934" s="1"/>
    </row>
    <row r="8935" spans="1:9" s="30" customFormat="1" ht="54" x14ac:dyDescent="0.25">
      <c r="A8935" s="28">
        <v>103809</v>
      </c>
      <c r="B8935" s="29" t="s">
        <v>16784</v>
      </c>
      <c r="F8935" s="28" t="s">
        <v>25</v>
      </c>
      <c r="G8935" s="31" t="s">
        <v>13456</v>
      </c>
      <c r="I8935" s="1"/>
    </row>
    <row r="8936" spans="1:9" s="30" customFormat="1" ht="54" x14ac:dyDescent="0.25">
      <c r="A8936" s="28">
        <v>103810</v>
      </c>
      <c r="B8936" s="29" t="s">
        <v>16785</v>
      </c>
      <c r="F8936" s="28" t="s">
        <v>25</v>
      </c>
      <c r="G8936" s="31" t="s">
        <v>16786</v>
      </c>
      <c r="I8936" s="1"/>
    </row>
    <row r="8937" spans="1:9" s="30" customFormat="1" ht="54" x14ac:dyDescent="0.25">
      <c r="A8937" s="28">
        <v>103811</v>
      </c>
      <c r="B8937" s="29" t="s">
        <v>16787</v>
      </c>
      <c r="F8937" s="28" t="s">
        <v>25</v>
      </c>
      <c r="G8937" s="31" t="s">
        <v>16788</v>
      </c>
      <c r="I8937" s="1"/>
    </row>
    <row r="8938" spans="1:9" s="30" customFormat="1" ht="40.5" x14ac:dyDescent="0.25">
      <c r="A8938" s="28">
        <v>103812</v>
      </c>
      <c r="B8938" s="29" t="s">
        <v>16789</v>
      </c>
      <c r="F8938" s="28" t="s">
        <v>25</v>
      </c>
      <c r="G8938" s="31" t="s">
        <v>13894</v>
      </c>
      <c r="I8938" s="1"/>
    </row>
    <row r="8939" spans="1:9" s="30" customFormat="1" ht="54" x14ac:dyDescent="0.25">
      <c r="A8939" s="28">
        <v>103813</v>
      </c>
      <c r="B8939" s="29" t="s">
        <v>16790</v>
      </c>
      <c r="F8939" s="28" t="s">
        <v>25</v>
      </c>
      <c r="G8939" s="31" t="s">
        <v>16791</v>
      </c>
      <c r="I8939" s="1"/>
    </row>
    <row r="8940" spans="1:9" s="30" customFormat="1" ht="40.5" x14ac:dyDescent="0.25">
      <c r="A8940" s="28">
        <v>103814</v>
      </c>
      <c r="B8940" s="29" t="s">
        <v>16792</v>
      </c>
      <c r="F8940" s="28" t="s">
        <v>25</v>
      </c>
      <c r="G8940" s="31" t="s">
        <v>13104</v>
      </c>
      <c r="I8940" s="1"/>
    </row>
    <row r="8941" spans="1:9" s="30" customFormat="1" ht="40.5" x14ac:dyDescent="0.25">
      <c r="A8941" s="28">
        <v>103815</v>
      </c>
      <c r="B8941" s="29" t="s">
        <v>16793</v>
      </c>
      <c r="F8941" s="28" t="s">
        <v>25</v>
      </c>
      <c r="G8941" s="31" t="s">
        <v>15125</v>
      </c>
      <c r="I8941" s="1"/>
    </row>
    <row r="8942" spans="1:9" s="30" customFormat="1" ht="54" x14ac:dyDescent="0.25">
      <c r="A8942" s="28">
        <v>103816</v>
      </c>
      <c r="B8942" s="29" t="s">
        <v>16794</v>
      </c>
      <c r="F8942" s="28" t="s">
        <v>25</v>
      </c>
      <c r="G8942" s="31" t="s">
        <v>8674</v>
      </c>
      <c r="I8942" s="1"/>
    </row>
    <row r="8943" spans="1:9" s="30" customFormat="1" ht="40.5" x14ac:dyDescent="0.25">
      <c r="A8943" s="28">
        <v>103817</v>
      </c>
      <c r="B8943" s="29" t="s">
        <v>16795</v>
      </c>
      <c r="F8943" s="28" t="s">
        <v>25</v>
      </c>
      <c r="G8943" s="31" t="s">
        <v>16796</v>
      </c>
      <c r="I8943" s="1"/>
    </row>
    <row r="8944" spans="1:9" s="30" customFormat="1" ht="54" x14ac:dyDescent="0.25">
      <c r="A8944" s="28">
        <v>103818</v>
      </c>
      <c r="B8944" s="29" t="s">
        <v>16797</v>
      </c>
      <c r="F8944" s="28" t="s">
        <v>25</v>
      </c>
      <c r="G8944" s="31" t="s">
        <v>16798</v>
      </c>
      <c r="I8944" s="1"/>
    </row>
    <row r="8945" spans="1:9" s="30" customFormat="1" ht="40.5" x14ac:dyDescent="0.25">
      <c r="A8945" s="28">
        <v>103819</v>
      </c>
      <c r="B8945" s="29" t="s">
        <v>16799</v>
      </c>
      <c r="F8945" s="28" t="s">
        <v>25</v>
      </c>
      <c r="G8945" s="31" t="s">
        <v>16356</v>
      </c>
      <c r="I8945" s="1"/>
    </row>
    <row r="8946" spans="1:9" s="30" customFormat="1" ht="40.5" x14ac:dyDescent="0.25">
      <c r="A8946" s="28">
        <v>103820</v>
      </c>
      <c r="B8946" s="29" t="s">
        <v>16800</v>
      </c>
      <c r="F8946" s="28" t="s">
        <v>25</v>
      </c>
      <c r="G8946" s="31" t="s">
        <v>16801</v>
      </c>
      <c r="I8946" s="1"/>
    </row>
    <row r="8947" spans="1:9" s="30" customFormat="1" ht="40.5" x14ac:dyDescent="0.25">
      <c r="A8947" s="28">
        <v>103821</v>
      </c>
      <c r="B8947" s="29" t="s">
        <v>16802</v>
      </c>
      <c r="F8947" s="28" t="s">
        <v>25</v>
      </c>
      <c r="G8947" s="31" t="s">
        <v>16803</v>
      </c>
      <c r="I8947" s="1"/>
    </row>
    <row r="8948" spans="1:9" s="30" customFormat="1" ht="54" x14ac:dyDescent="0.25">
      <c r="A8948" s="28">
        <v>103822</v>
      </c>
      <c r="B8948" s="29" t="s">
        <v>16804</v>
      </c>
      <c r="F8948" s="28" t="s">
        <v>25</v>
      </c>
      <c r="G8948" s="31" t="s">
        <v>16805</v>
      </c>
      <c r="I8948" s="1"/>
    </row>
    <row r="8949" spans="1:9" s="30" customFormat="1" ht="54" x14ac:dyDescent="0.25">
      <c r="A8949" s="28">
        <v>103823</v>
      </c>
      <c r="B8949" s="29" t="s">
        <v>16806</v>
      </c>
      <c r="F8949" s="28" t="s">
        <v>25</v>
      </c>
      <c r="G8949" s="31" t="s">
        <v>16807</v>
      </c>
      <c r="I8949" s="1"/>
    </row>
    <row r="8950" spans="1:9" s="30" customFormat="1" ht="54" x14ac:dyDescent="0.25">
      <c r="A8950" s="28">
        <v>103824</v>
      </c>
      <c r="B8950" s="29" t="s">
        <v>16808</v>
      </c>
      <c r="F8950" s="28" t="s">
        <v>25</v>
      </c>
      <c r="G8950" s="31" t="s">
        <v>9357</v>
      </c>
      <c r="I8950" s="1"/>
    </row>
    <row r="8951" spans="1:9" s="30" customFormat="1" ht="54" x14ac:dyDescent="0.25">
      <c r="A8951" s="28">
        <v>103825</v>
      </c>
      <c r="B8951" s="29" t="s">
        <v>16809</v>
      </c>
      <c r="F8951" s="28" t="s">
        <v>25</v>
      </c>
      <c r="G8951" s="31" t="s">
        <v>13763</v>
      </c>
      <c r="I8951" s="1"/>
    </row>
    <row r="8952" spans="1:9" s="30" customFormat="1" ht="40.5" x14ac:dyDescent="0.25">
      <c r="A8952" s="28">
        <v>103826</v>
      </c>
      <c r="B8952" s="29" t="s">
        <v>16810</v>
      </c>
      <c r="F8952" s="28" t="s">
        <v>25</v>
      </c>
      <c r="G8952" s="31" t="s">
        <v>16811</v>
      </c>
      <c r="I8952" s="1"/>
    </row>
    <row r="8953" spans="1:9" s="30" customFormat="1" ht="40.5" x14ac:dyDescent="0.25">
      <c r="A8953" s="28">
        <v>103827</v>
      </c>
      <c r="B8953" s="29" t="s">
        <v>16812</v>
      </c>
      <c r="F8953" s="28" t="s">
        <v>25</v>
      </c>
      <c r="G8953" s="31" t="s">
        <v>16811</v>
      </c>
      <c r="I8953" s="1"/>
    </row>
    <row r="8954" spans="1:9" s="30" customFormat="1" ht="54" x14ac:dyDescent="0.25">
      <c r="A8954" s="28">
        <v>103828</v>
      </c>
      <c r="B8954" s="29" t="s">
        <v>16813</v>
      </c>
      <c r="F8954" s="28" t="s">
        <v>25</v>
      </c>
      <c r="G8954" s="31" t="s">
        <v>16814</v>
      </c>
      <c r="I8954" s="1"/>
    </row>
    <row r="8955" spans="1:9" s="30" customFormat="1" ht="40.5" x14ac:dyDescent="0.25">
      <c r="A8955" s="28">
        <v>103829</v>
      </c>
      <c r="B8955" s="29" t="s">
        <v>16815</v>
      </c>
      <c r="F8955" s="28" t="s">
        <v>25</v>
      </c>
      <c r="G8955" s="31" t="s">
        <v>16816</v>
      </c>
      <c r="I8955" s="1"/>
    </row>
    <row r="8956" spans="1:9" s="30" customFormat="1" ht="54" x14ac:dyDescent="0.25">
      <c r="A8956" s="28">
        <v>103830</v>
      </c>
      <c r="B8956" s="29" t="s">
        <v>16817</v>
      </c>
      <c r="F8956" s="28" t="s">
        <v>25</v>
      </c>
      <c r="G8956" s="31" t="s">
        <v>16818</v>
      </c>
      <c r="I8956" s="1"/>
    </row>
    <row r="8957" spans="1:9" s="30" customFormat="1" ht="40.5" x14ac:dyDescent="0.25">
      <c r="A8957" s="28">
        <v>103831</v>
      </c>
      <c r="B8957" s="29" t="s">
        <v>16819</v>
      </c>
      <c r="F8957" s="28" t="s">
        <v>25</v>
      </c>
      <c r="G8957" s="31" t="s">
        <v>16820</v>
      </c>
      <c r="I8957" s="1"/>
    </row>
    <row r="8958" spans="1:9" s="30" customFormat="1" ht="40.5" x14ac:dyDescent="0.25">
      <c r="A8958" s="28">
        <v>103832</v>
      </c>
      <c r="B8958" s="29" t="s">
        <v>16821</v>
      </c>
      <c r="F8958" s="28" t="s">
        <v>25</v>
      </c>
      <c r="G8958" s="31" t="s">
        <v>16217</v>
      </c>
      <c r="I8958" s="1"/>
    </row>
    <row r="8959" spans="1:9" s="30" customFormat="1" ht="40.5" x14ac:dyDescent="0.25">
      <c r="A8959" s="28">
        <v>103833</v>
      </c>
      <c r="B8959" s="29" t="s">
        <v>16822</v>
      </c>
      <c r="F8959" s="28" t="s">
        <v>25</v>
      </c>
      <c r="G8959" s="31" t="s">
        <v>16823</v>
      </c>
      <c r="I8959" s="1"/>
    </row>
    <row r="8960" spans="1:9" s="30" customFormat="1" ht="40.5" x14ac:dyDescent="0.25">
      <c r="A8960" s="28">
        <v>103834</v>
      </c>
      <c r="B8960" s="29" t="s">
        <v>16824</v>
      </c>
      <c r="F8960" s="28" t="s">
        <v>25</v>
      </c>
      <c r="G8960" s="31" t="s">
        <v>16825</v>
      </c>
      <c r="I8960" s="1"/>
    </row>
    <row r="8961" spans="1:9" s="30" customFormat="1" ht="40.5" x14ac:dyDescent="0.25">
      <c r="A8961" s="28">
        <v>103838</v>
      </c>
      <c r="B8961" s="29" t="s">
        <v>16826</v>
      </c>
      <c r="F8961" s="28" t="s">
        <v>25</v>
      </c>
      <c r="G8961" s="31" t="s">
        <v>13917</v>
      </c>
      <c r="I8961" s="1"/>
    </row>
    <row r="8962" spans="1:9" s="30" customFormat="1" ht="54" x14ac:dyDescent="0.25">
      <c r="A8962" s="28">
        <v>103839</v>
      </c>
      <c r="B8962" s="29" t="s">
        <v>16827</v>
      </c>
      <c r="F8962" s="28" t="s">
        <v>25</v>
      </c>
      <c r="G8962" s="31" t="s">
        <v>16828</v>
      </c>
      <c r="I8962" s="1"/>
    </row>
    <row r="8963" spans="1:9" s="30" customFormat="1" ht="54" x14ac:dyDescent="0.25">
      <c r="A8963" s="28">
        <v>103840</v>
      </c>
      <c r="B8963" s="29" t="s">
        <v>16829</v>
      </c>
      <c r="F8963" s="28" t="s">
        <v>25</v>
      </c>
      <c r="G8963" s="31" t="s">
        <v>16830</v>
      </c>
      <c r="I8963" s="1"/>
    </row>
    <row r="8964" spans="1:9" s="30" customFormat="1" ht="40.5" x14ac:dyDescent="0.25">
      <c r="A8964" s="28">
        <v>103841</v>
      </c>
      <c r="B8964" s="29" t="s">
        <v>16831</v>
      </c>
      <c r="F8964" s="28" t="s">
        <v>25</v>
      </c>
      <c r="G8964" s="31" t="s">
        <v>16832</v>
      </c>
      <c r="I8964" s="1"/>
    </row>
    <row r="8965" spans="1:9" s="30" customFormat="1" ht="54" x14ac:dyDescent="0.25">
      <c r="A8965" s="28">
        <v>103842</v>
      </c>
      <c r="B8965" s="29" t="s">
        <v>16833</v>
      </c>
      <c r="F8965" s="28" t="s">
        <v>25</v>
      </c>
      <c r="G8965" s="31" t="s">
        <v>8674</v>
      </c>
      <c r="I8965" s="1"/>
    </row>
    <row r="8966" spans="1:9" s="30" customFormat="1" ht="54" x14ac:dyDescent="0.25">
      <c r="A8966" s="28">
        <v>103843</v>
      </c>
      <c r="B8966" s="29" t="s">
        <v>16834</v>
      </c>
      <c r="F8966" s="28" t="s">
        <v>25</v>
      </c>
      <c r="G8966" s="31" t="s">
        <v>16835</v>
      </c>
      <c r="I8966" s="1"/>
    </row>
    <row r="8967" spans="1:9" s="30" customFormat="1" ht="54" x14ac:dyDescent="0.25">
      <c r="A8967" s="28">
        <v>103844</v>
      </c>
      <c r="B8967" s="29" t="s">
        <v>16836</v>
      </c>
      <c r="F8967" s="28" t="s">
        <v>25</v>
      </c>
      <c r="G8967" s="31" t="s">
        <v>15181</v>
      </c>
      <c r="I8967" s="1"/>
    </row>
    <row r="8968" spans="1:9" s="30" customFormat="1" ht="40.5" x14ac:dyDescent="0.25">
      <c r="A8968" s="28">
        <v>103845</v>
      </c>
      <c r="B8968" s="29" t="s">
        <v>16837</v>
      </c>
      <c r="F8968" s="28" t="s">
        <v>25</v>
      </c>
      <c r="G8968" s="31" t="s">
        <v>16838</v>
      </c>
      <c r="I8968" s="1"/>
    </row>
    <row r="8969" spans="1:9" s="30" customFormat="1" ht="54" x14ac:dyDescent="0.25">
      <c r="A8969" s="28">
        <v>103846</v>
      </c>
      <c r="B8969" s="29" t="s">
        <v>16839</v>
      </c>
      <c r="F8969" s="28" t="s">
        <v>25</v>
      </c>
      <c r="G8969" s="31" t="s">
        <v>15468</v>
      </c>
      <c r="I8969" s="1"/>
    </row>
    <row r="8970" spans="1:9" s="30" customFormat="1" ht="40.5" x14ac:dyDescent="0.25">
      <c r="A8970" s="28">
        <v>103847</v>
      </c>
      <c r="B8970" s="29" t="s">
        <v>16840</v>
      </c>
      <c r="F8970" s="28" t="s">
        <v>25</v>
      </c>
      <c r="G8970" s="31" t="s">
        <v>12509</v>
      </c>
      <c r="I8970" s="1"/>
    </row>
    <row r="8971" spans="1:9" s="30" customFormat="1" ht="40.5" x14ac:dyDescent="0.25">
      <c r="A8971" s="28">
        <v>103848</v>
      </c>
      <c r="B8971" s="29" t="s">
        <v>16841</v>
      </c>
      <c r="F8971" s="28" t="s">
        <v>25</v>
      </c>
      <c r="G8971" s="31" t="s">
        <v>14989</v>
      </c>
      <c r="I8971" s="1"/>
    </row>
    <row r="8972" spans="1:9" s="30" customFormat="1" ht="54" x14ac:dyDescent="0.25">
      <c r="A8972" s="28">
        <v>103849</v>
      </c>
      <c r="B8972" s="29" t="s">
        <v>16842</v>
      </c>
      <c r="F8972" s="28" t="s">
        <v>25</v>
      </c>
      <c r="G8972" s="31" t="s">
        <v>16150</v>
      </c>
      <c r="I8972" s="1"/>
    </row>
    <row r="8973" spans="1:9" s="30" customFormat="1" ht="40.5" x14ac:dyDescent="0.25">
      <c r="A8973" s="28">
        <v>103850</v>
      </c>
      <c r="B8973" s="29" t="s">
        <v>16843</v>
      </c>
      <c r="F8973" s="28" t="s">
        <v>25</v>
      </c>
      <c r="G8973" s="31" t="s">
        <v>16844</v>
      </c>
      <c r="I8973" s="1"/>
    </row>
    <row r="8974" spans="1:9" s="30" customFormat="1" ht="54" x14ac:dyDescent="0.25">
      <c r="A8974" s="28">
        <v>103851</v>
      </c>
      <c r="B8974" s="29" t="s">
        <v>16845</v>
      </c>
      <c r="F8974" s="28" t="s">
        <v>25</v>
      </c>
      <c r="G8974" s="31" t="s">
        <v>16846</v>
      </c>
      <c r="I8974" s="1"/>
    </row>
    <row r="8975" spans="1:9" s="30" customFormat="1" ht="40.5" x14ac:dyDescent="0.25">
      <c r="A8975" s="28">
        <v>103852</v>
      </c>
      <c r="B8975" s="29" t="s">
        <v>16847</v>
      </c>
      <c r="F8975" s="28" t="s">
        <v>25</v>
      </c>
      <c r="G8975" s="31" t="s">
        <v>16848</v>
      </c>
      <c r="I8975" s="1"/>
    </row>
    <row r="8976" spans="1:9" s="30" customFormat="1" ht="40.5" x14ac:dyDescent="0.25">
      <c r="A8976" s="28">
        <v>103853</v>
      </c>
      <c r="B8976" s="29" t="s">
        <v>16849</v>
      </c>
      <c r="F8976" s="28" t="s">
        <v>25</v>
      </c>
      <c r="G8976" s="31" t="s">
        <v>16850</v>
      </c>
      <c r="I8976" s="1"/>
    </row>
    <row r="8977" spans="1:9" s="30" customFormat="1" ht="40.5" x14ac:dyDescent="0.25">
      <c r="A8977" s="28">
        <v>103854</v>
      </c>
      <c r="B8977" s="29" t="s">
        <v>16851</v>
      </c>
      <c r="F8977" s="28" t="s">
        <v>25</v>
      </c>
      <c r="G8977" s="31" t="s">
        <v>16852</v>
      </c>
      <c r="I8977" s="1"/>
    </row>
    <row r="8978" spans="1:9" s="30" customFormat="1" ht="54" x14ac:dyDescent="0.25">
      <c r="A8978" s="28">
        <v>103855</v>
      </c>
      <c r="B8978" s="29" t="s">
        <v>16853</v>
      </c>
      <c r="F8978" s="28" t="s">
        <v>25</v>
      </c>
      <c r="G8978" s="31" t="s">
        <v>16854</v>
      </c>
      <c r="I8978" s="1"/>
    </row>
    <row r="8979" spans="1:9" s="30" customFormat="1" ht="54" x14ac:dyDescent="0.25">
      <c r="A8979" s="28">
        <v>103856</v>
      </c>
      <c r="B8979" s="29" t="s">
        <v>16855</v>
      </c>
      <c r="F8979" s="28" t="s">
        <v>25</v>
      </c>
      <c r="G8979" s="31" t="s">
        <v>16856</v>
      </c>
      <c r="I8979" s="1"/>
    </row>
    <row r="8980" spans="1:9" s="30" customFormat="1" ht="54" x14ac:dyDescent="0.25">
      <c r="A8980" s="28">
        <v>103857</v>
      </c>
      <c r="B8980" s="29" t="s">
        <v>16857</v>
      </c>
      <c r="F8980" s="28" t="s">
        <v>25</v>
      </c>
      <c r="G8980" s="31" t="s">
        <v>16858</v>
      </c>
      <c r="I8980" s="1"/>
    </row>
    <row r="8981" spans="1:9" s="30" customFormat="1" ht="54" x14ac:dyDescent="0.25">
      <c r="A8981" s="28">
        <v>103858</v>
      </c>
      <c r="B8981" s="29" t="s">
        <v>16859</v>
      </c>
      <c r="F8981" s="28" t="s">
        <v>25</v>
      </c>
      <c r="G8981" s="31" t="s">
        <v>15448</v>
      </c>
      <c r="I8981" s="1"/>
    </row>
    <row r="8982" spans="1:9" s="30" customFormat="1" ht="40.5" x14ac:dyDescent="0.25">
      <c r="A8982" s="28">
        <v>103859</v>
      </c>
      <c r="B8982" s="29" t="s">
        <v>16860</v>
      </c>
      <c r="F8982" s="28" t="s">
        <v>25</v>
      </c>
      <c r="G8982" s="31" t="s">
        <v>9182</v>
      </c>
      <c r="I8982" s="1"/>
    </row>
    <row r="8983" spans="1:9" s="30" customFormat="1" ht="40.5" x14ac:dyDescent="0.25">
      <c r="A8983" s="28">
        <v>103860</v>
      </c>
      <c r="B8983" s="29" t="s">
        <v>16861</v>
      </c>
      <c r="F8983" s="28" t="s">
        <v>25</v>
      </c>
      <c r="G8983" s="31" t="s">
        <v>9182</v>
      </c>
      <c r="I8983" s="1"/>
    </row>
    <row r="8984" spans="1:9" s="30" customFormat="1" ht="54" x14ac:dyDescent="0.25">
      <c r="A8984" s="28">
        <v>103861</v>
      </c>
      <c r="B8984" s="29" t="s">
        <v>16862</v>
      </c>
      <c r="F8984" s="28" t="s">
        <v>25</v>
      </c>
      <c r="G8984" s="31" t="s">
        <v>16863</v>
      </c>
      <c r="I8984" s="1"/>
    </row>
    <row r="8985" spans="1:9" s="30" customFormat="1" ht="40.5" x14ac:dyDescent="0.25">
      <c r="A8985" s="28">
        <v>103862</v>
      </c>
      <c r="B8985" s="29" t="s">
        <v>16864</v>
      </c>
      <c r="F8985" s="28" t="s">
        <v>25</v>
      </c>
      <c r="G8985" s="31" t="s">
        <v>16865</v>
      </c>
      <c r="I8985" s="1"/>
    </row>
    <row r="8986" spans="1:9" s="30" customFormat="1" ht="54" x14ac:dyDescent="0.25">
      <c r="A8986" s="28">
        <v>103863</v>
      </c>
      <c r="B8986" s="29" t="s">
        <v>16866</v>
      </c>
      <c r="F8986" s="28" t="s">
        <v>25</v>
      </c>
      <c r="G8986" s="31" t="s">
        <v>14838</v>
      </c>
      <c r="I8986" s="1"/>
    </row>
    <row r="8987" spans="1:9" s="30" customFormat="1" ht="40.5" x14ac:dyDescent="0.25">
      <c r="A8987" s="28">
        <v>103864</v>
      </c>
      <c r="B8987" s="29" t="s">
        <v>16867</v>
      </c>
      <c r="F8987" s="28" t="s">
        <v>25</v>
      </c>
      <c r="G8987" s="31" t="s">
        <v>13464</v>
      </c>
      <c r="I8987" s="1"/>
    </row>
    <row r="8988" spans="1:9" s="30" customFormat="1" ht="40.5" x14ac:dyDescent="0.25">
      <c r="A8988" s="28">
        <v>103865</v>
      </c>
      <c r="B8988" s="29" t="s">
        <v>16868</v>
      </c>
      <c r="F8988" s="28" t="s">
        <v>25</v>
      </c>
      <c r="G8988" s="31" t="s">
        <v>11968</v>
      </c>
      <c r="I8988" s="1"/>
    </row>
    <row r="8989" spans="1:9" s="30" customFormat="1" ht="40.5" x14ac:dyDescent="0.25">
      <c r="A8989" s="28">
        <v>103866</v>
      </c>
      <c r="B8989" s="29" t="s">
        <v>16869</v>
      </c>
      <c r="F8989" s="28" t="s">
        <v>25</v>
      </c>
      <c r="G8989" s="31" t="s">
        <v>16870</v>
      </c>
      <c r="I8989" s="1"/>
    </row>
    <row r="8990" spans="1:9" s="30" customFormat="1" ht="40.5" x14ac:dyDescent="0.25">
      <c r="A8990" s="28">
        <v>103867</v>
      </c>
      <c r="B8990" s="29" t="s">
        <v>16871</v>
      </c>
      <c r="F8990" s="28" t="s">
        <v>25</v>
      </c>
      <c r="G8990" s="31" t="s">
        <v>16872</v>
      </c>
      <c r="I8990" s="1"/>
    </row>
    <row r="8991" spans="1:9" s="30" customFormat="1" ht="40.5" x14ac:dyDescent="0.25">
      <c r="A8991" s="28">
        <v>103874</v>
      </c>
      <c r="B8991" s="29" t="s">
        <v>16873</v>
      </c>
      <c r="F8991" s="28" t="s">
        <v>25</v>
      </c>
      <c r="G8991" s="31" t="s">
        <v>16874</v>
      </c>
      <c r="I8991" s="1"/>
    </row>
    <row r="8992" spans="1:9" s="30" customFormat="1" ht="54" x14ac:dyDescent="0.25">
      <c r="A8992" s="28">
        <v>103875</v>
      </c>
      <c r="B8992" s="29" t="s">
        <v>16875</v>
      </c>
      <c r="F8992" s="28" t="s">
        <v>25</v>
      </c>
      <c r="G8992" s="31" t="s">
        <v>16779</v>
      </c>
      <c r="I8992" s="1"/>
    </row>
    <row r="8993" spans="1:9" s="30" customFormat="1" ht="54" x14ac:dyDescent="0.25">
      <c r="A8993" s="28">
        <v>103876</v>
      </c>
      <c r="B8993" s="29" t="s">
        <v>16876</v>
      </c>
      <c r="F8993" s="28" t="s">
        <v>25</v>
      </c>
      <c r="G8993" s="31" t="s">
        <v>8201</v>
      </c>
      <c r="I8993" s="1"/>
    </row>
    <row r="8994" spans="1:9" s="30" customFormat="1" ht="40.5" x14ac:dyDescent="0.25">
      <c r="A8994" s="28">
        <v>103877</v>
      </c>
      <c r="B8994" s="29" t="s">
        <v>16877</v>
      </c>
      <c r="F8994" s="28" t="s">
        <v>25</v>
      </c>
      <c r="G8994" s="31" t="s">
        <v>16878</v>
      </c>
      <c r="I8994" s="1"/>
    </row>
    <row r="8995" spans="1:9" s="30" customFormat="1" ht="54" x14ac:dyDescent="0.25">
      <c r="A8995" s="28">
        <v>103878</v>
      </c>
      <c r="B8995" s="29" t="s">
        <v>16879</v>
      </c>
      <c r="F8995" s="28" t="s">
        <v>25</v>
      </c>
      <c r="G8995" s="31" t="s">
        <v>13525</v>
      </c>
      <c r="I8995" s="1"/>
    </row>
    <row r="8996" spans="1:9" s="30" customFormat="1" ht="54" x14ac:dyDescent="0.25">
      <c r="A8996" s="28">
        <v>103879</v>
      </c>
      <c r="B8996" s="29" t="s">
        <v>16880</v>
      </c>
      <c r="F8996" s="28" t="s">
        <v>25</v>
      </c>
      <c r="G8996" s="31" t="s">
        <v>16881</v>
      </c>
      <c r="I8996" s="1"/>
    </row>
    <row r="8997" spans="1:9" s="30" customFormat="1" ht="54" x14ac:dyDescent="0.25">
      <c r="A8997" s="28">
        <v>103880</v>
      </c>
      <c r="B8997" s="29" t="s">
        <v>16882</v>
      </c>
      <c r="F8997" s="28" t="s">
        <v>25</v>
      </c>
      <c r="G8997" s="31" t="s">
        <v>16883</v>
      </c>
      <c r="I8997" s="1"/>
    </row>
    <row r="8998" spans="1:9" s="30" customFormat="1" ht="40.5" x14ac:dyDescent="0.25">
      <c r="A8998" s="28">
        <v>103881</v>
      </c>
      <c r="B8998" s="29" t="s">
        <v>16884</v>
      </c>
      <c r="F8998" s="28" t="s">
        <v>25</v>
      </c>
      <c r="G8998" s="31" t="s">
        <v>14468</v>
      </c>
      <c r="I8998" s="1"/>
    </row>
    <row r="8999" spans="1:9" s="30" customFormat="1" ht="54" x14ac:dyDescent="0.25">
      <c r="A8999" s="28">
        <v>103882</v>
      </c>
      <c r="B8999" s="29" t="s">
        <v>16885</v>
      </c>
      <c r="F8999" s="28" t="s">
        <v>25</v>
      </c>
      <c r="G8999" s="31" t="s">
        <v>16886</v>
      </c>
      <c r="I8999" s="1"/>
    </row>
    <row r="9000" spans="1:9" s="30" customFormat="1" ht="40.5" x14ac:dyDescent="0.25">
      <c r="A9000" s="28">
        <v>103883</v>
      </c>
      <c r="B9000" s="29" t="s">
        <v>16887</v>
      </c>
      <c r="F9000" s="28" t="s">
        <v>25</v>
      </c>
      <c r="G9000" s="31" t="s">
        <v>16888</v>
      </c>
      <c r="I9000" s="1"/>
    </row>
    <row r="9001" spans="1:9" s="30" customFormat="1" ht="40.5" x14ac:dyDescent="0.25">
      <c r="A9001" s="28">
        <v>103884</v>
      </c>
      <c r="B9001" s="29" t="s">
        <v>16889</v>
      </c>
      <c r="F9001" s="28" t="s">
        <v>25</v>
      </c>
      <c r="G9001" s="31" t="s">
        <v>15024</v>
      </c>
      <c r="I9001" s="1"/>
    </row>
    <row r="9002" spans="1:9" s="30" customFormat="1" ht="54" x14ac:dyDescent="0.25">
      <c r="A9002" s="28">
        <v>103885</v>
      </c>
      <c r="B9002" s="29" t="s">
        <v>16890</v>
      </c>
      <c r="F9002" s="28" t="s">
        <v>25</v>
      </c>
      <c r="G9002" s="31" t="s">
        <v>16891</v>
      </c>
      <c r="I9002" s="1"/>
    </row>
    <row r="9003" spans="1:9" s="30" customFormat="1" ht="40.5" x14ac:dyDescent="0.25">
      <c r="A9003" s="28">
        <v>103886</v>
      </c>
      <c r="B9003" s="29" t="s">
        <v>16892</v>
      </c>
      <c r="F9003" s="28" t="s">
        <v>25</v>
      </c>
      <c r="G9003" s="31" t="s">
        <v>16893</v>
      </c>
      <c r="I9003" s="1"/>
    </row>
    <row r="9004" spans="1:9" s="30" customFormat="1" ht="54" x14ac:dyDescent="0.25">
      <c r="A9004" s="28">
        <v>103887</v>
      </c>
      <c r="B9004" s="29" t="s">
        <v>16894</v>
      </c>
      <c r="F9004" s="28" t="s">
        <v>25</v>
      </c>
      <c r="G9004" s="31" t="s">
        <v>15264</v>
      </c>
      <c r="I9004" s="1"/>
    </row>
    <row r="9005" spans="1:9" s="30" customFormat="1" ht="40.5" x14ac:dyDescent="0.25">
      <c r="A9005" s="28">
        <v>103888</v>
      </c>
      <c r="B9005" s="29" t="s">
        <v>16895</v>
      </c>
      <c r="F9005" s="28" t="s">
        <v>25</v>
      </c>
      <c r="G9005" s="31" t="s">
        <v>15368</v>
      </c>
      <c r="I9005" s="1"/>
    </row>
    <row r="9006" spans="1:9" s="30" customFormat="1" ht="40.5" x14ac:dyDescent="0.25">
      <c r="A9006" s="28">
        <v>103889</v>
      </c>
      <c r="B9006" s="29" t="s">
        <v>16896</v>
      </c>
      <c r="F9006" s="28" t="s">
        <v>25</v>
      </c>
      <c r="G9006" s="31" t="s">
        <v>14921</v>
      </c>
      <c r="I9006" s="1"/>
    </row>
    <row r="9007" spans="1:9" s="30" customFormat="1" ht="40.5" x14ac:dyDescent="0.25">
      <c r="A9007" s="28">
        <v>103890</v>
      </c>
      <c r="B9007" s="29" t="s">
        <v>16897</v>
      </c>
      <c r="F9007" s="28" t="s">
        <v>25</v>
      </c>
      <c r="G9007" s="31" t="s">
        <v>16898</v>
      </c>
      <c r="I9007" s="1"/>
    </row>
    <row r="9008" spans="1:9" s="30" customFormat="1" ht="54" x14ac:dyDescent="0.25">
      <c r="A9008" s="28">
        <v>103891</v>
      </c>
      <c r="B9008" s="29" t="s">
        <v>16899</v>
      </c>
      <c r="F9008" s="28" t="s">
        <v>25</v>
      </c>
      <c r="G9008" s="31" t="s">
        <v>15087</v>
      </c>
      <c r="I9008" s="1"/>
    </row>
    <row r="9009" spans="1:9" s="30" customFormat="1" ht="54" x14ac:dyDescent="0.25">
      <c r="A9009" s="28">
        <v>103892</v>
      </c>
      <c r="B9009" s="29" t="s">
        <v>16900</v>
      </c>
      <c r="F9009" s="28" t="s">
        <v>25</v>
      </c>
      <c r="G9009" s="31" t="s">
        <v>16856</v>
      </c>
      <c r="I9009" s="1"/>
    </row>
    <row r="9010" spans="1:9" s="30" customFormat="1" ht="54" x14ac:dyDescent="0.25">
      <c r="A9010" s="28">
        <v>103893</v>
      </c>
      <c r="B9010" s="29" t="s">
        <v>16901</v>
      </c>
      <c r="F9010" s="28" t="s">
        <v>25</v>
      </c>
      <c r="G9010" s="31" t="s">
        <v>16902</v>
      </c>
      <c r="I9010" s="1"/>
    </row>
    <row r="9011" spans="1:9" s="30" customFormat="1" ht="54" x14ac:dyDescent="0.25">
      <c r="A9011" s="28">
        <v>103894</v>
      </c>
      <c r="B9011" s="29" t="s">
        <v>16903</v>
      </c>
      <c r="F9011" s="28" t="s">
        <v>25</v>
      </c>
      <c r="G9011" s="31" t="s">
        <v>16904</v>
      </c>
      <c r="I9011" s="1"/>
    </row>
    <row r="9012" spans="1:9" s="30" customFormat="1" ht="40.5" x14ac:dyDescent="0.25">
      <c r="A9012" s="28">
        <v>103895</v>
      </c>
      <c r="B9012" s="29" t="s">
        <v>16905</v>
      </c>
      <c r="F9012" s="28" t="s">
        <v>25</v>
      </c>
      <c r="G9012" s="31" t="s">
        <v>16217</v>
      </c>
      <c r="I9012" s="1"/>
    </row>
    <row r="9013" spans="1:9" s="30" customFormat="1" ht="40.5" x14ac:dyDescent="0.25">
      <c r="A9013" s="28">
        <v>103896</v>
      </c>
      <c r="B9013" s="29" t="s">
        <v>16906</v>
      </c>
      <c r="F9013" s="28" t="s">
        <v>25</v>
      </c>
      <c r="G9013" s="31" t="s">
        <v>16217</v>
      </c>
      <c r="I9013" s="1"/>
    </row>
    <row r="9014" spans="1:9" s="30" customFormat="1" ht="54" x14ac:dyDescent="0.25">
      <c r="A9014" s="28">
        <v>103897</v>
      </c>
      <c r="B9014" s="29" t="s">
        <v>16907</v>
      </c>
      <c r="F9014" s="28" t="s">
        <v>25</v>
      </c>
      <c r="G9014" s="31" t="s">
        <v>16908</v>
      </c>
      <c r="I9014" s="1"/>
    </row>
    <row r="9015" spans="1:9" s="30" customFormat="1" ht="40.5" x14ac:dyDescent="0.25">
      <c r="A9015" s="28">
        <v>103898</v>
      </c>
      <c r="B9015" s="29" t="s">
        <v>16909</v>
      </c>
      <c r="F9015" s="28" t="s">
        <v>25</v>
      </c>
      <c r="G9015" s="31" t="s">
        <v>16910</v>
      </c>
      <c r="I9015" s="1"/>
    </row>
    <row r="9016" spans="1:9" s="30" customFormat="1" ht="54" x14ac:dyDescent="0.25">
      <c r="A9016" s="28">
        <v>103899</v>
      </c>
      <c r="B9016" s="29" t="s">
        <v>16911</v>
      </c>
      <c r="F9016" s="28" t="s">
        <v>25</v>
      </c>
      <c r="G9016" s="31" t="s">
        <v>16912</v>
      </c>
      <c r="I9016" s="1"/>
    </row>
    <row r="9017" spans="1:9" s="30" customFormat="1" ht="54" x14ac:dyDescent="0.25">
      <c r="A9017" s="28">
        <v>103900</v>
      </c>
      <c r="B9017" s="29" t="s">
        <v>16913</v>
      </c>
      <c r="F9017" s="28" t="s">
        <v>25</v>
      </c>
      <c r="G9017" s="31" t="s">
        <v>16914</v>
      </c>
      <c r="I9017" s="1"/>
    </row>
    <row r="9018" spans="1:9" s="30" customFormat="1" ht="40.5" x14ac:dyDescent="0.25">
      <c r="A9018" s="28">
        <v>103901</v>
      </c>
      <c r="B9018" s="29" t="s">
        <v>16915</v>
      </c>
      <c r="F9018" s="28" t="s">
        <v>25</v>
      </c>
      <c r="G9018" s="31" t="s">
        <v>16916</v>
      </c>
      <c r="I9018" s="1"/>
    </row>
    <row r="9019" spans="1:9" s="30" customFormat="1" ht="40.5" x14ac:dyDescent="0.25">
      <c r="A9019" s="28">
        <v>103902</v>
      </c>
      <c r="B9019" s="29" t="s">
        <v>16917</v>
      </c>
      <c r="F9019" s="28" t="s">
        <v>25</v>
      </c>
      <c r="G9019" s="31" t="s">
        <v>13636</v>
      </c>
      <c r="I9019" s="1"/>
    </row>
    <row r="9020" spans="1:9" s="30" customFormat="1" ht="40.5" x14ac:dyDescent="0.25">
      <c r="A9020" s="28">
        <v>103903</v>
      </c>
      <c r="B9020" s="29" t="s">
        <v>16918</v>
      </c>
      <c r="F9020" s="28" t="s">
        <v>25</v>
      </c>
      <c r="G9020" s="31" t="s">
        <v>16919</v>
      </c>
      <c r="I9020" s="1"/>
    </row>
    <row r="9021" spans="1:9" s="30" customFormat="1" ht="40.5" x14ac:dyDescent="0.25">
      <c r="A9021" s="28">
        <v>103947</v>
      </c>
      <c r="B9021" s="29" t="s">
        <v>16920</v>
      </c>
      <c r="F9021" s="28" t="s">
        <v>25</v>
      </c>
      <c r="G9021" s="31" t="s">
        <v>16921</v>
      </c>
      <c r="I9021" s="1"/>
    </row>
    <row r="9022" spans="1:9" s="30" customFormat="1" ht="40.5" x14ac:dyDescent="0.25">
      <c r="A9022" s="28">
        <v>103948</v>
      </c>
      <c r="B9022" s="29" t="s">
        <v>16922</v>
      </c>
      <c r="F9022" s="28" t="s">
        <v>25</v>
      </c>
      <c r="G9022" s="31" t="s">
        <v>16923</v>
      </c>
      <c r="I9022" s="1"/>
    </row>
    <row r="9023" spans="1:9" s="30" customFormat="1" ht="40.5" x14ac:dyDescent="0.25">
      <c r="A9023" s="28">
        <v>103949</v>
      </c>
      <c r="B9023" s="29" t="s">
        <v>16924</v>
      </c>
      <c r="F9023" s="28" t="s">
        <v>25</v>
      </c>
      <c r="G9023" s="31" t="s">
        <v>16925</v>
      </c>
      <c r="I9023" s="1"/>
    </row>
    <row r="9024" spans="1:9" s="30" customFormat="1" ht="40.5" x14ac:dyDescent="0.25">
      <c r="A9024" s="28">
        <v>103950</v>
      </c>
      <c r="B9024" s="29" t="s">
        <v>16926</v>
      </c>
      <c r="F9024" s="28" t="s">
        <v>25</v>
      </c>
      <c r="G9024" s="31" t="s">
        <v>13094</v>
      </c>
      <c r="I9024" s="1"/>
    </row>
    <row r="9025" spans="1:9" s="30" customFormat="1" ht="40.5" x14ac:dyDescent="0.25">
      <c r="A9025" s="28">
        <v>103951</v>
      </c>
      <c r="B9025" s="29" t="s">
        <v>16927</v>
      </c>
      <c r="F9025" s="28" t="s">
        <v>25</v>
      </c>
      <c r="G9025" s="31" t="s">
        <v>16928</v>
      </c>
      <c r="I9025" s="1"/>
    </row>
    <row r="9026" spans="1:9" s="30" customFormat="1" ht="40.5" x14ac:dyDescent="0.25">
      <c r="A9026" s="28">
        <v>103952</v>
      </c>
      <c r="B9026" s="29" t="s">
        <v>16929</v>
      </c>
      <c r="F9026" s="28" t="s">
        <v>25</v>
      </c>
      <c r="G9026" s="31" t="s">
        <v>16930</v>
      </c>
      <c r="I9026" s="1"/>
    </row>
    <row r="9027" spans="1:9" s="30" customFormat="1" ht="40.5" x14ac:dyDescent="0.25">
      <c r="A9027" s="28">
        <v>103953</v>
      </c>
      <c r="B9027" s="29" t="s">
        <v>16931</v>
      </c>
      <c r="F9027" s="28" t="s">
        <v>25</v>
      </c>
      <c r="G9027" s="31" t="s">
        <v>8108</v>
      </c>
      <c r="I9027" s="1"/>
    </row>
    <row r="9028" spans="1:9" s="30" customFormat="1" ht="40.5" x14ac:dyDescent="0.25">
      <c r="A9028" s="28">
        <v>103954</v>
      </c>
      <c r="B9028" s="29" t="s">
        <v>16932</v>
      </c>
      <c r="F9028" s="28" t="s">
        <v>25</v>
      </c>
      <c r="G9028" s="31" t="s">
        <v>14984</v>
      </c>
      <c r="I9028" s="1"/>
    </row>
    <row r="9029" spans="1:9" s="30" customFormat="1" ht="40.5" x14ac:dyDescent="0.25">
      <c r="A9029" s="28">
        <v>103955</v>
      </c>
      <c r="B9029" s="29" t="s">
        <v>16933</v>
      </c>
      <c r="F9029" s="28" t="s">
        <v>25</v>
      </c>
      <c r="G9029" s="31" t="s">
        <v>9043</v>
      </c>
      <c r="I9029" s="1"/>
    </row>
    <row r="9030" spans="1:9" s="30" customFormat="1" ht="40.5" x14ac:dyDescent="0.25">
      <c r="A9030" s="28">
        <v>103956</v>
      </c>
      <c r="B9030" s="29" t="s">
        <v>16934</v>
      </c>
      <c r="F9030" s="28" t="s">
        <v>25</v>
      </c>
      <c r="G9030" s="31" t="s">
        <v>11355</v>
      </c>
      <c r="I9030" s="1"/>
    </row>
    <row r="9031" spans="1:9" s="30" customFormat="1" ht="40.5" x14ac:dyDescent="0.25">
      <c r="A9031" s="28">
        <v>103957</v>
      </c>
      <c r="B9031" s="29" t="s">
        <v>16935</v>
      </c>
      <c r="F9031" s="28" t="s">
        <v>25</v>
      </c>
      <c r="G9031" s="31" t="s">
        <v>9876</v>
      </c>
      <c r="I9031" s="1"/>
    </row>
    <row r="9032" spans="1:9" s="30" customFormat="1" ht="40.5" x14ac:dyDescent="0.25">
      <c r="A9032" s="28">
        <v>103958</v>
      </c>
      <c r="B9032" s="29" t="s">
        <v>16936</v>
      </c>
      <c r="F9032" s="28" t="s">
        <v>25</v>
      </c>
      <c r="G9032" s="31" t="s">
        <v>16382</v>
      </c>
      <c r="I9032" s="1"/>
    </row>
    <row r="9033" spans="1:9" s="30" customFormat="1" ht="40.5" x14ac:dyDescent="0.25">
      <c r="A9033" s="28">
        <v>103959</v>
      </c>
      <c r="B9033" s="29" t="s">
        <v>16937</v>
      </c>
      <c r="F9033" s="28" t="s">
        <v>25</v>
      </c>
      <c r="G9033" s="31" t="s">
        <v>16938</v>
      </c>
      <c r="I9033" s="1"/>
    </row>
    <row r="9034" spans="1:9" s="30" customFormat="1" ht="40.5" x14ac:dyDescent="0.25">
      <c r="A9034" s="28">
        <v>103962</v>
      </c>
      <c r="B9034" s="29" t="s">
        <v>16939</v>
      </c>
      <c r="F9034" s="28" t="s">
        <v>25</v>
      </c>
      <c r="G9034" s="31" t="s">
        <v>16940</v>
      </c>
      <c r="I9034" s="1"/>
    </row>
    <row r="9035" spans="1:9" s="30" customFormat="1" ht="40.5" x14ac:dyDescent="0.25">
      <c r="A9035" s="28">
        <v>103964</v>
      </c>
      <c r="B9035" s="29" t="s">
        <v>16941</v>
      </c>
      <c r="F9035" s="28" t="s">
        <v>25</v>
      </c>
      <c r="G9035" s="31" t="s">
        <v>13148</v>
      </c>
      <c r="I9035" s="1"/>
    </row>
    <row r="9036" spans="1:9" s="30" customFormat="1" ht="40.5" x14ac:dyDescent="0.25">
      <c r="A9036" s="28">
        <v>103966</v>
      </c>
      <c r="B9036" s="29" t="s">
        <v>16942</v>
      </c>
      <c r="F9036" s="28" t="s">
        <v>25</v>
      </c>
      <c r="G9036" s="31" t="s">
        <v>16943</v>
      </c>
      <c r="I9036" s="1"/>
    </row>
    <row r="9037" spans="1:9" s="30" customFormat="1" ht="40.5" x14ac:dyDescent="0.25">
      <c r="A9037" s="28">
        <v>103967</v>
      </c>
      <c r="B9037" s="29" t="s">
        <v>16944</v>
      </c>
      <c r="F9037" s="28" t="s">
        <v>25</v>
      </c>
      <c r="G9037" s="31" t="s">
        <v>8981</v>
      </c>
      <c r="I9037" s="1"/>
    </row>
    <row r="9038" spans="1:9" s="30" customFormat="1" ht="40.5" x14ac:dyDescent="0.25">
      <c r="A9038" s="28">
        <v>103968</v>
      </c>
      <c r="B9038" s="29" t="s">
        <v>16945</v>
      </c>
      <c r="F9038" s="28" t="s">
        <v>25</v>
      </c>
      <c r="G9038" s="31" t="s">
        <v>16946</v>
      </c>
      <c r="I9038" s="1"/>
    </row>
    <row r="9039" spans="1:9" s="30" customFormat="1" ht="40.5" x14ac:dyDescent="0.25">
      <c r="A9039" s="28">
        <v>103969</v>
      </c>
      <c r="B9039" s="29" t="s">
        <v>16947</v>
      </c>
      <c r="F9039" s="28" t="s">
        <v>25</v>
      </c>
      <c r="G9039" s="31" t="s">
        <v>16948</v>
      </c>
      <c r="I9039" s="1"/>
    </row>
    <row r="9040" spans="1:9" s="30" customFormat="1" ht="40.5" x14ac:dyDescent="0.25">
      <c r="A9040" s="28">
        <v>103971</v>
      </c>
      <c r="B9040" s="29" t="s">
        <v>16949</v>
      </c>
      <c r="F9040" s="28" t="s">
        <v>25</v>
      </c>
      <c r="G9040" s="31" t="s">
        <v>16950</v>
      </c>
      <c r="I9040" s="1"/>
    </row>
    <row r="9041" spans="1:9" s="30" customFormat="1" ht="40.5" x14ac:dyDescent="0.25">
      <c r="A9041" s="28">
        <v>103972</v>
      </c>
      <c r="B9041" s="29" t="s">
        <v>16951</v>
      </c>
      <c r="F9041" s="28" t="s">
        <v>25</v>
      </c>
      <c r="G9041" s="31" t="s">
        <v>16952</v>
      </c>
      <c r="I9041" s="1"/>
    </row>
    <row r="9042" spans="1:9" s="30" customFormat="1" ht="40.5" x14ac:dyDescent="0.25">
      <c r="A9042" s="28">
        <v>103974</v>
      </c>
      <c r="B9042" s="29" t="s">
        <v>16953</v>
      </c>
      <c r="F9042" s="28" t="s">
        <v>25</v>
      </c>
      <c r="G9042" s="31" t="s">
        <v>16954</v>
      </c>
      <c r="I9042" s="1"/>
    </row>
    <row r="9043" spans="1:9" s="30" customFormat="1" ht="40.5" x14ac:dyDescent="0.25">
      <c r="A9043" s="28">
        <v>103975</v>
      </c>
      <c r="B9043" s="29" t="s">
        <v>16955</v>
      </c>
      <c r="F9043" s="28" t="s">
        <v>25</v>
      </c>
      <c r="G9043" s="31" t="s">
        <v>16009</v>
      </c>
      <c r="I9043" s="1"/>
    </row>
    <row r="9044" spans="1:9" s="30" customFormat="1" ht="40.5" x14ac:dyDescent="0.25">
      <c r="A9044" s="28">
        <v>103976</v>
      </c>
      <c r="B9044" s="29" t="s">
        <v>16956</v>
      </c>
      <c r="F9044" s="28" t="s">
        <v>25</v>
      </c>
      <c r="G9044" s="31" t="s">
        <v>13775</v>
      </c>
      <c r="I9044" s="1"/>
    </row>
    <row r="9045" spans="1:9" s="30" customFormat="1" ht="40.5" x14ac:dyDescent="0.25">
      <c r="A9045" s="28">
        <v>103977</v>
      </c>
      <c r="B9045" s="29" t="s">
        <v>16957</v>
      </c>
      <c r="F9045" s="28" t="s">
        <v>25</v>
      </c>
      <c r="G9045" s="31" t="s">
        <v>16958</v>
      </c>
      <c r="I9045" s="1"/>
    </row>
    <row r="9046" spans="1:9" s="30" customFormat="1" ht="40.5" x14ac:dyDescent="0.25">
      <c r="A9046" s="28">
        <v>103980</v>
      </c>
      <c r="B9046" s="29" t="s">
        <v>16959</v>
      </c>
      <c r="F9046" s="28" t="s">
        <v>25</v>
      </c>
      <c r="G9046" s="31" t="s">
        <v>16960</v>
      </c>
      <c r="I9046" s="1"/>
    </row>
    <row r="9047" spans="1:9" s="30" customFormat="1" ht="40.5" x14ac:dyDescent="0.25">
      <c r="A9047" s="28">
        <v>103981</v>
      </c>
      <c r="B9047" s="29" t="s">
        <v>16961</v>
      </c>
      <c r="F9047" s="28" t="s">
        <v>25</v>
      </c>
      <c r="G9047" s="31" t="s">
        <v>13246</v>
      </c>
      <c r="I9047" s="1"/>
    </row>
    <row r="9048" spans="1:9" s="30" customFormat="1" ht="40.5" x14ac:dyDescent="0.25">
      <c r="A9048" s="28">
        <v>103982</v>
      </c>
      <c r="B9048" s="29" t="s">
        <v>16962</v>
      </c>
      <c r="F9048" s="28" t="s">
        <v>25</v>
      </c>
      <c r="G9048" s="31" t="s">
        <v>16963</v>
      </c>
      <c r="I9048" s="1"/>
    </row>
    <row r="9049" spans="1:9" s="30" customFormat="1" ht="40.5" x14ac:dyDescent="0.25">
      <c r="A9049" s="28">
        <v>103983</v>
      </c>
      <c r="B9049" s="29" t="s">
        <v>16964</v>
      </c>
      <c r="F9049" s="28" t="s">
        <v>25</v>
      </c>
      <c r="G9049" s="31" t="s">
        <v>16965</v>
      </c>
      <c r="I9049" s="1"/>
    </row>
    <row r="9050" spans="1:9" s="30" customFormat="1" ht="40.5" x14ac:dyDescent="0.25">
      <c r="A9050" s="28">
        <v>103984</v>
      </c>
      <c r="B9050" s="29" t="s">
        <v>16966</v>
      </c>
      <c r="F9050" s="28" t="s">
        <v>25</v>
      </c>
      <c r="G9050" s="31" t="s">
        <v>16967</v>
      </c>
      <c r="I9050" s="1"/>
    </row>
    <row r="9051" spans="1:9" s="30" customFormat="1" ht="40.5" x14ac:dyDescent="0.25">
      <c r="A9051" s="28">
        <v>103985</v>
      </c>
      <c r="B9051" s="29" t="s">
        <v>16968</v>
      </c>
      <c r="F9051" s="28" t="s">
        <v>25</v>
      </c>
      <c r="G9051" s="31" t="s">
        <v>16969</v>
      </c>
      <c r="I9051" s="1"/>
    </row>
    <row r="9052" spans="1:9" s="30" customFormat="1" ht="40.5" x14ac:dyDescent="0.25">
      <c r="A9052" s="28">
        <v>103986</v>
      </c>
      <c r="B9052" s="29" t="s">
        <v>16970</v>
      </c>
      <c r="F9052" s="28" t="s">
        <v>25</v>
      </c>
      <c r="G9052" s="31" t="s">
        <v>8070</v>
      </c>
      <c r="I9052" s="1"/>
    </row>
    <row r="9053" spans="1:9" s="30" customFormat="1" ht="40.5" x14ac:dyDescent="0.25">
      <c r="A9053" s="28">
        <v>103987</v>
      </c>
      <c r="B9053" s="29" t="s">
        <v>16971</v>
      </c>
      <c r="F9053" s="28" t="s">
        <v>25</v>
      </c>
      <c r="G9053" s="31" t="s">
        <v>16972</v>
      </c>
      <c r="I9053" s="1"/>
    </row>
    <row r="9054" spans="1:9" s="30" customFormat="1" ht="40.5" x14ac:dyDescent="0.25">
      <c r="A9054" s="28">
        <v>103988</v>
      </c>
      <c r="B9054" s="29" t="s">
        <v>16973</v>
      </c>
      <c r="F9054" s="28" t="s">
        <v>25</v>
      </c>
      <c r="G9054" s="31" t="s">
        <v>10632</v>
      </c>
      <c r="I9054" s="1"/>
    </row>
    <row r="9055" spans="1:9" s="30" customFormat="1" ht="40.5" x14ac:dyDescent="0.25">
      <c r="A9055" s="28">
        <v>103990</v>
      </c>
      <c r="B9055" s="29" t="s">
        <v>16974</v>
      </c>
      <c r="F9055" s="28" t="s">
        <v>25</v>
      </c>
      <c r="G9055" s="31" t="s">
        <v>16975</v>
      </c>
      <c r="I9055" s="1"/>
    </row>
    <row r="9056" spans="1:9" s="30" customFormat="1" ht="40.5" x14ac:dyDescent="0.25">
      <c r="A9056" s="28">
        <v>103991</v>
      </c>
      <c r="B9056" s="29" t="s">
        <v>16976</v>
      </c>
      <c r="F9056" s="28" t="s">
        <v>25</v>
      </c>
      <c r="G9056" s="31" t="s">
        <v>12055</v>
      </c>
      <c r="I9056" s="1"/>
    </row>
    <row r="9057" spans="1:9" s="30" customFormat="1" ht="54" x14ac:dyDescent="0.25">
      <c r="A9057" s="28">
        <v>103992</v>
      </c>
      <c r="B9057" s="29" t="s">
        <v>16977</v>
      </c>
      <c r="F9057" s="28" t="s">
        <v>25</v>
      </c>
      <c r="G9057" s="31" t="s">
        <v>16978</v>
      </c>
      <c r="I9057" s="1"/>
    </row>
    <row r="9058" spans="1:9" s="30" customFormat="1" ht="40.5" x14ac:dyDescent="0.25">
      <c r="A9058" s="28">
        <v>103993</v>
      </c>
      <c r="B9058" s="29" t="s">
        <v>16979</v>
      </c>
      <c r="F9058" s="28" t="s">
        <v>25</v>
      </c>
      <c r="G9058" s="31" t="s">
        <v>16980</v>
      </c>
      <c r="I9058" s="1"/>
    </row>
    <row r="9059" spans="1:9" s="30" customFormat="1" ht="54" x14ac:dyDescent="0.25">
      <c r="A9059" s="28">
        <v>103994</v>
      </c>
      <c r="B9059" s="29" t="s">
        <v>16981</v>
      </c>
      <c r="F9059" s="28" t="s">
        <v>25</v>
      </c>
      <c r="G9059" s="31" t="s">
        <v>16982</v>
      </c>
      <c r="I9059" s="1"/>
    </row>
    <row r="9060" spans="1:9" s="30" customFormat="1" ht="40.5" x14ac:dyDescent="0.25">
      <c r="A9060" s="28">
        <v>103995</v>
      </c>
      <c r="B9060" s="29" t="s">
        <v>16983</v>
      </c>
      <c r="F9060" s="28" t="s">
        <v>25</v>
      </c>
      <c r="G9060" s="31" t="s">
        <v>16984</v>
      </c>
      <c r="I9060" s="1"/>
    </row>
    <row r="9061" spans="1:9" s="30" customFormat="1" ht="40.5" x14ac:dyDescent="0.25">
      <c r="A9061" s="28">
        <v>103996</v>
      </c>
      <c r="B9061" s="29" t="s">
        <v>16985</v>
      </c>
      <c r="F9061" s="28" t="s">
        <v>25</v>
      </c>
      <c r="G9061" s="31" t="s">
        <v>16986</v>
      </c>
      <c r="I9061" s="1"/>
    </row>
    <row r="9062" spans="1:9" s="30" customFormat="1" ht="40.5" x14ac:dyDescent="0.25">
      <c r="A9062" s="28">
        <v>103997</v>
      </c>
      <c r="B9062" s="29" t="s">
        <v>16987</v>
      </c>
      <c r="F9062" s="28" t="s">
        <v>25</v>
      </c>
      <c r="G9062" s="31" t="s">
        <v>16988</v>
      </c>
      <c r="I9062" s="1"/>
    </row>
    <row r="9063" spans="1:9" s="30" customFormat="1" ht="40.5" x14ac:dyDescent="0.25">
      <c r="A9063" s="28">
        <v>103998</v>
      </c>
      <c r="B9063" s="29" t="s">
        <v>16989</v>
      </c>
      <c r="F9063" s="28" t="s">
        <v>25</v>
      </c>
      <c r="G9063" s="31" t="s">
        <v>15014</v>
      </c>
      <c r="I9063" s="1"/>
    </row>
    <row r="9064" spans="1:9" s="30" customFormat="1" ht="40.5" x14ac:dyDescent="0.25">
      <c r="A9064" s="28">
        <v>103999</v>
      </c>
      <c r="B9064" s="29" t="s">
        <v>16990</v>
      </c>
      <c r="F9064" s="28" t="s">
        <v>25</v>
      </c>
      <c r="G9064" s="31" t="s">
        <v>10628</v>
      </c>
      <c r="I9064" s="1"/>
    </row>
    <row r="9065" spans="1:9" s="30" customFormat="1" ht="40.5" x14ac:dyDescent="0.25">
      <c r="A9065" s="28">
        <v>104000</v>
      </c>
      <c r="B9065" s="29" t="s">
        <v>16991</v>
      </c>
      <c r="F9065" s="28" t="s">
        <v>25</v>
      </c>
      <c r="G9065" s="31" t="s">
        <v>16992</v>
      </c>
      <c r="I9065" s="1"/>
    </row>
    <row r="9066" spans="1:9" s="30" customFormat="1" ht="54" x14ac:dyDescent="0.25">
      <c r="A9066" s="28">
        <v>104001</v>
      </c>
      <c r="B9066" s="29" t="s">
        <v>16993</v>
      </c>
      <c r="F9066" s="28" t="s">
        <v>25</v>
      </c>
      <c r="G9066" s="31" t="s">
        <v>13100</v>
      </c>
      <c r="I9066" s="1"/>
    </row>
    <row r="9067" spans="1:9" s="30" customFormat="1" ht="54" x14ac:dyDescent="0.25">
      <c r="A9067" s="28">
        <v>104002</v>
      </c>
      <c r="B9067" s="29" t="s">
        <v>16994</v>
      </c>
      <c r="F9067" s="28" t="s">
        <v>25</v>
      </c>
      <c r="G9067" s="31" t="s">
        <v>16995</v>
      </c>
      <c r="I9067" s="1"/>
    </row>
    <row r="9068" spans="1:9" s="30" customFormat="1" ht="40.5" x14ac:dyDescent="0.25">
      <c r="A9068" s="28">
        <v>104003</v>
      </c>
      <c r="B9068" s="29" t="s">
        <v>16996</v>
      </c>
      <c r="F9068" s="28" t="s">
        <v>25</v>
      </c>
      <c r="G9068" s="31" t="s">
        <v>16997</v>
      </c>
      <c r="I9068" s="1"/>
    </row>
    <row r="9069" spans="1:9" s="30" customFormat="1" ht="40.5" x14ac:dyDescent="0.25">
      <c r="A9069" s="28">
        <v>104004</v>
      </c>
      <c r="B9069" s="29" t="s">
        <v>16998</v>
      </c>
      <c r="F9069" s="28" t="s">
        <v>25</v>
      </c>
      <c r="G9069" s="31" t="s">
        <v>16999</v>
      </c>
      <c r="I9069" s="1"/>
    </row>
    <row r="9070" spans="1:9" s="30" customFormat="1" ht="40.5" x14ac:dyDescent="0.25">
      <c r="A9070" s="28">
        <v>104005</v>
      </c>
      <c r="B9070" s="29" t="s">
        <v>17000</v>
      </c>
      <c r="F9070" s="28" t="s">
        <v>25</v>
      </c>
      <c r="G9070" s="31" t="s">
        <v>17001</v>
      </c>
      <c r="I9070" s="1"/>
    </row>
    <row r="9071" spans="1:9" s="30" customFormat="1" ht="40.5" x14ac:dyDescent="0.25">
      <c r="A9071" s="28">
        <v>104006</v>
      </c>
      <c r="B9071" s="29" t="s">
        <v>17002</v>
      </c>
      <c r="F9071" s="28" t="s">
        <v>25</v>
      </c>
      <c r="G9071" s="31" t="s">
        <v>17003</v>
      </c>
      <c r="I9071" s="1"/>
    </row>
    <row r="9072" spans="1:9" s="30" customFormat="1" ht="40.5" x14ac:dyDescent="0.25">
      <c r="A9072" s="28">
        <v>104007</v>
      </c>
      <c r="B9072" s="29" t="s">
        <v>17004</v>
      </c>
      <c r="F9072" s="28" t="s">
        <v>25</v>
      </c>
      <c r="G9072" s="31" t="s">
        <v>16416</v>
      </c>
      <c r="I9072" s="1"/>
    </row>
    <row r="9073" spans="1:9" s="30" customFormat="1" ht="40.5" x14ac:dyDescent="0.25">
      <c r="A9073" s="28">
        <v>104008</v>
      </c>
      <c r="B9073" s="29" t="s">
        <v>17005</v>
      </c>
      <c r="F9073" s="28" t="s">
        <v>25</v>
      </c>
      <c r="G9073" s="31" t="s">
        <v>17006</v>
      </c>
      <c r="I9073" s="1"/>
    </row>
    <row r="9074" spans="1:9" s="30" customFormat="1" ht="40.5" x14ac:dyDescent="0.25">
      <c r="A9074" s="28">
        <v>104009</v>
      </c>
      <c r="B9074" s="29" t="s">
        <v>17007</v>
      </c>
      <c r="F9074" s="28" t="s">
        <v>25</v>
      </c>
      <c r="G9074" s="31" t="s">
        <v>17008</v>
      </c>
      <c r="I9074" s="1"/>
    </row>
    <row r="9075" spans="1:9" s="30" customFormat="1" ht="40.5" x14ac:dyDescent="0.25">
      <c r="A9075" s="28">
        <v>104011</v>
      </c>
      <c r="B9075" s="29" t="s">
        <v>17009</v>
      </c>
      <c r="F9075" s="28" t="s">
        <v>25</v>
      </c>
      <c r="G9075" s="31" t="s">
        <v>17010</v>
      </c>
      <c r="I9075" s="1"/>
    </row>
    <row r="9076" spans="1:9" s="30" customFormat="1" ht="40.5" x14ac:dyDescent="0.25">
      <c r="A9076" s="28">
        <v>104012</v>
      </c>
      <c r="B9076" s="29" t="s">
        <v>17011</v>
      </c>
      <c r="F9076" s="28" t="s">
        <v>25</v>
      </c>
      <c r="G9076" s="31" t="s">
        <v>7988</v>
      </c>
      <c r="I9076" s="1"/>
    </row>
    <row r="9077" spans="1:9" s="30" customFormat="1" ht="40.5" x14ac:dyDescent="0.25">
      <c r="A9077" s="28">
        <v>104014</v>
      </c>
      <c r="B9077" s="29" t="s">
        <v>17012</v>
      </c>
      <c r="F9077" s="28" t="s">
        <v>25</v>
      </c>
      <c r="G9077" s="31" t="s">
        <v>14938</v>
      </c>
      <c r="I9077" s="1"/>
    </row>
    <row r="9078" spans="1:9" s="30" customFormat="1" ht="40.5" x14ac:dyDescent="0.25">
      <c r="A9078" s="28">
        <v>104015</v>
      </c>
      <c r="B9078" s="29" t="s">
        <v>17013</v>
      </c>
      <c r="F9078" s="28" t="s">
        <v>25</v>
      </c>
      <c r="G9078" s="31" t="s">
        <v>13296</v>
      </c>
      <c r="I9078" s="1"/>
    </row>
    <row r="9079" spans="1:9" s="30" customFormat="1" ht="40.5" x14ac:dyDescent="0.25">
      <c r="A9079" s="28">
        <v>104016</v>
      </c>
      <c r="B9079" s="29" t="s">
        <v>17014</v>
      </c>
      <c r="F9079" s="28" t="s">
        <v>25</v>
      </c>
      <c r="G9079" s="31" t="s">
        <v>17015</v>
      </c>
      <c r="I9079" s="1"/>
    </row>
    <row r="9080" spans="1:9" s="30" customFormat="1" ht="40.5" x14ac:dyDescent="0.25">
      <c r="A9080" s="28">
        <v>104017</v>
      </c>
      <c r="B9080" s="29" t="s">
        <v>17016</v>
      </c>
      <c r="F9080" s="28" t="s">
        <v>25</v>
      </c>
      <c r="G9080" s="31" t="s">
        <v>17017</v>
      </c>
      <c r="I9080" s="1"/>
    </row>
    <row r="9081" spans="1:9" s="30" customFormat="1" ht="40.5" x14ac:dyDescent="0.25">
      <c r="A9081" s="28">
        <v>104018</v>
      </c>
      <c r="B9081" s="29" t="s">
        <v>17016</v>
      </c>
      <c r="F9081" s="28" t="s">
        <v>25</v>
      </c>
      <c r="G9081" s="31" t="s">
        <v>17018</v>
      </c>
      <c r="I9081" s="1"/>
    </row>
    <row r="9082" spans="1:9" s="30" customFormat="1" ht="40.5" x14ac:dyDescent="0.25">
      <c r="A9082" s="28">
        <v>104019</v>
      </c>
      <c r="B9082" s="29" t="s">
        <v>17019</v>
      </c>
      <c r="F9082" s="28" t="s">
        <v>25</v>
      </c>
      <c r="G9082" s="31" t="s">
        <v>17020</v>
      </c>
      <c r="I9082" s="1"/>
    </row>
    <row r="9083" spans="1:9" s="30" customFormat="1" ht="40.5" x14ac:dyDescent="0.25">
      <c r="A9083" s="28">
        <v>104020</v>
      </c>
      <c r="B9083" s="29" t="s">
        <v>17021</v>
      </c>
      <c r="F9083" s="28" t="s">
        <v>25</v>
      </c>
      <c r="G9083" s="31" t="s">
        <v>16558</v>
      </c>
      <c r="I9083" s="1"/>
    </row>
    <row r="9084" spans="1:9" s="30" customFormat="1" ht="40.5" x14ac:dyDescent="0.25">
      <c r="A9084" s="28">
        <v>104022</v>
      </c>
      <c r="B9084" s="29" t="s">
        <v>17022</v>
      </c>
      <c r="F9084" s="28" t="s">
        <v>25</v>
      </c>
      <c r="G9084" s="31" t="s">
        <v>17023</v>
      </c>
      <c r="I9084" s="1"/>
    </row>
    <row r="9085" spans="1:9" s="30" customFormat="1" ht="40.5" x14ac:dyDescent="0.25">
      <c r="A9085" s="28">
        <v>104023</v>
      </c>
      <c r="B9085" s="29" t="s">
        <v>17024</v>
      </c>
      <c r="F9085" s="28" t="s">
        <v>25</v>
      </c>
      <c r="G9085" s="31" t="s">
        <v>17025</v>
      </c>
      <c r="I9085" s="1"/>
    </row>
    <row r="9086" spans="1:9" s="30" customFormat="1" ht="40.5" x14ac:dyDescent="0.25">
      <c r="A9086" s="28">
        <v>104024</v>
      </c>
      <c r="B9086" s="29" t="s">
        <v>17026</v>
      </c>
      <c r="F9086" s="28" t="s">
        <v>25</v>
      </c>
      <c r="G9086" s="31" t="s">
        <v>17027</v>
      </c>
      <c r="I9086" s="1"/>
    </row>
    <row r="9087" spans="1:9" s="30" customFormat="1" ht="40.5" x14ac:dyDescent="0.25">
      <c r="A9087" s="28">
        <v>104025</v>
      </c>
      <c r="B9087" s="29" t="s">
        <v>17028</v>
      </c>
      <c r="F9087" s="28" t="s">
        <v>25</v>
      </c>
      <c r="G9087" s="31" t="s">
        <v>13330</v>
      </c>
      <c r="I9087" s="1"/>
    </row>
    <row r="9088" spans="1:9" s="30" customFormat="1" ht="40.5" x14ac:dyDescent="0.25">
      <c r="A9088" s="28">
        <v>104026</v>
      </c>
      <c r="B9088" s="29" t="s">
        <v>17029</v>
      </c>
      <c r="F9088" s="28" t="s">
        <v>25</v>
      </c>
      <c r="G9088" s="31" t="s">
        <v>14619</v>
      </c>
      <c r="I9088" s="1"/>
    </row>
    <row r="9089" spans="1:9" s="30" customFormat="1" ht="40.5" x14ac:dyDescent="0.25">
      <c r="A9089" s="28">
        <v>104027</v>
      </c>
      <c r="B9089" s="29" t="s">
        <v>17030</v>
      </c>
      <c r="F9089" s="28" t="s">
        <v>25</v>
      </c>
      <c r="G9089" s="31" t="s">
        <v>15221</v>
      </c>
      <c r="I9089" s="1"/>
    </row>
    <row r="9090" spans="1:9" s="30" customFormat="1" ht="40.5" x14ac:dyDescent="0.25">
      <c r="A9090" s="28">
        <v>104028</v>
      </c>
      <c r="B9090" s="29" t="s">
        <v>17031</v>
      </c>
      <c r="F9090" s="28" t="s">
        <v>25</v>
      </c>
      <c r="G9090" s="31" t="s">
        <v>17032</v>
      </c>
      <c r="I9090" s="1"/>
    </row>
    <row r="9091" spans="1:9" s="30" customFormat="1" ht="40.5" x14ac:dyDescent="0.25">
      <c r="A9091" s="28">
        <v>104029</v>
      </c>
      <c r="B9091" s="29" t="s">
        <v>17033</v>
      </c>
      <c r="F9091" s="28" t="s">
        <v>25</v>
      </c>
      <c r="G9091" s="31" t="s">
        <v>17034</v>
      </c>
      <c r="I9091" s="1"/>
    </row>
    <row r="9092" spans="1:9" s="30" customFormat="1" ht="40.5" x14ac:dyDescent="0.25">
      <c r="A9092" s="28">
        <v>104030</v>
      </c>
      <c r="B9092" s="29" t="s">
        <v>17035</v>
      </c>
      <c r="F9092" s="28" t="s">
        <v>25</v>
      </c>
      <c r="G9092" s="31" t="s">
        <v>17036</v>
      </c>
      <c r="I9092" s="1"/>
    </row>
    <row r="9093" spans="1:9" s="30" customFormat="1" ht="40.5" x14ac:dyDescent="0.25">
      <c r="A9093" s="28">
        <v>104159</v>
      </c>
      <c r="B9093" s="29" t="s">
        <v>17037</v>
      </c>
      <c r="F9093" s="28" t="s">
        <v>25</v>
      </c>
      <c r="G9093" s="31" t="s">
        <v>17038</v>
      </c>
      <c r="I9093" s="1"/>
    </row>
    <row r="9094" spans="1:9" s="30" customFormat="1" ht="40.5" x14ac:dyDescent="0.25">
      <c r="A9094" s="28">
        <v>104167</v>
      </c>
      <c r="B9094" s="29" t="s">
        <v>17039</v>
      </c>
      <c r="F9094" s="28" t="s">
        <v>25</v>
      </c>
      <c r="G9094" s="31" t="s">
        <v>13943</v>
      </c>
      <c r="I9094" s="1"/>
    </row>
    <row r="9095" spans="1:9" s="30" customFormat="1" ht="40.5" x14ac:dyDescent="0.25">
      <c r="A9095" s="28">
        <v>104168</v>
      </c>
      <c r="B9095" s="29" t="s">
        <v>17040</v>
      </c>
      <c r="F9095" s="28" t="s">
        <v>25</v>
      </c>
      <c r="G9095" s="31" t="s">
        <v>17041</v>
      </c>
      <c r="I9095" s="1"/>
    </row>
    <row r="9096" spans="1:9" s="30" customFormat="1" ht="40.5" x14ac:dyDescent="0.25">
      <c r="A9096" s="28">
        <v>104169</v>
      </c>
      <c r="B9096" s="29" t="s">
        <v>17042</v>
      </c>
      <c r="F9096" s="28" t="s">
        <v>25</v>
      </c>
      <c r="G9096" s="31" t="s">
        <v>17043</v>
      </c>
      <c r="I9096" s="1"/>
    </row>
    <row r="9097" spans="1:9" s="30" customFormat="1" ht="40.5" x14ac:dyDescent="0.25">
      <c r="A9097" s="28">
        <v>104170</v>
      </c>
      <c r="B9097" s="29" t="s">
        <v>17044</v>
      </c>
      <c r="F9097" s="28" t="s">
        <v>25</v>
      </c>
      <c r="G9097" s="31" t="s">
        <v>17045</v>
      </c>
      <c r="I9097" s="1"/>
    </row>
    <row r="9098" spans="1:9" s="30" customFormat="1" ht="40.5" x14ac:dyDescent="0.25">
      <c r="A9098" s="28">
        <v>104171</v>
      </c>
      <c r="B9098" s="29" t="s">
        <v>17046</v>
      </c>
      <c r="F9098" s="28" t="s">
        <v>25</v>
      </c>
      <c r="G9098" s="31" t="s">
        <v>17047</v>
      </c>
      <c r="I9098" s="1"/>
    </row>
    <row r="9099" spans="1:9" s="30" customFormat="1" ht="40.5" x14ac:dyDescent="0.25">
      <c r="A9099" s="28">
        <v>104172</v>
      </c>
      <c r="B9099" s="29" t="s">
        <v>17048</v>
      </c>
      <c r="F9099" s="28" t="s">
        <v>25</v>
      </c>
      <c r="G9099" s="31" t="s">
        <v>17049</v>
      </c>
      <c r="I9099" s="1"/>
    </row>
    <row r="9100" spans="1:9" s="30" customFormat="1" ht="40.5" x14ac:dyDescent="0.25">
      <c r="A9100" s="28">
        <v>104173</v>
      </c>
      <c r="B9100" s="29" t="s">
        <v>17050</v>
      </c>
      <c r="F9100" s="28" t="s">
        <v>25</v>
      </c>
      <c r="G9100" s="31" t="s">
        <v>8450</v>
      </c>
      <c r="I9100" s="1"/>
    </row>
    <row r="9101" spans="1:9" s="30" customFormat="1" ht="40.5" x14ac:dyDescent="0.25">
      <c r="A9101" s="28">
        <v>104174</v>
      </c>
      <c r="B9101" s="29" t="s">
        <v>17051</v>
      </c>
      <c r="F9101" s="28" t="s">
        <v>25</v>
      </c>
      <c r="G9101" s="31" t="s">
        <v>17052</v>
      </c>
      <c r="I9101" s="1"/>
    </row>
    <row r="9102" spans="1:9" s="30" customFormat="1" ht="40.5" x14ac:dyDescent="0.25">
      <c r="A9102" s="28">
        <v>104175</v>
      </c>
      <c r="B9102" s="29" t="s">
        <v>17053</v>
      </c>
      <c r="F9102" s="28" t="s">
        <v>25</v>
      </c>
      <c r="G9102" s="31" t="s">
        <v>17054</v>
      </c>
      <c r="I9102" s="1"/>
    </row>
    <row r="9103" spans="1:9" s="30" customFormat="1" ht="40.5" x14ac:dyDescent="0.25">
      <c r="A9103" s="28">
        <v>104176</v>
      </c>
      <c r="B9103" s="29" t="s">
        <v>17055</v>
      </c>
      <c r="F9103" s="28" t="s">
        <v>25</v>
      </c>
      <c r="G9103" s="31" t="s">
        <v>17056</v>
      </c>
      <c r="I9103" s="1"/>
    </row>
    <row r="9104" spans="1:9" s="30" customFormat="1" ht="40.5" x14ac:dyDescent="0.25">
      <c r="A9104" s="28">
        <v>104177</v>
      </c>
      <c r="B9104" s="29" t="s">
        <v>17057</v>
      </c>
      <c r="F9104" s="28" t="s">
        <v>25</v>
      </c>
      <c r="G9104" s="31" t="s">
        <v>17058</v>
      </c>
      <c r="I9104" s="1"/>
    </row>
    <row r="9105" spans="1:9" s="30" customFormat="1" ht="40.5" x14ac:dyDescent="0.25">
      <c r="A9105" s="28">
        <v>104178</v>
      </c>
      <c r="B9105" s="29" t="s">
        <v>17059</v>
      </c>
      <c r="F9105" s="28" t="s">
        <v>25</v>
      </c>
      <c r="G9105" s="31" t="s">
        <v>12984</v>
      </c>
      <c r="I9105" s="1"/>
    </row>
    <row r="9106" spans="1:9" s="30" customFormat="1" ht="40.5" x14ac:dyDescent="0.25">
      <c r="A9106" s="28">
        <v>104179</v>
      </c>
      <c r="B9106" s="29" t="s">
        <v>17060</v>
      </c>
      <c r="F9106" s="28" t="s">
        <v>25</v>
      </c>
      <c r="G9106" s="31" t="s">
        <v>17061</v>
      </c>
      <c r="I9106" s="1"/>
    </row>
    <row r="9107" spans="1:9" s="30" customFormat="1" ht="40.5" x14ac:dyDescent="0.25">
      <c r="A9107" s="28">
        <v>104191</v>
      </c>
      <c r="B9107" s="29" t="s">
        <v>17062</v>
      </c>
      <c r="F9107" s="28" t="s">
        <v>25</v>
      </c>
      <c r="G9107" s="31" t="s">
        <v>16980</v>
      </c>
      <c r="I9107" s="1"/>
    </row>
    <row r="9108" spans="1:9" s="30" customFormat="1" ht="40.5" x14ac:dyDescent="0.25">
      <c r="A9108" s="28">
        <v>104192</v>
      </c>
      <c r="B9108" s="29" t="s">
        <v>17063</v>
      </c>
      <c r="F9108" s="28" t="s">
        <v>25</v>
      </c>
      <c r="G9108" s="31" t="s">
        <v>17064</v>
      </c>
      <c r="I9108" s="1"/>
    </row>
    <row r="9109" spans="1:9" s="30" customFormat="1" ht="40.5" x14ac:dyDescent="0.25">
      <c r="A9109" s="28">
        <v>104193</v>
      </c>
      <c r="B9109" s="29" t="s">
        <v>17065</v>
      </c>
      <c r="F9109" s="28" t="s">
        <v>25</v>
      </c>
      <c r="G9109" s="31" t="s">
        <v>17066</v>
      </c>
      <c r="I9109" s="1"/>
    </row>
    <row r="9110" spans="1:9" s="30" customFormat="1" ht="40.5" x14ac:dyDescent="0.25">
      <c r="A9110" s="28">
        <v>104196</v>
      </c>
      <c r="B9110" s="29" t="s">
        <v>17067</v>
      </c>
      <c r="F9110" s="28" t="s">
        <v>25</v>
      </c>
      <c r="G9110" s="31" t="s">
        <v>17068</v>
      </c>
      <c r="I9110" s="1"/>
    </row>
    <row r="9111" spans="1:9" s="30" customFormat="1" ht="40.5" x14ac:dyDescent="0.25">
      <c r="A9111" s="28">
        <v>104197</v>
      </c>
      <c r="B9111" s="29" t="s">
        <v>17069</v>
      </c>
      <c r="F9111" s="28" t="s">
        <v>25</v>
      </c>
      <c r="G9111" s="31" t="s">
        <v>17070</v>
      </c>
      <c r="I9111" s="1"/>
    </row>
    <row r="9112" spans="1:9" s="30" customFormat="1" ht="40.5" x14ac:dyDescent="0.25">
      <c r="A9112" s="28">
        <v>104198</v>
      </c>
      <c r="B9112" s="29" t="s">
        <v>17071</v>
      </c>
      <c r="F9112" s="28" t="s">
        <v>25</v>
      </c>
      <c r="G9112" s="31" t="s">
        <v>16958</v>
      </c>
      <c r="I9112" s="1"/>
    </row>
    <row r="9113" spans="1:9" s="30" customFormat="1" ht="40.5" x14ac:dyDescent="0.25">
      <c r="A9113" s="28">
        <v>104199</v>
      </c>
      <c r="B9113" s="29" t="s">
        <v>17072</v>
      </c>
      <c r="F9113" s="28" t="s">
        <v>25</v>
      </c>
      <c r="G9113" s="31" t="s">
        <v>10007</v>
      </c>
      <c r="I9113" s="1"/>
    </row>
    <row r="9114" spans="1:9" s="30" customFormat="1" ht="27" x14ac:dyDescent="0.25">
      <c r="A9114" s="28">
        <v>104200</v>
      </c>
      <c r="B9114" s="29" t="s">
        <v>17073</v>
      </c>
      <c r="F9114" s="28" t="s">
        <v>25</v>
      </c>
      <c r="G9114" s="31" t="s">
        <v>17074</v>
      </c>
      <c r="I9114" s="1"/>
    </row>
    <row r="9115" spans="1:9" s="30" customFormat="1" ht="40.5" x14ac:dyDescent="0.25">
      <c r="A9115" s="28">
        <v>104201</v>
      </c>
      <c r="B9115" s="29" t="s">
        <v>17075</v>
      </c>
      <c r="F9115" s="28" t="s">
        <v>25</v>
      </c>
      <c r="G9115" s="31" t="s">
        <v>12960</v>
      </c>
      <c r="I9115" s="1"/>
    </row>
    <row r="9116" spans="1:9" s="30" customFormat="1" ht="40.5" x14ac:dyDescent="0.25">
      <c r="A9116" s="28">
        <v>104202</v>
      </c>
      <c r="B9116" s="29" t="s">
        <v>17076</v>
      </c>
      <c r="F9116" s="28" t="s">
        <v>25</v>
      </c>
      <c r="G9116" s="31" t="s">
        <v>17077</v>
      </c>
      <c r="I9116" s="1"/>
    </row>
    <row r="9117" spans="1:9" s="30" customFormat="1" ht="40.5" x14ac:dyDescent="0.25">
      <c r="A9117" s="28">
        <v>104317</v>
      </c>
      <c r="B9117" s="29" t="s">
        <v>17078</v>
      </c>
      <c r="F9117" s="28" t="s">
        <v>25</v>
      </c>
      <c r="G9117" s="31" t="s">
        <v>17079</v>
      </c>
      <c r="I9117" s="1"/>
    </row>
    <row r="9118" spans="1:9" s="30" customFormat="1" ht="40.5" x14ac:dyDescent="0.25">
      <c r="A9118" s="28">
        <v>104318</v>
      </c>
      <c r="B9118" s="29" t="s">
        <v>17080</v>
      </c>
      <c r="F9118" s="28" t="s">
        <v>25</v>
      </c>
      <c r="G9118" s="31" t="s">
        <v>17081</v>
      </c>
      <c r="I9118" s="1"/>
    </row>
    <row r="9119" spans="1:9" s="30" customFormat="1" ht="40.5" x14ac:dyDescent="0.25">
      <c r="A9119" s="28">
        <v>104319</v>
      </c>
      <c r="B9119" s="29" t="s">
        <v>17082</v>
      </c>
      <c r="F9119" s="28" t="s">
        <v>25</v>
      </c>
      <c r="G9119" s="31" t="s">
        <v>17083</v>
      </c>
      <c r="I9119" s="1"/>
    </row>
    <row r="9120" spans="1:9" s="30" customFormat="1" ht="40.5" x14ac:dyDescent="0.25">
      <c r="A9120" s="28">
        <v>104320</v>
      </c>
      <c r="B9120" s="29" t="s">
        <v>17084</v>
      </c>
      <c r="F9120" s="28" t="s">
        <v>25</v>
      </c>
      <c r="G9120" s="31" t="s">
        <v>17085</v>
      </c>
      <c r="I9120" s="1"/>
    </row>
    <row r="9121" spans="1:9" s="30" customFormat="1" ht="40.5" x14ac:dyDescent="0.25">
      <c r="A9121" s="28">
        <v>104321</v>
      </c>
      <c r="B9121" s="29" t="s">
        <v>17086</v>
      </c>
      <c r="F9121" s="28" t="s">
        <v>25</v>
      </c>
      <c r="G9121" s="31" t="s">
        <v>17087</v>
      </c>
      <c r="I9121" s="1"/>
    </row>
    <row r="9122" spans="1:9" s="30" customFormat="1" ht="40.5" x14ac:dyDescent="0.25">
      <c r="A9122" s="28">
        <v>104322</v>
      </c>
      <c r="B9122" s="29" t="s">
        <v>17088</v>
      </c>
      <c r="F9122" s="28" t="s">
        <v>25</v>
      </c>
      <c r="G9122" s="31" t="s">
        <v>14248</v>
      </c>
      <c r="I9122" s="1"/>
    </row>
    <row r="9123" spans="1:9" s="30" customFormat="1" ht="27" x14ac:dyDescent="0.25">
      <c r="A9123" s="28">
        <v>104323</v>
      </c>
      <c r="B9123" s="29" t="s">
        <v>17089</v>
      </c>
      <c r="F9123" s="28" t="s">
        <v>25</v>
      </c>
      <c r="G9123" s="31" t="s">
        <v>8830</v>
      </c>
      <c r="I9123" s="1"/>
    </row>
    <row r="9124" spans="1:9" s="30" customFormat="1" ht="27" x14ac:dyDescent="0.25">
      <c r="A9124" s="28">
        <v>104324</v>
      </c>
      <c r="B9124" s="29" t="s">
        <v>17090</v>
      </c>
      <c r="F9124" s="28" t="s">
        <v>25</v>
      </c>
      <c r="G9124" s="31" t="s">
        <v>17091</v>
      </c>
      <c r="I9124" s="1"/>
    </row>
    <row r="9125" spans="1:9" s="30" customFormat="1" ht="54" x14ac:dyDescent="0.25">
      <c r="A9125" s="28">
        <v>104341</v>
      </c>
      <c r="B9125" s="29" t="s">
        <v>17092</v>
      </c>
      <c r="F9125" s="28" t="s">
        <v>25</v>
      </c>
      <c r="G9125" s="31" t="s">
        <v>16140</v>
      </c>
      <c r="I9125" s="1"/>
    </row>
    <row r="9126" spans="1:9" s="30" customFormat="1" ht="54" x14ac:dyDescent="0.25">
      <c r="A9126" s="28">
        <v>104343</v>
      </c>
      <c r="B9126" s="29" t="s">
        <v>17093</v>
      </c>
      <c r="F9126" s="28" t="s">
        <v>25</v>
      </c>
      <c r="G9126" s="31" t="s">
        <v>17094</v>
      </c>
      <c r="I9126" s="1"/>
    </row>
    <row r="9127" spans="1:9" s="30" customFormat="1" ht="40.5" x14ac:dyDescent="0.25">
      <c r="A9127" s="28">
        <v>104344</v>
      </c>
      <c r="B9127" s="29" t="s">
        <v>17095</v>
      </c>
      <c r="F9127" s="28" t="s">
        <v>25</v>
      </c>
      <c r="G9127" s="31" t="s">
        <v>15197</v>
      </c>
      <c r="I9127" s="1"/>
    </row>
    <row r="9128" spans="1:9" s="30" customFormat="1" ht="54" x14ac:dyDescent="0.25">
      <c r="A9128" s="28">
        <v>104345</v>
      </c>
      <c r="B9128" s="29" t="s">
        <v>17096</v>
      </c>
      <c r="F9128" s="28" t="s">
        <v>25</v>
      </c>
      <c r="G9128" s="31" t="s">
        <v>17097</v>
      </c>
      <c r="I9128" s="1"/>
    </row>
    <row r="9129" spans="1:9" s="30" customFormat="1" ht="40.5" x14ac:dyDescent="0.25">
      <c r="A9129" s="28">
        <v>104346</v>
      </c>
      <c r="B9129" s="29" t="s">
        <v>17098</v>
      </c>
      <c r="F9129" s="28" t="s">
        <v>25</v>
      </c>
      <c r="G9129" s="31" t="s">
        <v>15296</v>
      </c>
      <c r="I9129" s="1"/>
    </row>
    <row r="9130" spans="1:9" s="30" customFormat="1" ht="54" x14ac:dyDescent="0.25">
      <c r="A9130" s="28">
        <v>104347</v>
      </c>
      <c r="B9130" s="29" t="s">
        <v>17099</v>
      </c>
      <c r="F9130" s="28" t="s">
        <v>25</v>
      </c>
      <c r="G9130" s="31" t="s">
        <v>17100</v>
      </c>
      <c r="I9130" s="1"/>
    </row>
    <row r="9131" spans="1:9" s="30" customFormat="1" ht="54" x14ac:dyDescent="0.25">
      <c r="A9131" s="28">
        <v>104348</v>
      </c>
      <c r="B9131" s="29" t="s">
        <v>17101</v>
      </c>
      <c r="F9131" s="28" t="s">
        <v>25</v>
      </c>
      <c r="G9131" s="31" t="s">
        <v>17102</v>
      </c>
      <c r="I9131" s="1"/>
    </row>
    <row r="9132" spans="1:9" s="30" customFormat="1" ht="54" x14ac:dyDescent="0.25">
      <c r="A9132" s="28">
        <v>104350</v>
      </c>
      <c r="B9132" s="29" t="s">
        <v>17103</v>
      </c>
      <c r="F9132" s="28" t="s">
        <v>25</v>
      </c>
      <c r="G9132" s="31" t="s">
        <v>9583</v>
      </c>
      <c r="I9132" s="1"/>
    </row>
    <row r="9133" spans="1:9" s="30" customFormat="1" ht="54" x14ac:dyDescent="0.25">
      <c r="A9133" s="28">
        <v>104351</v>
      </c>
      <c r="B9133" s="29" t="s">
        <v>17104</v>
      </c>
      <c r="F9133" s="28" t="s">
        <v>25</v>
      </c>
      <c r="G9133" s="31" t="s">
        <v>17105</v>
      </c>
      <c r="I9133" s="1"/>
    </row>
    <row r="9134" spans="1:9" s="30" customFormat="1" ht="40.5" x14ac:dyDescent="0.25">
      <c r="A9134" s="28">
        <v>104352</v>
      </c>
      <c r="B9134" s="29" t="s">
        <v>17106</v>
      </c>
      <c r="F9134" s="28" t="s">
        <v>25</v>
      </c>
      <c r="G9134" s="31" t="s">
        <v>17107</v>
      </c>
      <c r="I9134" s="1"/>
    </row>
    <row r="9135" spans="1:9" s="30" customFormat="1" ht="54" x14ac:dyDescent="0.25">
      <c r="A9135" s="28">
        <v>104353</v>
      </c>
      <c r="B9135" s="29" t="s">
        <v>17108</v>
      </c>
      <c r="F9135" s="28" t="s">
        <v>25</v>
      </c>
      <c r="G9135" s="31" t="s">
        <v>17109</v>
      </c>
      <c r="I9135" s="1"/>
    </row>
    <row r="9136" spans="1:9" s="30" customFormat="1" ht="40.5" x14ac:dyDescent="0.25">
      <c r="A9136" s="28">
        <v>104354</v>
      </c>
      <c r="B9136" s="29" t="s">
        <v>17110</v>
      </c>
      <c r="F9136" s="28" t="s">
        <v>25</v>
      </c>
      <c r="G9136" s="31" t="s">
        <v>13638</v>
      </c>
      <c r="I9136" s="1"/>
    </row>
    <row r="9137" spans="1:9" s="30" customFormat="1" ht="54" x14ac:dyDescent="0.25">
      <c r="A9137" s="28">
        <v>104355</v>
      </c>
      <c r="B9137" s="29" t="s">
        <v>17111</v>
      </c>
      <c r="F9137" s="28" t="s">
        <v>25</v>
      </c>
      <c r="G9137" s="31" t="s">
        <v>17112</v>
      </c>
      <c r="I9137" s="1"/>
    </row>
    <row r="9138" spans="1:9" s="30" customFormat="1" ht="54" x14ac:dyDescent="0.25">
      <c r="A9138" s="28">
        <v>104356</v>
      </c>
      <c r="B9138" s="29" t="s">
        <v>17113</v>
      </c>
      <c r="F9138" s="28" t="s">
        <v>25</v>
      </c>
      <c r="G9138" s="31" t="s">
        <v>16534</v>
      </c>
      <c r="I9138" s="1"/>
    </row>
    <row r="9139" spans="1:9" s="30" customFormat="1" ht="40.5" x14ac:dyDescent="0.25">
      <c r="A9139" s="28">
        <v>104357</v>
      </c>
      <c r="B9139" s="29" t="s">
        <v>17114</v>
      </c>
      <c r="F9139" s="28" t="s">
        <v>25</v>
      </c>
      <c r="G9139" s="31" t="s">
        <v>17115</v>
      </c>
      <c r="I9139" s="1"/>
    </row>
    <row r="9140" spans="1:9" s="30" customFormat="1" ht="40.5" x14ac:dyDescent="0.25">
      <c r="A9140" s="28">
        <v>97895</v>
      </c>
      <c r="B9140" s="29" t="s">
        <v>17116</v>
      </c>
      <c r="F9140" s="28" t="s">
        <v>25</v>
      </c>
      <c r="G9140" s="31" t="s">
        <v>17117</v>
      </c>
      <c r="I9140" s="1"/>
    </row>
    <row r="9141" spans="1:9" s="30" customFormat="1" ht="40.5" x14ac:dyDescent="0.25">
      <c r="A9141" s="28">
        <v>97896</v>
      </c>
      <c r="B9141" s="29" t="s">
        <v>17118</v>
      </c>
      <c r="F9141" s="28" t="s">
        <v>25</v>
      </c>
      <c r="G9141" s="31" t="s">
        <v>17119</v>
      </c>
      <c r="I9141" s="1"/>
    </row>
    <row r="9142" spans="1:9" s="30" customFormat="1" ht="40.5" x14ac:dyDescent="0.25">
      <c r="A9142" s="28">
        <v>97897</v>
      </c>
      <c r="B9142" s="29" t="s">
        <v>17120</v>
      </c>
      <c r="F9142" s="28" t="s">
        <v>25</v>
      </c>
      <c r="G9142" s="31" t="s">
        <v>17121</v>
      </c>
      <c r="I9142" s="1"/>
    </row>
    <row r="9143" spans="1:9" s="30" customFormat="1" ht="40.5" x14ac:dyDescent="0.25">
      <c r="A9143" s="28">
        <v>97898</v>
      </c>
      <c r="B9143" s="29" t="s">
        <v>17122</v>
      </c>
      <c r="F9143" s="28" t="s">
        <v>25</v>
      </c>
      <c r="G9143" s="31" t="s">
        <v>17123</v>
      </c>
      <c r="I9143" s="1"/>
    </row>
    <row r="9144" spans="1:9" s="30" customFormat="1" ht="40.5" x14ac:dyDescent="0.25">
      <c r="A9144" s="28">
        <v>97900</v>
      </c>
      <c r="B9144" s="29" t="s">
        <v>17124</v>
      </c>
      <c r="F9144" s="28" t="s">
        <v>25</v>
      </c>
      <c r="G9144" s="31" t="s">
        <v>17125</v>
      </c>
      <c r="I9144" s="1"/>
    </row>
    <row r="9145" spans="1:9" s="30" customFormat="1" ht="40.5" x14ac:dyDescent="0.25">
      <c r="A9145" s="28">
        <v>97901</v>
      </c>
      <c r="B9145" s="29" t="s">
        <v>17126</v>
      </c>
      <c r="F9145" s="28" t="s">
        <v>25</v>
      </c>
      <c r="G9145" s="31" t="s">
        <v>17127</v>
      </c>
      <c r="I9145" s="1"/>
    </row>
    <row r="9146" spans="1:9" s="30" customFormat="1" ht="40.5" x14ac:dyDescent="0.25">
      <c r="A9146" s="28">
        <v>97902</v>
      </c>
      <c r="B9146" s="29" t="s">
        <v>17128</v>
      </c>
      <c r="F9146" s="28" t="s">
        <v>25</v>
      </c>
      <c r="G9146" s="31" t="s">
        <v>17129</v>
      </c>
      <c r="I9146" s="1"/>
    </row>
    <row r="9147" spans="1:9" s="30" customFormat="1" ht="40.5" x14ac:dyDescent="0.25">
      <c r="A9147" s="28">
        <v>97903</v>
      </c>
      <c r="B9147" s="29" t="s">
        <v>17130</v>
      </c>
      <c r="F9147" s="28" t="s">
        <v>25</v>
      </c>
      <c r="G9147" s="31" t="s">
        <v>17131</v>
      </c>
      <c r="I9147" s="1"/>
    </row>
    <row r="9148" spans="1:9" s="30" customFormat="1" ht="40.5" x14ac:dyDescent="0.25">
      <c r="A9148" s="28">
        <v>97904</v>
      </c>
      <c r="B9148" s="29" t="s">
        <v>17132</v>
      </c>
      <c r="F9148" s="28" t="s">
        <v>25</v>
      </c>
      <c r="G9148" s="31" t="s">
        <v>17133</v>
      </c>
      <c r="I9148" s="1"/>
    </row>
    <row r="9149" spans="1:9" s="30" customFormat="1" ht="40.5" x14ac:dyDescent="0.25">
      <c r="A9149" s="28">
        <v>97905</v>
      </c>
      <c r="B9149" s="29" t="s">
        <v>17134</v>
      </c>
      <c r="F9149" s="28" t="s">
        <v>25</v>
      </c>
      <c r="G9149" s="31" t="s">
        <v>17135</v>
      </c>
      <c r="I9149" s="1"/>
    </row>
    <row r="9150" spans="1:9" s="30" customFormat="1" ht="40.5" x14ac:dyDescent="0.25">
      <c r="A9150" s="28">
        <v>97906</v>
      </c>
      <c r="B9150" s="29" t="s">
        <v>17136</v>
      </c>
      <c r="F9150" s="28" t="s">
        <v>25</v>
      </c>
      <c r="G9150" s="31" t="s">
        <v>17137</v>
      </c>
      <c r="I9150" s="1"/>
    </row>
    <row r="9151" spans="1:9" s="30" customFormat="1" ht="40.5" x14ac:dyDescent="0.25">
      <c r="A9151" s="28">
        <v>97907</v>
      </c>
      <c r="B9151" s="29" t="s">
        <v>17138</v>
      </c>
      <c r="F9151" s="28" t="s">
        <v>25</v>
      </c>
      <c r="G9151" s="31" t="s">
        <v>17139</v>
      </c>
      <c r="I9151" s="1"/>
    </row>
    <row r="9152" spans="1:9" s="30" customFormat="1" ht="40.5" x14ac:dyDescent="0.25">
      <c r="A9152" s="28">
        <v>97908</v>
      </c>
      <c r="B9152" s="29" t="s">
        <v>17140</v>
      </c>
      <c r="F9152" s="28" t="s">
        <v>25</v>
      </c>
      <c r="G9152" s="31" t="s">
        <v>17141</v>
      </c>
      <c r="I9152" s="1"/>
    </row>
    <row r="9153" spans="1:9" s="30" customFormat="1" ht="40.5" x14ac:dyDescent="0.25">
      <c r="A9153" s="28">
        <v>98102</v>
      </c>
      <c r="B9153" s="29" t="s">
        <v>17142</v>
      </c>
      <c r="F9153" s="28" t="s">
        <v>25</v>
      </c>
      <c r="G9153" s="31" t="s">
        <v>17143</v>
      </c>
      <c r="I9153" s="1"/>
    </row>
    <row r="9154" spans="1:9" s="30" customFormat="1" ht="54" x14ac:dyDescent="0.25">
      <c r="A9154" s="28">
        <v>98104</v>
      </c>
      <c r="B9154" s="29" t="s">
        <v>17144</v>
      </c>
      <c r="F9154" s="28" t="s">
        <v>25</v>
      </c>
      <c r="G9154" s="31" t="s">
        <v>17145</v>
      </c>
      <c r="I9154" s="1"/>
    </row>
    <row r="9155" spans="1:9" s="30" customFormat="1" ht="54" x14ac:dyDescent="0.25">
      <c r="A9155" s="28">
        <v>98105</v>
      </c>
      <c r="B9155" s="29" t="s">
        <v>17146</v>
      </c>
      <c r="F9155" s="28" t="s">
        <v>25</v>
      </c>
      <c r="G9155" s="31" t="s">
        <v>17147</v>
      </c>
      <c r="I9155" s="1"/>
    </row>
    <row r="9156" spans="1:9" s="30" customFormat="1" ht="67.5" x14ac:dyDescent="0.25">
      <c r="A9156" s="28">
        <v>98106</v>
      </c>
      <c r="B9156" s="29" t="s">
        <v>17148</v>
      </c>
      <c r="F9156" s="28" t="s">
        <v>25</v>
      </c>
      <c r="G9156" s="31" t="s">
        <v>17149</v>
      </c>
      <c r="I9156" s="1"/>
    </row>
    <row r="9157" spans="1:9" s="30" customFormat="1" ht="54" x14ac:dyDescent="0.25">
      <c r="A9157" s="28">
        <v>98107</v>
      </c>
      <c r="B9157" s="29" t="s">
        <v>17150</v>
      </c>
      <c r="F9157" s="28" t="s">
        <v>25</v>
      </c>
      <c r="G9157" s="31" t="s">
        <v>17151</v>
      </c>
      <c r="I9157" s="1"/>
    </row>
    <row r="9158" spans="1:9" s="30" customFormat="1" ht="54" x14ac:dyDescent="0.25">
      <c r="A9158" s="28">
        <v>98108</v>
      </c>
      <c r="B9158" s="29" t="s">
        <v>17152</v>
      </c>
      <c r="F9158" s="28" t="s">
        <v>25</v>
      </c>
      <c r="G9158" s="31" t="s">
        <v>17153</v>
      </c>
      <c r="I9158" s="1"/>
    </row>
    <row r="9159" spans="1:9" s="30" customFormat="1" ht="40.5" x14ac:dyDescent="0.25">
      <c r="A9159" s="28">
        <v>99250</v>
      </c>
      <c r="B9159" s="29" t="s">
        <v>17154</v>
      </c>
      <c r="F9159" s="28" t="s">
        <v>25</v>
      </c>
      <c r="G9159" s="31" t="s">
        <v>17155</v>
      </c>
      <c r="I9159" s="1"/>
    </row>
    <row r="9160" spans="1:9" s="30" customFormat="1" ht="40.5" x14ac:dyDescent="0.25">
      <c r="A9160" s="28">
        <v>99251</v>
      </c>
      <c r="B9160" s="29" t="s">
        <v>17156</v>
      </c>
      <c r="F9160" s="28" t="s">
        <v>25</v>
      </c>
      <c r="G9160" s="31" t="s">
        <v>17157</v>
      </c>
      <c r="I9160" s="1"/>
    </row>
    <row r="9161" spans="1:9" s="30" customFormat="1" ht="40.5" x14ac:dyDescent="0.25">
      <c r="A9161" s="28">
        <v>99253</v>
      </c>
      <c r="B9161" s="29" t="s">
        <v>17158</v>
      </c>
      <c r="F9161" s="28" t="s">
        <v>25</v>
      </c>
      <c r="G9161" s="31" t="s">
        <v>17159</v>
      </c>
      <c r="I9161" s="1"/>
    </row>
    <row r="9162" spans="1:9" s="30" customFormat="1" ht="40.5" x14ac:dyDescent="0.25">
      <c r="A9162" s="28">
        <v>99255</v>
      </c>
      <c r="B9162" s="29" t="s">
        <v>17160</v>
      </c>
      <c r="F9162" s="28" t="s">
        <v>25</v>
      </c>
      <c r="G9162" s="31" t="s">
        <v>17161</v>
      </c>
      <c r="I9162" s="1"/>
    </row>
    <row r="9163" spans="1:9" s="30" customFormat="1" ht="40.5" x14ac:dyDescent="0.25">
      <c r="A9163" s="28">
        <v>99257</v>
      </c>
      <c r="B9163" s="29" t="s">
        <v>17162</v>
      </c>
      <c r="F9163" s="28" t="s">
        <v>25</v>
      </c>
      <c r="G9163" s="31" t="s">
        <v>17163</v>
      </c>
      <c r="I9163" s="1"/>
    </row>
    <row r="9164" spans="1:9" s="30" customFormat="1" ht="40.5" x14ac:dyDescent="0.25">
      <c r="A9164" s="28">
        <v>99258</v>
      </c>
      <c r="B9164" s="29" t="s">
        <v>17164</v>
      </c>
      <c r="F9164" s="28" t="s">
        <v>25</v>
      </c>
      <c r="G9164" s="31" t="s">
        <v>17165</v>
      </c>
      <c r="I9164" s="1"/>
    </row>
    <row r="9165" spans="1:9" s="30" customFormat="1" ht="40.5" x14ac:dyDescent="0.25">
      <c r="A9165" s="28">
        <v>99260</v>
      </c>
      <c r="B9165" s="29" t="s">
        <v>17166</v>
      </c>
      <c r="F9165" s="28" t="s">
        <v>25</v>
      </c>
      <c r="G9165" s="31" t="s">
        <v>17167</v>
      </c>
      <c r="I9165" s="1"/>
    </row>
    <row r="9166" spans="1:9" s="30" customFormat="1" ht="40.5" x14ac:dyDescent="0.25">
      <c r="A9166" s="28">
        <v>99262</v>
      </c>
      <c r="B9166" s="29" t="s">
        <v>17168</v>
      </c>
      <c r="F9166" s="28" t="s">
        <v>25</v>
      </c>
      <c r="G9166" s="31" t="s">
        <v>17169</v>
      </c>
      <c r="I9166" s="1"/>
    </row>
    <row r="9167" spans="1:9" s="30" customFormat="1" ht="40.5" x14ac:dyDescent="0.25">
      <c r="A9167" s="28">
        <v>99264</v>
      </c>
      <c r="B9167" s="29" t="s">
        <v>17170</v>
      </c>
      <c r="F9167" s="28" t="s">
        <v>25</v>
      </c>
      <c r="G9167" s="31" t="s">
        <v>17171</v>
      </c>
      <c r="I9167" s="1"/>
    </row>
    <row r="9168" spans="1:9" s="30" customFormat="1" ht="27" x14ac:dyDescent="0.25">
      <c r="A9168" s="28">
        <v>102587</v>
      </c>
      <c r="B9168" s="29" t="s">
        <v>17172</v>
      </c>
      <c r="F9168" s="28" t="s">
        <v>25</v>
      </c>
      <c r="G9168" s="31" t="s">
        <v>17173</v>
      </c>
      <c r="I9168" s="1"/>
    </row>
    <row r="9169" spans="1:9" s="30" customFormat="1" ht="27" x14ac:dyDescent="0.25">
      <c r="A9169" s="28">
        <v>102588</v>
      </c>
      <c r="B9169" s="29" t="s">
        <v>17174</v>
      </c>
      <c r="F9169" s="28" t="s">
        <v>25</v>
      </c>
      <c r="G9169" s="31" t="s">
        <v>9547</v>
      </c>
      <c r="I9169" s="1"/>
    </row>
    <row r="9170" spans="1:9" s="30" customFormat="1" ht="27" x14ac:dyDescent="0.25">
      <c r="A9170" s="28">
        <v>102589</v>
      </c>
      <c r="B9170" s="29" t="s">
        <v>17175</v>
      </c>
      <c r="F9170" s="28" t="s">
        <v>25</v>
      </c>
      <c r="G9170" s="31" t="s">
        <v>8144</v>
      </c>
      <c r="I9170" s="1"/>
    </row>
    <row r="9171" spans="1:9" s="30" customFormat="1" ht="27" x14ac:dyDescent="0.25">
      <c r="A9171" s="28">
        <v>102590</v>
      </c>
      <c r="B9171" s="29" t="s">
        <v>17176</v>
      </c>
      <c r="F9171" s="28" t="s">
        <v>25</v>
      </c>
      <c r="G9171" s="31" t="s">
        <v>17177</v>
      </c>
      <c r="I9171" s="1"/>
    </row>
    <row r="9172" spans="1:9" s="30" customFormat="1" ht="27" x14ac:dyDescent="0.25">
      <c r="A9172" s="28">
        <v>102591</v>
      </c>
      <c r="B9172" s="29" t="s">
        <v>17178</v>
      </c>
      <c r="F9172" s="28" t="s">
        <v>25</v>
      </c>
      <c r="G9172" s="31" t="s">
        <v>17179</v>
      </c>
      <c r="I9172" s="1"/>
    </row>
    <row r="9173" spans="1:9" s="30" customFormat="1" ht="27" x14ac:dyDescent="0.25">
      <c r="A9173" s="28">
        <v>102592</v>
      </c>
      <c r="B9173" s="29" t="s">
        <v>17180</v>
      </c>
      <c r="F9173" s="28" t="s">
        <v>25</v>
      </c>
      <c r="G9173" s="31" t="s">
        <v>17181</v>
      </c>
      <c r="I9173" s="1"/>
    </row>
    <row r="9174" spans="1:9" s="30" customFormat="1" ht="27" x14ac:dyDescent="0.25">
      <c r="A9174" s="28">
        <v>102593</v>
      </c>
      <c r="B9174" s="29" t="s">
        <v>17182</v>
      </c>
      <c r="F9174" s="28" t="s">
        <v>25</v>
      </c>
      <c r="G9174" s="31" t="s">
        <v>17183</v>
      </c>
      <c r="I9174" s="1"/>
    </row>
    <row r="9175" spans="1:9" s="30" customFormat="1" ht="27" x14ac:dyDescent="0.25">
      <c r="A9175" s="28">
        <v>102594</v>
      </c>
      <c r="B9175" s="29" t="s">
        <v>17184</v>
      </c>
      <c r="F9175" s="28" t="s">
        <v>25</v>
      </c>
      <c r="G9175" s="31" t="s">
        <v>17185</v>
      </c>
      <c r="I9175" s="1"/>
    </row>
    <row r="9176" spans="1:9" s="30" customFormat="1" ht="27" x14ac:dyDescent="0.25">
      <c r="A9176" s="28">
        <v>102595</v>
      </c>
      <c r="B9176" s="29" t="s">
        <v>17186</v>
      </c>
      <c r="F9176" s="28" t="s">
        <v>25</v>
      </c>
      <c r="G9176" s="31" t="s">
        <v>17177</v>
      </c>
      <c r="I9176" s="1"/>
    </row>
    <row r="9177" spans="1:9" s="30" customFormat="1" ht="27" x14ac:dyDescent="0.25">
      <c r="A9177" s="28">
        <v>102596</v>
      </c>
      <c r="B9177" s="29" t="s">
        <v>17187</v>
      </c>
      <c r="F9177" s="28" t="s">
        <v>25</v>
      </c>
      <c r="G9177" s="31" t="s">
        <v>12891</v>
      </c>
      <c r="I9177" s="1"/>
    </row>
    <row r="9178" spans="1:9" s="30" customFormat="1" ht="27" x14ac:dyDescent="0.25">
      <c r="A9178" s="28">
        <v>102597</v>
      </c>
      <c r="B9178" s="29" t="s">
        <v>17188</v>
      </c>
      <c r="F9178" s="28" t="s">
        <v>25</v>
      </c>
      <c r="G9178" s="31" t="s">
        <v>17189</v>
      </c>
      <c r="I9178" s="1"/>
    </row>
    <row r="9179" spans="1:9" s="30" customFormat="1" ht="27" x14ac:dyDescent="0.25">
      <c r="A9179" s="28">
        <v>102598</v>
      </c>
      <c r="B9179" s="29" t="s">
        <v>17190</v>
      </c>
      <c r="F9179" s="28" t="s">
        <v>25</v>
      </c>
      <c r="G9179" s="31" t="s">
        <v>17191</v>
      </c>
      <c r="I9179" s="1"/>
    </row>
    <row r="9180" spans="1:9" s="30" customFormat="1" ht="27" x14ac:dyDescent="0.25">
      <c r="A9180" s="28">
        <v>102599</v>
      </c>
      <c r="B9180" s="29" t="s">
        <v>17192</v>
      </c>
      <c r="F9180" s="28" t="s">
        <v>25</v>
      </c>
      <c r="G9180" s="31" t="s">
        <v>12891</v>
      </c>
      <c r="I9180" s="1"/>
    </row>
    <row r="9181" spans="1:9" s="30" customFormat="1" ht="27" x14ac:dyDescent="0.25">
      <c r="A9181" s="28">
        <v>102600</v>
      </c>
      <c r="B9181" s="29" t="s">
        <v>17193</v>
      </c>
      <c r="F9181" s="28" t="s">
        <v>25</v>
      </c>
      <c r="G9181" s="31" t="s">
        <v>17194</v>
      </c>
      <c r="I9181" s="1"/>
    </row>
    <row r="9182" spans="1:9" s="30" customFormat="1" ht="27" x14ac:dyDescent="0.25">
      <c r="A9182" s="28">
        <v>102601</v>
      </c>
      <c r="B9182" s="29" t="s">
        <v>17195</v>
      </c>
      <c r="F9182" s="28" t="s">
        <v>25</v>
      </c>
      <c r="G9182" s="31" t="s">
        <v>17196</v>
      </c>
      <c r="I9182" s="1"/>
    </row>
    <row r="9183" spans="1:9" s="30" customFormat="1" ht="27" x14ac:dyDescent="0.25">
      <c r="A9183" s="28">
        <v>102602</v>
      </c>
      <c r="B9183" s="29" t="s">
        <v>17197</v>
      </c>
      <c r="F9183" s="28" t="s">
        <v>25</v>
      </c>
      <c r="G9183" s="31" t="s">
        <v>14915</v>
      </c>
      <c r="I9183" s="1"/>
    </row>
    <row r="9184" spans="1:9" s="30" customFormat="1" ht="27" x14ac:dyDescent="0.25">
      <c r="A9184" s="28">
        <v>102603</v>
      </c>
      <c r="B9184" s="29" t="s">
        <v>17198</v>
      </c>
      <c r="F9184" s="28" t="s">
        <v>25</v>
      </c>
      <c r="G9184" s="31" t="s">
        <v>15134</v>
      </c>
      <c r="I9184" s="1"/>
    </row>
    <row r="9185" spans="1:9" s="30" customFormat="1" ht="27" x14ac:dyDescent="0.25">
      <c r="A9185" s="28">
        <v>102604</v>
      </c>
      <c r="B9185" s="29" t="s">
        <v>17199</v>
      </c>
      <c r="F9185" s="28" t="s">
        <v>25</v>
      </c>
      <c r="G9185" s="31" t="s">
        <v>13913</v>
      </c>
      <c r="I9185" s="1"/>
    </row>
    <row r="9186" spans="1:9" s="30" customFormat="1" ht="27" x14ac:dyDescent="0.25">
      <c r="A9186" s="28">
        <v>102605</v>
      </c>
      <c r="B9186" s="29" t="s">
        <v>17200</v>
      </c>
      <c r="F9186" s="28" t="s">
        <v>25</v>
      </c>
      <c r="G9186" s="31" t="s">
        <v>17201</v>
      </c>
      <c r="I9186" s="1"/>
    </row>
    <row r="9187" spans="1:9" s="30" customFormat="1" ht="27" x14ac:dyDescent="0.25">
      <c r="A9187" s="28">
        <v>102606</v>
      </c>
      <c r="B9187" s="29" t="s">
        <v>17202</v>
      </c>
      <c r="F9187" s="28" t="s">
        <v>25</v>
      </c>
      <c r="G9187" s="31" t="s">
        <v>17203</v>
      </c>
      <c r="I9187" s="1"/>
    </row>
    <row r="9188" spans="1:9" s="30" customFormat="1" ht="27" x14ac:dyDescent="0.25">
      <c r="A9188" s="28">
        <v>102607</v>
      </c>
      <c r="B9188" s="29" t="s">
        <v>17204</v>
      </c>
      <c r="F9188" s="28" t="s">
        <v>25</v>
      </c>
      <c r="G9188" s="31" t="s">
        <v>17205</v>
      </c>
      <c r="I9188" s="1"/>
    </row>
    <row r="9189" spans="1:9" s="30" customFormat="1" ht="27" x14ac:dyDescent="0.25">
      <c r="A9189" s="28">
        <v>102608</v>
      </c>
      <c r="B9189" s="29" t="s">
        <v>17206</v>
      </c>
      <c r="F9189" s="28" t="s">
        <v>25</v>
      </c>
      <c r="G9189" s="31" t="s">
        <v>17207</v>
      </c>
      <c r="I9189" s="1"/>
    </row>
    <row r="9190" spans="1:9" s="30" customFormat="1" ht="27" x14ac:dyDescent="0.25">
      <c r="A9190" s="28">
        <v>102609</v>
      </c>
      <c r="B9190" s="29" t="s">
        <v>17208</v>
      </c>
      <c r="F9190" s="28" t="s">
        <v>25</v>
      </c>
      <c r="G9190" s="31" t="s">
        <v>17209</v>
      </c>
      <c r="I9190" s="1"/>
    </row>
    <row r="9191" spans="1:9" s="30" customFormat="1" ht="27" x14ac:dyDescent="0.25">
      <c r="A9191" s="28">
        <v>102610</v>
      </c>
      <c r="B9191" s="29" t="s">
        <v>17210</v>
      </c>
      <c r="F9191" s="28" t="s">
        <v>25</v>
      </c>
      <c r="G9191" s="31" t="s">
        <v>17211</v>
      </c>
      <c r="I9191" s="1"/>
    </row>
    <row r="9192" spans="1:9" s="30" customFormat="1" ht="40.5" x14ac:dyDescent="0.25">
      <c r="A9192" s="28">
        <v>102611</v>
      </c>
      <c r="B9192" s="29" t="s">
        <v>17212</v>
      </c>
      <c r="F9192" s="28" t="s">
        <v>25</v>
      </c>
      <c r="G9192" s="31" t="s">
        <v>17213</v>
      </c>
      <c r="I9192" s="1"/>
    </row>
    <row r="9193" spans="1:9" s="30" customFormat="1" ht="40.5" x14ac:dyDescent="0.25">
      <c r="A9193" s="28">
        <v>102612</v>
      </c>
      <c r="B9193" s="29" t="s">
        <v>17214</v>
      </c>
      <c r="F9193" s="28" t="s">
        <v>25</v>
      </c>
      <c r="G9193" s="31" t="s">
        <v>17215</v>
      </c>
      <c r="I9193" s="1"/>
    </row>
    <row r="9194" spans="1:9" s="30" customFormat="1" ht="40.5" x14ac:dyDescent="0.25">
      <c r="A9194" s="28">
        <v>102613</v>
      </c>
      <c r="B9194" s="29" t="s">
        <v>17216</v>
      </c>
      <c r="F9194" s="28" t="s">
        <v>25</v>
      </c>
      <c r="G9194" s="31" t="s">
        <v>17217</v>
      </c>
      <c r="I9194" s="1"/>
    </row>
    <row r="9195" spans="1:9" s="30" customFormat="1" ht="40.5" x14ac:dyDescent="0.25">
      <c r="A9195" s="28">
        <v>102614</v>
      </c>
      <c r="B9195" s="29" t="s">
        <v>17218</v>
      </c>
      <c r="F9195" s="28" t="s">
        <v>25</v>
      </c>
      <c r="G9195" s="31" t="s">
        <v>17219</v>
      </c>
      <c r="I9195" s="1"/>
    </row>
    <row r="9196" spans="1:9" s="30" customFormat="1" ht="40.5" x14ac:dyDescent="0.25">
      <c r="A9196" s="28">
        <v>102615</v>
      </c>
      <c r="B9196" s="29" t="s">
        <v>17220</v>
      </c>
      <c r="F9196" s="28" t="s">
        <v>25</v>
      </c>
      <c r="G9196" s="31" t="s">
        <v>17221</v>
      </c>
      <c r="I9196" s="1"/>
    </row>
    <row r="9197" spans="1:9" s="30" customFormat="1" ht="40.5" x14ac:dyDescent="0.25">
      <c r="A9197" s="28">
        <v>102616</v>
      </c>
      <c r="B9197" s="29" t="s">
        <v>17222</v>
      </c>
      <c r="F9197" s="28" t="s">
        <v>25</v>
      </c>
      <c r="G9197" s="31" t="s">
        <v>17223</v>
      </c>
      <c r="I9197" s="1"/>
    </row>
    <row r="9198" spans="1:9" s="30" customFormat="1" ht="40.5" x14ac:dyDescent="0.25">
      <c r="A9198" s="28">
        <v>102617</v>
      </c>
      <c r="B9198" s="29" t="s">
        <v>17224</v>
      </c>
      <c r="F9198" s="28" t="s">
        <v>25</v>
      </c>
      <c r="G9198" s="31" t="s">
        <v>17225</v>
      </c>
      <c r="I9198" s="1"/>
    </row>
    <row r="9199" spans="1:9" s="30" customFormat="1" ht="40.5" x14ac:dyDescent="0.25">
      <c r="A9199" s="28">
        <v>102618</v>
      </c>
      <c r="B9199" s="29" t="s">
        <v>17226</v>
      </c>
      <c r="F9199" s="28" t="s">
        <v>25</v>
      </c>
      <c r="G9199" s="31" t="s">
        <v>17227</v>
      </c>
      <c r="I9199" s="1"/>
    </row>
    <row r="9200" spans="1:9" s="30" customFormat="1" ht="40.5" x14ac:dyDescent="0.25">
      <c r="A9200" s="28">
        <v>102619</v>
      </c>
      <c r="B9200" s="29" t="s">
        <v>17228</v>
      </c>
      <c r="F9200" s="28" t="s">
        <v>25</v>
      </c>
      <c r="G9200" s="31" t="s">
        <v>17229</v>
      </c>
      <c r="I9200" s="1"/>
    </row>
    <row r="9201" spans="1:9" s="30" customFormat="1" ht="40.5" x14ac:dyDescent="0.25">
      <c r="A9201" s="28">
        <v>102620</v>
      </c>
      <c r="B9201" s="29" t="s">
        <v>17230</v>
      </c>
      <c r="F9201" s="28" t="s">
        <v>25</v>
      </c>
      <c r="G9201" s="31" t="s">
        <v>17231</v>
      </c>
      <c r="I9201" s="1"/>
    </row>
    <row r="9202" spans="1:9" s="30" customFormat="1" ht="40.5" x14ac:dyDescent="0.25">
      <c r="A9202" s="28">
        <v>102621</v>
      </c>
      <c r="B9202" s="29" t="s">
        <v>17232</v>
      </c>
      <c r="F9202" s="28" t="s">
        <v>25</v>
      </c>
      <c r="G9202" s="31" t="s">
        <v>17233</v>
      </c>
      <c r="I9202" s="1"/>
    </row>
    <row r="9203" spans="1:9" s="30" customFormat="1" ht="40.5" x14ac:dyDescent="0.25">
      <c r="A9203" s="28">
        <v>102622</v>
      </c>
      <c r="B9203" s="29" t="s">
        <v>17234</v>
      </c>
      <c r="F9203" s="28" t="s">
        <v>25</v>
      </c>
      <c r="G9203" s="31" t="s">
        <v>17235</v>
      </c>
      <c r="I9203" s="1"/>
    </row>
    <row r="9204" spans="1:9" s="30" customFormat="1" ht="40.5" x14ac:dyDescent="0.25">
      <c r="A9204" s="28">
        <v>102623</v>
      </c>
      <c r="B9204" s="29" t="s">
        <v>17236</v>
      </c>
      <c r="F9204" s="28" t="s">
        <v>25</v>
      </c>
      <c r="G9204" s="31" t="s">
        <v>17237</v>
      </c>
      <c r="I9204" s="1"/>
    </row>
    <row r="9205" spans="1:9" s="30" customFormat="1" ht="40.5" x14ac:dyDescent="0.25">
      <c r="A9205" s="28">
        <v>89482</v>
      </c>
      <c r="B9205" s="29" t="s">
        <v>17238</v>
      </c>
      <c r="F9205" s="28" t="s">
        <v>25</v>
      </c>
      <c r="G9205" s="31" t="s">
        <v>17239</v>
      </c>
      <c r="I9205" s="1"/>
    </row>
    <row r="9206" spans="1:9" s="30" customFormat="1" ht="40.5" x14ac:dyDescent="0.25">
      <c r="A9206" s="28">
        <v>89491</v>
      </c>
      <c r="B9206" s="29" t="s">
        <v>17240</v>
      </c>
      <c r="F9206" s="28" t="s">
        <v>25</v>
      </c>
      <c r="G9206" s="31" t="s">
        <v>17241</v>
      </c>
      <c r="I9206" s="1"/>
    </row>
    <row r="9207" spans="1:9" s="30" customFormat="1" ht="40.5" x14ac:dyDescent="0.25">
      <c r="A9207" s="28">
        <v>89495</v>
      </c>
      <c r="B9207" s="29" t="s">
        <v>17242</v>
      </c>
      <c r="F9207" s="28" t="s">
        <v>25</v>
      </c>
      <c r="G9207" s="31" t="s">
        <v>17243</v>
      </c>
      <c r="I9207" s="1"/>
    </row>
    <row r="9208" spans="1:9" s="30" customFormat="1" ht="40.5" x14ac:dyDescent="0.25">
      <c r="A9208" s="28">
        <v>89707</v>
      </c>
      <c r="B9208" s="29" t="s">
        <v>17244</v>
      </c>
      <c r="F9208" s="28" t="s">
        <v>25</v>
      </c>
      <c r="G9208" s="31" t="s">
        <v>17245</v>
      </c>
      <c r="I9208" s="1"/>
    </row>
    <row r="9209" spans="1:9" s="30" customFormat="1" ht="40.5" x14ac:dyDescent="0.25">
      <c r="A9209" s="28">
        <v>89708</v>
      </c>
      <c r="B9209" s="29" t="s">
        <v>17246</v>
      </c>
      <c r="F9209" s="28" t="s">
        <v>25</v>
      </c>
      <c r="G9209" s="31" t="s">
        <v>17247</v>
      </c>
      <c r="I9209" s="1"/>
    </row>
    <row r="9210" spans="1:9" s="30" customFormat="1" ht="40.5" x14ac:dyDescent="0.25">
      <c r="A9210" s="28">
        <v>89709</v>
      </c>
      <c r="B9210" s="29" t="s">
        <v>17248</v>
      </c>
      <c r="F9210" s="28" t="s">
        <v>25</v>
      </c>
      <c r="G9210" s="31" t="s">
        <v>14678</v>
      </c>
      <c r="I9210" s="1"/>
    </row>
    <row r="9211" spans="1:9" s="30" customFormat="1" ht="40.5" x14ac:dyDescent="0.25">
      <c r="A9211" s="28">
        <v>89710</v>
      </c>
      <c r="B9211" s="29" t="s">
        <v>17249</v>
      </c>
      <c r="F9211" s="28" t="s">
        <v>25</v>
      </c>
      <c r="G9211" s="31" t="s">
        <v>8804</v>
      </c>
      <c r="I9211" s="1"/>
    </row>
    <row r="9212" spans="1:9" s="30" customFormat="1" ht="40.5" x14ac:dyDescent="0.25">
      <c r="A9212" s="28">
        <v>104326</v>
      </c>
      <c r="B9212" s="29" t="s">
        <v>17250</v>
      </c>
      <c r="F9212" s="28" t="s">
        <v>25</v>
      </c>
      <c r="G9212" s="31" t="s">
        <v>15658</v>
      </c>
      <c r="I9212" s="1"/>
    </row>
    <row r="9213" spans="1:9" s="30" customFormat="1" ht="40.5" x14ac:dyDescent="0.25">
      <c r="A9213" s="28">
        <v>104327</v>
      </c>
      <c r="B9213" s="29" t="s">
        <v>17251</v>
      </c>
      <c r="F9213" s="28" t="s">
        <v>25</v>
      </c>
      <c r="G9213" s="31" t="s">
        <v>17252</v>
      </c>
      <c r="I9213" s="1"/>
    </row>
    <row r="9214" spans="1:9" s="30" customFormat="1" ht="54" x14ac:dyDescent="0.25">
      <c r="A9214" s="28">
        <v>104328</v>
      </c>
      <c r="B9214" s="29" t="s">
        <v>17253</v>
      </c>
      <c r="F9214" s="28" t="s">
        <v>25</v>
      </c>
      <c r="G9214" s="31" t="s">
        <v>10287</v>
      </c>
      <c r="I9214" s="1"/>
    </row>
    <row r="9215" spans="1:9" s="30" customFormat="1" ht="54" x14ac:dyDescent="0.25">
      <c r="A9215" s="28">
        <v>104329</v>
      </c>
      <c r="B9215" s="29" t="s">
        <v>17254</v>
      </c>
      <c r="F9215" s="28" t="s">
        <v>25</v>
      </c>
      <c r="G9215" s="31" t="s">
        <v>17255</v>
      </c>
      <c r="I9215" s="1"/>
    </row>
    <row r="9216" spans="1:9" s="30" customFormat="1" ht="27" x14ac:dyDescent="0.25">
      <c r="A9216" s="28">
        <v>86872</v>
      </c>
      <c r="B9216" s="29" t="s">
        <v>17256</v>
      </c>
      <c r="F9216" s="28" t="s">
        <v>25</v>
      </c>
      <c r="G9216" s="31" t="s">
        <v>17257</v>
      </c>
      <c r="I9216" s="1"/>
    </row>
    <row r="9217" spans="1:9" s="30" customFormat="1" ht="27" x14ac:dyDescent="0.25">
      <c r="A9217" s="28">
        <v>86874</v>
      </c>
      <c r="B9217" s="29" t="s">
        <v>17258</v>
      </c>
      <c r="F9217" s="28" t="s">
        <v>25</v>
      </c>
      <c r="G9217" s="31" t="s">
        <v>17259</v>
      </c>
      <c r="I9217" s="1"/>
    </row>
    <row r="9218" spans="1:9" s="30" customFormat="1" ht="27" x14ac:dyDescent="0.25">
      <c r="A9218" s="28">
        <v>86875</v>
      </c>
      <c r="B9218" s="29" t="s">
        <v>17260</v>
      </c>
      <c r="F9218" s="28" t="s">
        <v>25</v>
      </c>
      <c r="G9218" s="31" t="s">
        <v>17261</v>
      </c>
      <c r="I9218" s="1"/>
    </row>
    <row r="9219" spans="1:9" s="30" customFormat="1" ht="27" x14ac:dyDescent="0.25">
      <c r="A9219" s="28">
        <v>86876</v>
      </c>
      <c r="B9219" s="29" t="s">
        <v>17262</v>
      </c>
      <c r="F9219" s="28" t="s">
        <v>25</v>
      </c>
      <c r="G9219" s="31" t="s">
        <v>17263</v>
      </c>
      <c r="I9219" s="1"/>
    </row>
    <row r="9220" spans="1:9" s="30" customFormat="1" ht="40.5" x14ac:dyDescent="0.25">
      <c r="A9220" s="28">
        <v>86877</v>
      </c>
      <c r="B9220" s="29" t="s">
        <v>17264</v>
      </c>
      <c r="F9220" s="28" t="s">
        <v>25</v>
      </c>
      <c r="G9220" s="31" t="s">
        <v>17265</v>
      </c>
      <c r="I9220" s="1"/>
    </row>
    <row r="9221" spans="1:9" s="30" customFormat="1" ht="27" x14ac:dyDescent="0.25">
      <c r="A9221" s="28">
        <v>86878</v>
      </c>
      <c r="B9221" s="29" t="s">
        <v>17266</v>
      </c>
      <c r="F9221" s="28" t="s">
        <v>25</v>
      </c>
      <c r="G9221" s="31" t="s">
        <v>17267</v>
      </c>
      <c r="I9221" s="1"/>
    </row>
    <row r="9222" spans="1:9" s="30" customFormat="1" ht="40.5" x14ac:dyDescent="0.25">
      <c r="A9222" s="28">
        <v>86879</v>
      </c>
      <c r="B9222" s="29" t="s">
        <v>17268</v>
      </c>
      <c r="F9222" s="28" t="s">
        <v>25</v>
      </c>
      <c r="G9222" s="31" t="s">
        <v>17269</v>
      </c>
      <c r="I9222" s="1"/>
    </row>
    <row r="9223" spans="1:9" s="30" customFormat="1" ht="40.5" x14ac:dyDescent="0.25">
      <c r="A9223" s="28">
        <v>86880</v>
      </c>
      <c r="B9223" s="29" t="s">
        <v>17270</v>
      </c>
      <c r="F9223" s="28" t="s">
        <v>25</v>
      </c>
      <c r="G9223" s="31" t="s">
        <v>17271</v>
      </c>
      <c r="I9223" s="1"/>
    </row>
    <row r="9224" spans="1:9" s="30" customFormat="1" ht="27" x14ac:dyDescent="0.25">
      <c r="A9224" s="28">
        <v>86881</v>
      </c>
      <c r="B9224" s="29" t="s">
        <v>17272</v>
      </c>
      <c r="F9224" s="28" t="s">
        <v>25</v>
      </c>
      <c r="G9224" s="31" t="s">
        <v>17273</v>
      </c>
      <c r="I9224" s="1"/>
    </row>
    <row r="9225" spans="1:9" s="30" customFormat="1" ht="27" x14ac:dyDescent="0.25">
      <c r="A9225" s="28">
        <v>86882</v>
      </c>
      <c r="B9225" s="29" t="s">
        <v>17274</v>
      </c>
      <c r="F9225" s="28" t="s">
        <v>25</v>
      </c>
      <c r="G9225" s="31" t="s">
        <v>10713</v>
      </c>
      <c r="I9225" s="1"/>
    </row>
    <row r="9226" spans="1:9" s="30" customFormat="1" ht="27" x14ac:dyDescent="0.25">
      <c r="A9226" s="28">
        <v>86883</v>
      </c>
      <c r="B9226" s="29" t="s">
        <v>17275</v>
      </c>
      <c r="F9226" s="28" t="s">
        <v>25</v>
      </c>
      <c r="G9226" s="31" t="s">
        <v>17276</v>
      </c>
      <c r="I9226" s="1"/>
    </row>
    <row r="9227" spans="1:9" s="30" customFormat="1" ht="27" x14ac:dyDescent="0.25">
      <c r="A9227" s="28">
        <v>86884</v>
      </c>
      <c r="B9227" s="29" t="s">
        <v>17277</v>
      </c>
      <c r="F9227" s="28" t="s">
        <v>25</v>
      </c>
      <c r="G9227" s="31" t="s">
        <v>16384</v>
      </c>
      <c r="I9227" s="1"/>
    </row>
    <row r="9228" spans="1:9" s="30" customFormat="1" ht="27" x14ac:dyDescent="0.25">
      <c r="A9228" s="28">
        <v>86885</v>
      </c>
      <c r="B9228" s="29" t="s">
        <v>17278</v>
      </c>
      <c r="F9228" s="28" t="s">
        <v>25</v>
      </c>
      <c r="G9228" s="31" t="s">
        <v>13201</v>
      </c>
      <c r="I9228" s="1"/>
    </row>
    <row r="9229" spans="1:9" s="30" customFormat="1" ht="27" x14ac:dyDescent="0.25">
      <c r="A9229" s="28">
        <v>86886</v>
      </c>
      <c r="B9229" s="29" t="s">
        <v>17279</v>
      </c>
      <c r="F9229" s="28" t="s">
        <v>25</v>
      </c>
      <c r="G9229" s="31" t="s">
        <v>17280</v>
      </c>
      <c r="I9229" s="1"/>
    </row>
    <row r="9230" spans="1:9" s="30" customFormat="1" ht="27" x14ac:dyDescent="0.25">
      <c r="A9230" s="28">
        <v>86887</v>
      </c>
      <c r="B9230" s="29" t="s">
        <v>17281</v>
      </c>
      <c r="F9230" s="28" t="s">
        <v>25</v>
      </c>
      <c r="G9230" s="31" t="s">
        <v>17282</v>
      </c>
      <c r="I9230" s="1"/>
    </row>
    <row r="9231" spans="1:9" s="30" customFormat="1" ht="27" x14ac:dyDescent="0.25">
      <c r="A9231" s="28">
        <v>86888</v>
      </c>
      <c r="B9231" s="29" t="s">
        <v>17283</v>
      </c>
      <c r="F9231" s="28" t="s">
        <v>25</v>
      </c>
      <c r="G9231" s="31" t="s">
        <v>17284</v>
      </c>
      <c r="I9231" s="1"/>
    </row>
    <row r="9232" spans="1:9" s="30" customFormat="1" ht="40.5" x14ac:dyDescent="0.25">
      <c r="A9232" s="28">
        <v>86889</v>
      </c>
      <c r="B9232" s="29" t="s">
        <v>17285</v>
      </c>
      <c r="F9232" s="28" t="s">
        <v>25</v>
      </c>
      <c r="G9232" s="31" t="s">
        <v>17286</v>
      </c>
      <c r="I9232" s="1"/>
    </row>
    <row r="9233" spans="1:9" s="30" customFormat="1" ht="40.5" x14ac:dyDescent="0.25">
      <c r="A9233" s="28">
        <v>86893</v>
      </c>
      <c r="B9233" s="29" t="s">
        <v>17287</v>
      </c>
      <c r="F9233" s="28" t="s">
        <v>25</v>
      </c>
      <c r="G9233" s="31" t="s">
        <v>17288</v>
      </c>
      <c r="I9233" s="1"/>
    </row>
    <row r="9234" spans="1:9" s="30" customFormat="1" ht="27" x14ac:dyDescent="0.25">
      <c r="A9234" s="28">
        <v>86894</v>
      </c>
      <c r="B9234" s="29" t="s">
        <v>17289</v>
      </c>
      <c r="F9234" s="28" t="s">
        <v>25</v>
      </c>
      <c r="G9234" s="31" t="s">
        <v>17290</v>
      </c>
      <c r="I9234" s="1"/>
    </row>
    <row r="9235" spans="1:9" s="30" customFormat="1" ht="40.5" x14ac:dyDescent="0.25">
      <c r="A9235" s="28">
        <v>86895</v>
      </c>
      <c r="B9235" s="29" t="s">
        <v>17291</v>
      </c>
      <c r="F9235" s="28" t="s">
        <v>25</v>
      </c>
      <c r="G9235" s="31" t="s">
        <v>17292</v>
      </c>
      <c r="I9235" s="1"/>
    </row>
    <row r="9236" spans="1:9" s="30" customFormat="1" ht="40.5" x14ac:dyDescent="0.25">
      <c r="A9236" s="28">
        <v>86899</v>
      </c>
      <c r="B9236" s="29" t="s">
        <v>17293</v>
      </c>
      <c r="F9236" s="28" t="s">
        <v>25</v>
      </c>
      <c r="G9236" s="31" t="s">
        <v>17294</v>
      </c>
      <c r="I9236" s="1"/>
    </row>
    <row r="9237" spans="1:9" s="30" customFormat="1" ht="27" x14ac:dyDescent="0.25">
      <c r="A9237" s="28">
        <v>86900</v>
      </c>
      <c r="B9237" s="29" t="s">
        <v>17295</v>
      </c>
      <c r="F9237" s="28" t="s">
        <v>25</v>
      </c>
      <c r="G9237" s="31" t="s">
        <v>17296</v>
      </c>
      <c r="I9237" s="1"/>
    </row>
    <row r="9238" spans="1:9" s="30" customFormat="1" ht="27" x14ac:dyDescent="0.25">
      <c r="A9238" s="28">
        <v>86901</v>
      </c>
      <c r="B9238" s="29" t="s">
        <v>17297</v>
      </c>
      <c r="F9238" s="28" t="s">
        <v>25</v>
      </c>
      <c r="G9238" s="31" t="s">
        <v>17298</v>
      </c>
      <c r="I9238" s="1"/>
    </row>
    <row r="9239" spans="1:9" s="30" customFormat="1" ht="40.5" x14ac:dyDescent="0.25">
      <c r="A9239" s="28">
        <v>86902</v>
      </c>
      <c r="B9239" s="29" t="s">
        <v>17299</v>
      </c>
      <c r="F9239" s="28" t="s">
        <v>25</v>
      </c>
      <c r="G9239" s="31" t="s">
        <v>17300</v>
      </c>
      <c r="I9239" s="1"/>
    </row>
    <row r="9240" spans="1:9" s="30" customFormat="1" ht="40.5" x14ac:dyDescent="0.25">
      <c r="A9240" s="28">
        <v>86903</v>
      </c>
      <c r="B9240" s="29" t="s">
        <v>17301</v>
      </c>
      <c r="F9240" s="28" t="s">
        <v>25</v>
      </c>
      <c r="G9240" s="31" t="s">
        <v>17302</v>
      </c>
      <c r="I9240" s="1"/>
    </row>
    <row r="9241" spans="1:9" s="30" customFormat="1" ht="40.5" x14ac:dyDescent="0.25">
      <c r="A9241" s="28">
        <v>86904</v>
      </c>
      <c r="B9241" s="29" t="s">
        <v>17303</v>
      </c>
      <c r="F9241" s="28" t="s">
        <v>25</v>
      </c>
      <c r="G9241" s="31" t="s">
        <v>17304</v>
      </c>
      <c r="I9241" s="1"/>
    </row>
    <row r="9242" spans="1:9" s="30" customFormat="1" ht="27" x14ac:dyDescent="0.25">
      <c r="A9242" s="28">
        <v>86905</v>
      </c>
      <c r="B9242" s="29" t="s">
        <v>17305</v>
      </c>
      <c r="F9242" s="28" t="s">
        <v>25</v>
      </c>
      <c r="G9242" s="31" t="s">
        <v>17306</v>
      </c>
      <c r="I9242" s="1"/>
    </row>
    <row r="9243" spans="1:9" s="30" customFormat="1" ht="40.5" x14ac:dyDescent="0.25">
      <c r="A9243" s="28">
        <v>86906</v>
      </c>
      <c r="B9243" s="29" t="s">
        <v>17307</v>
      </c>
      <c r="F9243" s="28" t="s">
        <v>25</v>
      </c>
      <c r="G9243" s="31" t="s">
        <v>17308</v>
      </c>
      <c r="I9243" s="1"/>
    </row>
    <row r="9244" spans="1:9" s="30" customFormat="1" ht="27" x14ac:dyDescent="0.25">
      <c r="A9244" s="28">
        <v>86908</v>
      </c>
      <c r="B9244" s="29" t="s">
        <v>17309</v>
      </c>
      <c r="F9244" s="28" t="s">
        <v>25</v>
      </c>
      <c r="G9244" s="31" t="s">
        <v>17310</v>
      </c>
      <c r="I9244" s="1"/>
    </row>
    <row r="9245" spans="1:9" s="30" customFormat="1" ht="40.5" x14ac:dyDescent="0.25">
      <c r="A9245" s="28">
        <v>86909</v>
      </c>
      <c r="B9245" s="29" t="s">
        <v>17311</v>
      </c>
      <c r="F9245" s="28" t="s">
        <v>25</v>
      </c>
      <c r="G9245" s="31" t="s">
        <v>17312</v>
      </c>
      <c r="I9245" s="1"/>
    </row>
    <row r="9246" spans="1:9" s="30" customFormat="1" ht="40.5" x14ac:dyDescent="0.25">
      <c r="A9246" s="28">
        <v>86910</v>
      </c>
      <c r="B9246" s="29" t="s">
        <v>17313</v>
      </c>
      <c r="F9246" s="28" t="s">
        <v>25</v>
      </c>
      <c r="G9246" s="31" t="s">
        <v>17314</v>
      </c>
      <c r="I9246" s="1"/>
    </row>
    <row r="9247" spans="1:9" s="30" customFormat="1" ht="40.5" x14ac:dyDescent="0.25">
      <c r="A9247" s="28">
        <v>86911</v>
      </c>
      <c r="B9247" s="29" t="s">
        <v>17315</v>
      </c>
      <c r="F9247" s="28" t="s">
        <v>25</v>
      </c>
      <c r="G9247" s="31" t="s">
        <v>17316</v>
      </c>
      <c r="I9247" s="1"/>
    </row>
    <row r="9248" spans="1:9" s="30" customFormat="1" ht="27" x14ac:dyDescent="0.25">
      <c r="A9248" s="28">
        <v>86913</v>
      </c>
      <c r="B9248" s="29" t="s">
        <v>17317</v>
      </c>
      <c r="F9248" s="28" t="s">
        <v>25</v>
      </c>
      <c r="G9248" s="31" t="s">
        <v>17318</v>
      </c>
      <c r="I9248" s="1"/>
    </row>
    <row r="9249" spans="1:9" s="30" customFormat="1" ht="27" x14ac:dyDescent="0.25">
      <c r="A9249" s="28">
        <v>86914</v>
      </c>
      <c r="B9249" s="29" t="s">
        <v>17319</v>
      </c>
      <c r="F9249" s="28" t="s">
        <v>25</v>
      </c>
      <c r="G9249" s="31" t="s">
        <v>17320</v>
      </c>
      <c r="I9249" s="1"/>
    </row>
    <row r="9250" spans="1:9" s="30" customFormat="1" ht="27" x14ac:dyDescent="0.25">
      <c r="A9250" s="28">
        <v>86915</v>
      </c>
      <c r="B9250" s="29" t="s">
        <v>17321</v>
      </c>
      <c r="F9250" s="28" t="s">
        <v>25</v>
      </c>
      <c r="G9250" s="31" t="s">
        <v>17322</v>
      </c>
      <c r="I9250" s="1"/>
    </row>
    <row r="9251" spans="1:9" s="30" customFormat="1" ht="27" x14ac:dyDescent="0.25">
      <c r="A9251" s="28">
        <v>86916</v>
      </c>
      <c r="B9251" s="29" t="s">
        <v>17323</v>
      </c>
      <c r="F9251" s="28" t="s">
        <v>25</v>
      </c>
      <c r="G9251" s="31" t="s">
        <v>17324</v>
      </c>
      <c r="I9251" s="1"/>
    </row>
    <row r="9252" spans="1:9" s="30" customFormat="1" ht="54" x14ac:dyDescent="0.25">
      <c r="A9252" s="28">
        <v>86919</v>
      </c>
      <c r="B9252" s="29" t="s">
        <v>17325</v>
      </c>
      <c r="F9252" s="28" t="s">
        <v>25</v>
      </c>
      <c r="G9252" s="31" t="s">
        <v>17326</v>
      </c>
      <c r="I9252" s="1"/>
    </row>
    <row r="9253" spans="1:9" s="30" customFormat="1" ht="54" x14ac:dyDescent="0.25">
      <c r="A9253" s="28">
        <v>86920</v>
      </c>
      <c r="B9253" s="29" t="s">
        <v>17327</v>
      </c>
      <c r="F9253" s="28" t="s">
        <v>25</v>
      </c>
      <c r="G9253" s="31" t="s">
        <v>17328</v>
      </c>
      <c r="I9253" s="1"/>
    </row>
    <row r="9254" spans="1:9" s="30" customFormat="1" ht="54" x14ac:dyDescent="0.25">
      <c r="A9254" s="28">
        <v>86921</v>
      </c>
      <c r="B9254" s="29" t="s">
        <v>17329</v>
      </c>
      <c r="F9254" s="28" t="s">
        <v>25</v>
      </c>
      <c r="G9254" s="31" t="s">
        <v>17330</v>
      </c>
      <c r="I9254" s="1"/>
    </row>
    <row r="9255" spans="1:9" s="30" customFormat="1" ht="54" x14ac:dyDescent="0.25">
      <c r="A9255" s="28">
        <v>86922</v>
      </c>
      <c r="B9255" s="29" t="s">
        <v>17331</v>
      </c>
      <c r="F9255" s="28" t="s">
        <v>25</v>
      </c>
      <c r="G9255" s="31" t="s">
        <v>17332</v>
      </c>
      <c r="I9255" s="1"/>
    </row>
    <row r="9256" spans="1:9" s="30" customFormat="1" ht="54" x14ac:dyDescent="0.25">
      <c r="A9256" s="28">
        <v>86923</v>
      </c>
      <c r="B9256" s="29" t="s">
        <v>17333</v>
      </c>
      <c r="F9256" s="28" t="s">
        <v>25</v>
      </c>
      <c r="G9256" s="31" t="s">
        <v>17334</v>
      </c>
      <c r="I9256" s="1"/>
    </row>
    <row r="9257" spans="1:9" s="30" customFormat="1" ht="54" x14ac:dyDescent="0.25">
      <c r="A9257" s="28">
        <v>86924</v>
      </c>
      <c r="B9257" s="29" t="s">
        <v>17335</v>
      </c>
      <c r="F9257" s="28" t="s">
        <v>25</v>
      </c>
      <c r="G9257" s="31" t="s">
        <v>17336</v>
      </c>
      <c r="I9257" s="1"/>
    </row>
    <row r="9258" spans="1:9" s="30" customFormat="1" ht="54" x14ac:dyDescent="0.25">
      <c r="A9258" s="28">
        <v>86925</v>
      </c>
      <c r="B9258" s="29" t="s">
        <v>17337</v>
      </c>
      <c r="F9258" s="28" t="s">
        <v>25</v>
      </c>
      <c r="G9258" s="31" t="s">
        <v>17338</v>
      </c>
      <c r="I9258" s="1"/>
    </row>
    <row r="9259" spans="1:9" s="30" customFormat="1" ht="54" x14ac:dyDescent="0.25">
      <c r="A9259" s="28">
        <v>86926</v>
      </c>
      <c r="B9259" s="29" t="s">
        <v>17339</v>
      </c>
      <c r="F9259" s="28" t="s">
        <v>25</v>
      </c>
      <c r="G9259" s="31" t="s">
        <v>17340</v>
      </c>
      <c r="I9259" s="1"/>
    </row>
    <row r="9260" spans="1:9" s="30" customFormat="1" ht="54" x14ac:dyDescent="0.25">
      <c r="A9260" s="28">
        <v>86927</v>
      </c>
      <c r="B9260" s="29" t="s">
        <v>17341</v>
      </c>
      <c r="F9260" s="28" t="s">
        <v>25</v>
      </c>
      <c r="G9260" s="31" t="s">
        <v>17342</v>
      </c>
      <c r="I9260" s="1"/>
    </row>
    <row r="9261" spans="1:9" s="30" customFormat="1" ht="54" x14ac:dyDescent="0.25">
      <c r="A9261" s="28">
        <v>86928</v>
      </c>
      <c r="B9261" s="29" t="s">
        <v>17343</v>
      </c>
      <c r="F9261" s="28" t="s">
        <v>25</v>
      </c>
      <c r="G9261" s="31" t="s">
        <v>17344</v>
      </c>
      <c r="I9261" s="1"/>
    </row>
    <row r="9262" spans="1:9" s="30" customFormat="1" ht="54" x14ac:dyDescent="0.25">
      <c r="A9262" s="28">
        <v>86929</v>
      </c>
      <c r="B9262" s="29" t="s">
        <v>17345</v>
      </c>
      <c r="F9262" s="28" t="s">
        <v>25</v>
      </c>
      <c r="G9262" s="31" t="s">
        <v>17346</v>
      </c>
      <c r="I9262" s="1"/>
    </row>
    <row r="9263" spans="1:9" s="30" customFormat="1" ht="54" x14ac:dyDescent="0.25">
      <c r="A9263" s="28">
        <v>86930</v>
      </c>
      <c r="B9263" s="29" t="s">
        <v>17347</v>
      </c>
      <c r="F9263" s="28" t="s">
        <v>25</v>
      </c>
      <c r="G9263" s="31" t="s">
        <v>17348</v>
      </c>
      <c r="I9263" s="1"/>
    </row>
    <row r="9264" spans="1:9" s="30" customFormat="1" ht="40.5" x14ac:dyDescent="0.25">
      <c r="A9264" s="28">
        <v>86931</v>
      </c>
      <c r="B9264" s="29" t="s">
        <v>17349</v>
      </c>
      <c r="F9264" s="28" t="s">
        <v>25</v>
      </c>
      <c r="G9264" s="31" t="s">
        <v>17350</v>
      </c>
      <c r="I9264" s="1"/>
    </row>
    <row r="9265" spans="1:9" s="30" customFormat="1" ht="54" x14ac:dyDescent="0.25">
      <c r="A9265" s="28">
        <v>86932</v>
      </c>
      <c r="B9265" s="29" t="s">
        <v>17351</v>
      </c>
      <c r="F9265" s="28" t="s">
        <v>25</v>
      </c>
      <c r="G9265" s="31" t="s">
        <v>17352</v>
      </c>
      <c r="I9265" s="1"/>
    </row>
    <row r="9266" spans="1:9" s="30" customFormat="1" ht="67.5" x14ac:dyDescent="0.25">
      <c r="A9266" s="28">
        <v>86933</v>
      </c>
      <c r="B9266" s="29" t="s">
        <v>17353</v>
      </c>
      <c r="F9266" s="28" t="s">
        <v>25</v>
      </c>
      <c r="G9266" s="31" t="s">
        <v>17354</v>
      </c>
      <c r="I9266" s="1"/>
    </row>
    <row r="9267" spans="1:9" s="30" customFormat="1" ht="67.5" x14ac:dyDescent="0.25">
      <c r="A9267" s="28">
        <v>86934</v>
      </c>
      <c r="B9267" s="29" t="s">
        <v>17355</v>
      </c>
      <c r="F9267" s="28" t="s">
        <v>25</v>
      </c>
      <c r="G9267" s="31" t="s">
        <v>17356</v>
      </c>
      <c r="I9267" s="1"/>
    </row>
    <row r="9268" spans="1:9" s="30" customFormat="1" ht="54" x14ac:dyDescent="0.25">
      <c r="A9268" s="28">
        <v>86935</v>
      </c>
      <c r="B9268" s="29" t="s">
        <v>17357</v>
      </c>
      <c r="F9268" s="28" t="s">
        <v>25</v>
      </c>
      <c r="G9268" s="31" t="s">
        <v>12327</v>
      </c>
      <c r="I9268" s="1"/>
    </row>
    <row r="9269" spans="1:9" s="30" customFormat="1" ht="40.5" x14ac:dyDescent="0.25">
      <c r="A9269" s="28">
        <v>86936</v>
      </c>
      <c r="B9269" s="29" t="s">
        <v>17358</v>
      </c>
      <c r="F9269" s="28" t="s">
        <v>25</v>
      </c>
      <c r="G9269" s="31" t="s">
        <v>17359</v>
      </c>
      <c r="I9269" s="1"/>
    </row>
    <row r="9270" spans="1:9" s="30" customFormat="1" ht="54" x14ac:dyDescent="0.25">
      <c r="A9270" s="28">
        <v>86937</v>
      </c>
      <c r="B9270" s="29" t="s">
        <v>17360</v>
      </c>
      <c r="F9270" s="28" t="s">
        <v>25</v>
      </c>
      <c r="G9270" s="31" t="s">
        <v>17361</v>
      </c>
      <c r="I9270" s="1"/>
    </row>
    <row r="9271" spans="1:9" s="30" customFormat="1" ht="40.5" x14ac:dyDescent="0.25">
      <c r="A9271" s="28">
        <v>86938</v>
      </c>
      <c r="B9271" s="29" t="s">
        <v>17362</v>
      </c>
      <c r="F9271" s="28" t="s">
        <v>25</v>
      </c>
      <c r="G9271" s="31" t="s">
        <v>17363</v>
      </c>
      <c r="I9271" s="1"/>
    </row>
    <row r="9272" spans="1:9" s="30" customFormat="1" ht="67.5" x14ac:dyDescent="0.25">
      <c r="A9272" s="28">
        <v>86939</v>
      </c>
      <c r="B9272" s="29" t="s">
        <v>17364</v>
      </c>
      <c r="F9272" s="28" t="s">
        <v>25</v>
      </c>
      <c r="G9272" s="31" t="s">
        <v>17365</v>
      </c>
      <c r="I9272" s="1"/>
    </row>
    <row r="9273" spans="1:9" s="30" customFormat="1" ht="67.5" x14ac:dyDescent="0.25">
      <c r="A9273" s="28">
        <v>86940</v>
      </c>
      <c r="B9273" s="29" t="s">
        <v>17366</v>
      </c>
      <c r="F9273" s="28" t="s">
        <v>25</v>
      </c>
      <c r="G9273" s="31" t="s">
        <v>17367</v>
      </c>
      <c r="I9273" s="1"/>
    </row>
    <row r="9274" spans="1:9" s="30" customFormat="1" ht="67.5" x14ac:dyDescent="0.25">
      <c r="A9274" s="28">
        <v>86941</v>
      </c>
      <c r="B9274" s="29" t="s">
        <v>17368</v>
      </c>
      <c r="F9274" s="28" t="s">
        <v>25</v>
      </c>
      <c r="G9274" s="31" t="s">
        <v>17369</v>
      </c>
      <c r="I9274" s="1"/>
    </row>
    <row r="9275" spans="1:9" s="30" customFormat="1" ht="67.5" x14ac:dyDescent="0.25">
      <c r="A9275" s="28">
        <v>86942</v>
      </c>
      <c r="B9275" s="29" t="s">
        <v>17370</v>
      </c>
      <c r="F9275" s="28" t="s">
        <v>25</v>
      </c>
      <c r="G9275" s="31" t="s">
        <v>17371</v>
      </c>
      <c r="I9275" s="1"/>
    </row>
    <row r="9276" spans="1:9" s="30" customFormat="1" ht="67.5" x14ac:dyDescent="0.25">
      <c r="A9276" s="28">
        <v>86943</v>
      </c>
      <c r="B9276" s="29" t="s">
        <v>17372</v>
      </c>
      <c r="F9276" s="28" t="s">
        <v>25</v>
      </c>
      <c r="G9276" s="31" t="s">
        <v>17373</v>
      </c>
      <c r="I9276" s="1"/>
    </row>
    <row r="9277" spans="1:9" s="30" customFormat="1" ht="67.5" x14ac:dyDescent="0.25">
      <c r="A9277" s="28">
        <v>86947</v>
      </c>
      <c r="B9277" s="29" t="s">
        <v>17374</v>
      </c>
      <c r="F9277" s="28" t="s">
        <v>25</v>
      </c>
      <c r="G9277" s="31" t="s">
        <v>17375</v>
      </c>
      <c r="I9277" s="1"/>
    </row>
    <row r="9278" spans="1:9" s="30" customFormat="1" ht="67.5" x14ac:dyDescent="0.25">
      <c r="A9278" s="28">
        <v>93396</v>
      </c>
      <c r="B9278" s="29" t="s">
        <v>17376</v>
      </c>
      <c r="F9278" s="28" t="s">
        <v>25</v>
      </c>
      <c r="G9278" s="31" t="s">
        <v>17377</v>
      </c>
      <c r="I9278" s="1"/>
    </row>
    <row r="9279" spans="1:9" s="30" customFormat="1" ht="67.5" x14ac:dyDescent="0.25">
      <c r="A9279" s="28">
        <v>93441</v>
      </c>
      <c r="B9279" s="29" t="s">
        <v>17378</v>
      </c>
      <c r="F9279" s="28" t="s">
        <v>25</v>
      </c>
      <c r="G9279" s="31" t="s">
        <v>17379</v>
      </c>
      <c r="I9279" s="1"/>
    </row>
    <row r="9280" spans="1:9" s="30" customFormat="1" ht="67.5" x14ac:dyDescent="0.25">
      <c r="A9280" s="28">
        <v>93442</v>
      </c>
      <c r="B9280" s="29" t="s">
        <v>17380</v>
      </c>
      <c r="F9280" s="28" t="s">
        <v>25</v>
      </c>
      <c r="G9280" s="31" t="s">
        <v>17381</v>
      </c>
      <c r="I9280" s="1"/>
    </row>
    <row r="9281" spans="1:9" s="30" customFormat="1" ht="27" x14ac:dyDescent="0.25">
      <c r="A9281" s="28">
        <v>95469</v>
      </c>
      <c r="B9281" s="29" t="s">
        <v>17382</v>
      </c>
      <c r="F9281" s="28" t="s">
        <v>25</v>
      </c>
      <c r="G9281" s="31" t="s">
        <v>17383</v>
      </c>
      <c r="I9281" s="1"/>
    </row>
    <row r="9282" spans="1:9" s="30" customFormat="1" ht="54" x14ac:dyDescent="0.25">
      <c r="A9282" s="28">
        <v>95470</v>
      </c>
      <c r="B9282" s="29" t="s">
        <v>17384</v>
      </c>
      <c r="F9282" s="28" t="s">
        <v>25</v>
      </c>
      <c r="G9282" s="31" t="s">
        <v>17385</v>
      </c>
      <c r="I9282" s="1"/>
    </row>
    <row r="9283" spans="1:9" s="30" customFormat="1" ht="40.5" x14ac:dyDescent="0.25">
      <c r="A9283" s="28">
        <v>95471</v>
      </c>
      <c r="B9283" s="29" t="s">
        <v>17386</v>
      </c>
      <c r="F9283" s="28" t="s">
        <v>25</v>
      </c>
      <c r="G9283" s="31" t="s">
        <v>17387</v>
      </c>
      <c r="I9283" s="1"/>
    </row>
    <row r="9284" spans="1:9" s="30" customFormat="1" ht="54" x14ac:dyDescent="0.25">
      <c r="A9284" s="28">
        <v>95472</v>
      </c>
      <c r="B9284" s="29" t="s">
        <v>17388</v>
      </c>
      <c r="F9284" s="28" t="s">
        <v>25</v>
      </c>
      <c r="G9284" s="31" t="s">
        <v>17389</v>
      </c>
      <c r="I9284" s="1"/>
    </row>
    <row r="9285" spans="1:9" s="30" customFormat="1" ht="27" x14ac:dyDescent="0.25">
      <c r="A9285" s="28">
        <v>95542</v>
      </c>
      <c r="B9285" s="29" t="s">
        <v>17390</v>
      </c>
      <c r="F9285" s="28" t="s">
        <v>25</v>
      </c>
      <c r="G9285" s="31" t="s">
        <v>9251</v>
      </c>
      <c r="I9285" s="1"/>
    </row>
    <row r="9286" spans="1:9" s="30" customFormat="1" ht="27" x14ac:dyDescent="0.25">
      <c r="A9286" s="28">
        <v>95543</v>
      </c>
      <c r="B9286" s="29" t="s">
        <v>17391</v>
      </c>
      <c r="F9286" s="28" t="s">
        <v>25</v>
      </c>
      <c r="G9286" s="31" t="s">
        <v>17392</v>
      </c>
      <c r="I9286" s="1"/>
    </row>
    <row r="9287" spans="1:9" s="30" customFormat="1" ht="27" x14ac:dyDescent="0.25">
      <c r="A9287" s="28">
        <v>95544</v>
      </c>
      <c r="B9287" s="29" t="s">
        <v>17393</v>
      </c>
      <c r="F9287" s="28" t="s">
        <v>25</v>
      </c>
      <c r="G9287" s="31" t="s">
        <v>17394</v>
      </c>
      <c r="I9287" s="1"/>
    </row>
    <row r="9288" spans="1:9" s="30" customFormat="1" ht="27" x14ac:dyDescent="0.25">
      <c r="A9288" s="28">
        <v>95545</v>
      </c>
      <c r="B9288" s="29" t="s">
        <v>17395</v>
      </c>
      <c r="F9288" s="28" t="s">
        <v>25</v>
      </c>
      <c r="G9288" s="31" t="s">
        <v>14500</v>
      </c>
      <c r="I9288" s="1"/>
    </row>
    <row r="9289" spans="1:9" s="30" customFormat="1" ht="27" x14ac:dyDescent="0.25">
      <c r="A9289" s="28">
        <v>95546</v>
      </c>
      <c r="B9289" s="29" t="s">
        <v>17396</v>
      </c>
      <c r="F9289" s="28" t="s">
        <v>25</v>
      </c>
      <c r="G9289" s="31" t="s">
        <v>17397</v>
      </c>
      <c r="I9289" s="1"/>
    </row>
    <row r="9290" spans="1:9" s="30" customFormat="1" ht="40.5" x14ac:dyDescent="0.25">
      <c r="A9290" s="28">
        <v>95547</v>
      </c>
      <c r="B9290" s="29" t="s">
        <v>17398</v>
      </c>
      <c r="F9290" s="28" t="s">
        <v>25</v>
      </c>
      <c r="G9290" s="31" t="s">
        <v>17399</v>
      </c>
      <c r="I9290" s="1"/>
    </row>
    <row r="9291" spans="1:9" s="30" customFormat="1" ht="27" x14ac:dyDescent="0.25">
      <c r="A9291" s="28">
        <v>100848</v>
      </c>
      <c r="B9291" s="29" t="s">
        <v>17400</v>
      </c>
      <c r="F9291" s="28" t="s">
        <v>25</v>
      </c>
      <c r="G9291" s="31" t="s">
        <v>17401</v>
      </c>
      <c r="I9291" s="1"/>
    </row>
    <row r="9292" spans="1:9" s="30" customFormat="1" ht="27" x14ac:dyDescent="0.25">
      <c r="A9292" s="28">
        <v>100849</v>
      </c>
      <c r="B9292" s="29" t="s">
        <v>17402</v>
      </c>
      <c r="F9292" s="28" t="s">
        <v>25</v>
      </c>
      <c r="G9292" s="31" t="s">
        <v>17403</v>
      </c>
      <c r="I9292" s="1"/>
    </row>
    <row r="9293" spans="1:9" s="30" customFormat="1" ht="27" x14ac:dyDescent="0.25">
      <c r="A9293" s="28">
        <v>100851</v>
      </c>
      <c r="B9293" s="29" t="s">
        <v>17404</v>
      </c>
      <c r="F9293" s="28" t="s">
        <v>25</v>
      </c>
      <c r="G9293" s="31" t="s">
        <v>17405</v>
      </c>
      <c r="I9293" s="1"/>
    </row>
    <row r="9294" spans="1:9" s="30" customFormat="1" ht="27" x14ac:dyDescent="0.25">
      <c r="A9294" s="28">
        <v>100852</v>
      </c>
      <c r="B9294" s="29" t="s">
        <v>17406</v>
      </c>
      <c r="F9294" s="28" t="s">
        <v>25</v>
      </c>
      <c r="G9294" s="31" t="s">
        <v>17407</v>
      </c>
      <c r="I9294" s="1"/>
    </row>
    <row r="9295" spans="1:9" s="30" customFormat="1" ht="27" x14ac:dyDescent="0.25">
      <c r="A9295" s="28">
        <v>100853</v>
      </c>
      <c r="B9295" s="29" t="s">
        <v>17408</v>
      </c>
      <c r="F9295" s="28" t="s">
        <v>25</v>
      </c>
      <c r="G9295" s="31" t="s">
        <v>17409</v>
      </c>
      <c r="I9295" s="1"/>
    </row>
    <row r="9296" spans="1:9" s="30" customFormat="1" ht="27" x14ac:dyDescent="0.25">
      <c r="A9296" s="28">
        <v>100854</v>
      </c>
      <c r="B9296" s="29" t="s">
        <v>17410</v>
      </c>
      <c r="F9296" s="28" t="s">
        <v>25</v>
      </c>
      <c r="G9296" s="31" t="s">
        <v>17411</v>
      </c>
      <c r="I9296" s="1"/>
    </row>
    <row r="9297" spans="1:9" s="30" customFormat="1" ht="27" x14ac:dyDescent="0.25">
      <c r="A9297" s="28">
        <v>100856</v>
      </c>
      <c r="B9297" s="29" t="s">
        <v>17412</v>
      </c>
      <c r="F9297" s="28" t="s">
        <v>25</v>
      </c>
      <c r="G9297" s="31" t="s">
        <v>17413</v>
      </c>
      <c r="I9297" s="1"/>
    </row>
    <row r="9298" spans="1:9" s="30" customFormat="1" ht="27" x14ac:dyDescent="0.25">
      <c r="A9298" s="28">
        <v>100857</v>
      </c>
      <c r="B9298" s="29" t="s">
        <v>17414</v>
      </c>
      <c r="F9298" s="28" t="s">
        <v>25</v>
      </c>
      <c r="G9298" s="31" t="s">
        <v>17415</v>
      </c>
      <c r="I9298" s="1"/>
    </row>
    <row r="9299" spans="1:9" s="30" customFormat="1" ht="27" x14ac:dyDescent="0.25">
      <c r="A9299" s="28">
        <v>100858</v>
      </c>
      <c r="B9299" s="29" t="s">
        <v>17416</v>
      </c>
      <c r="F9299" s="28" t="s">
        <v>25</v>
      </c>
      <c r="G9299" s="31" t="s">
        <v>17417</v>
      </c>
      <c r="I9299" s="1"/>
    </row>
    <row r="9300" spans="1:9" s="30" customFormat="1" ht="40.5" x14ac:dyDescent="0.25">
      <c r="A9300" s="28">
        <v>100859</v>
      </c>
      <c r="B9300" s="29" t="s">
        <v>17418</v>
      </c>
      <c r="F9300" s="28" t="s">
        <v>25</v>
      </c>
      <c r="G9300" s="31" t="s">
        <v>17419</v>
      </c>
      <c r="I9300" s="1"/>
    </row>
    <row r="9301" spans="1:9" s="30" customFormat="1" ht="27" x14ac:dyDescent="0.25">
      <c r="A9301" s="28">
        <v>100860</v>
      </c>
      <c r="B9301" s="29" t="s">
        <v>17420</v>
      </c>
      <c r="F9301" s="28" t="s">
        <v>25</v>
      </c>
      <c r="G9301" s="31" t="s">
        <v>12312</v>
      </c>
      <c r="I9301" s="1"/>
    </row>
    <row r="9302" spans="1:9" s="30" customFormat="1" ht="40.5" x14ac:dyDescent="0.25">
      <c r="A9302" s="28">
        <v>100861</v>
      </c>
      <c r="B9302" s="29" t="s">
        <v>17421</v>
      </c>
      <c r="F9302" s="28" t="s">
        <v>25</v>
      </c>
      <c r="G9302" s="31" t="s">
        <v>17422</v>
      </c>
      <c r="I9302" s="1"/>
    </row>
    <row r="9303" spans="1:9" s="30" customFormat="1" ht="40.5" x14ac:dyDescent="0.25">
      <c r="A9303" s="28">
        <v>100862</v>
      </c>
      <c r="B9303" s="29" t="s">
        <v>17423</v>
      </c>
      <c r="F9303" s="28" t="s">
        <v>25</v>
      </c>
      <c r="G9303" s="31" t="s">
        <v>17424</v>
      </c>
      <c r="I9303" s="1"/>
    </row>
    <row r="9304" spans="1:9" s="30" customFormat="1" ht="40.5" x14ac:dyDescent="0.25">
      <c r="A9304" s="28">
        <v>100863</v>
      </c>
      <c r="B9304" s="29" t="s">
        <v>17425</v>
      </c>
      <c r="F9304" s="28" t="s">
        <v>25</v>
      </c>
      <c r="G9304" s="31" t="s">
        <v>17426</v>
      </c>
      <c r="I9304" s="1"/>
    </row>
    <row r="9305" spans="1:9" s="30" customFormat="1" ht="40.5" x14ac:dyDescent="0.25">
      <c r="A9305" s="28">
        <v>100864</v>
      </c>
      <c r="B9305" s="29" t="s">
        <v>17427</v>
      </c>
      <c r="F9305" s="28" t="s">
        <v>25</v>
      </c>
      <c r="G9305" s="31" t="s">
        <v>17428</v>
      </c>
      <c r="I9305" s="1"/>
    </row>
    <row r="9306" spans="1:9" s="30" customFormat="1" ht="40.5" x14ac:dyDescent="0.25">
      <c r="A9306" s="28">
        <v>100865</v>
      </c>
      <c r="B9306" s="29" t="s">
        <v>17429</v>
      </c>
      <c r="F9306" s="28" t="s">
        <v>25</v>
      </c>
      <c r="G9306" s="31" t="s">
        <v>17430</v>
      </c>
      <c r="I9306" s="1"/>
    </row>
    <row r="9307" spans="1:9" s="30" customFormat="1" ht="40.5" x14ac:dyDescent="0.25">
      <c r="A9307" s="28">
        <v>100866</v>
      </c>
      <c r="B9307" s="29" t="s">
        <v>17431</v>
      </c>
      <c r="F9307" s="28" t="s">
        <v>25</v>
      </c>
      <c r="G9307" s="31" t="s">
        <v>17432</v>
      </c>
      <c r="I9307" s="1"/>
    </row>
    <row r="9308" spans="1:9" s="30" customFormat="1" ht="40.5" x14ac:dyDescent="0.25">
      <c r="A9308" s="28">
        <v>100867</v>
      </c>
      <c r="B9308" s="29" t="s">
        <v>17433</v>
      </c>
      <c r="F9308" s="28" t="s">
        <v>25</v>
      </c>
      <c r="G9308" s="31" t="s">
        <v>17434</v>
      </c>
      <c r="I9308" s="1"/>
    </row>
    <row r="9309" spans="1:9" s="30" customFormat="1" ht="40.5" x14ac:dyDescent="0.25">
      <c r="A9309" s="28">
        <v>100868</v>
      </c>
      <c r="B9309" s="29" t="s">
        <v>17435</v>
      </c>
      <c r="F9309" s="28" t="s">
        <v>25</v>
      </c>
      <c r="G9309" s="31" t="s">
        <v>17436</v>
      </c>
      <c r="I9309" s="1"/>
    </row>
    <row r="9310" spans="1:9" s="30" customFormat="1" ht="40.5" x14ac:dyDescent="0.25">
      <c r="A9310" s="28">
        <v>100869</v>
      </c>
      <c r="B9310" s="29" t="s">
        <v>17437</v>
      </c>
      <c r="F9310" s="28" t="s">
        <v>25</v>
      </c>
      <c r="G9310" s="31" t="s">
        <v>17438</v>
      </c>
      <c r="I9310" s="1"/>
    </row>
    <row r="9311" spans="1:9" s="30" customFormat="1" ht="40.5" x14ac:dyDescent="0.25">
      <c r="A9311" s="28">
        <v>100870</v>
      </c>
      <c r="B9311" s="29" t="s">
        <v>17439</v>
      </c>
      <c r="F9311" s="28" t="s">
        <v>25</v>
      </c>
      <c r="G9311" s="31" t="s">
        <v>17440</v>
      </c>
      <c r="I9311" s="1"/>
    </row>
    <row r="9312" spans="1:9" s="30" customFormat="1" ht="40.5" x14ac:dyDescent="0.25">
      <c r="A9312" s="28">
        <v>100871</v>
      </c>
      <c r="B9312" s="29" t="s">
        <v>17441</v>
      </c>
      <c r="F9312" s="28" t="s">
        <v>25</v>
      </c>
      <c r="G9312" s="31" t="s">
        <v>17442</v>
      </c>
      <c r="I9312" s="1"/>
    </row>
    <row r="9313" spans="1:9" s="30" customFormat="1" ht="40.5" x14ac:dyDescent="0.25">
      <c r="A9313" s="28">
        <v>100872</v>
      </c>
      <c r="B9313" s="29" t="s">
        <v>17443</v>
      </c>
      <c r="F9313" s="28" t="s">
        <v>25</v>
      </c>
      <c r="G9313" s="31" t="s">
        <v>17444</v>
      </c>
      <c r="I9313" s="1"/>
    </row>
    <row r="9314" spans="1:9" s="30" customFormat="1" ht="40.5" x14ac:dyDescent="0.25">
      <c r="A9314" s="28">
        <v>100873</v>
      </c>
      <c r="B9314" s="29" t="s">
        <v>17445</v>
      </c>
      <c r="F9314" s="28" t="s">
        <v>25</v>
      </c>
      <c r="G9314" s="31" t="s">
        <v>17446</v>
      </c>
      <c r="I9314" s="1"/>
    </row>
    <row r="9315" spans="1:9" s="30" customFormat="1" ht="27" x14ac:dyDescent="0.25">
      <c r="A9315" s="28">
        <v>100874</v>
      </c>
      <c r="B9315" s="29" t="s">
        <v>17447</v>
      </c>
      <c r="F9315" s="28" t="s">
        <v>25</v>
      </c>
      <c r="G9315" s="31" t="s">
        <v>17432</v>
      </c>
      <c r="I9315" s="1"/>
    </row>
    <row r="9316" spans="1:9" s="30" customFormat="1" ht="27" x14ac:dyDescent="0.25">
      <c r="A9316" s="28">
        <v>100875</v>
      </c>
      <c r="B9316" s="29" t="s">
        <v>17448</v>
      </c>
      <c r="F9316" s="28" t="s">
        <v>25</v>
      </c>
      <c r="G9316" s="31" t="s">
        <v>17449</v>
      </c>
      <c r="I9316" s="1"/>
    </row>
    <row r="9317" spans="1:9" s="30" customFormat="1" ht="40.5" x14ac:dyDescent="0.25">
      <c r="A9317" s="28">
        <v>100878</v>
      </c>
      <c r="B9317" s="29" t="s">
        <v>17450</v>
      </c>
      <c r="F9317" s="28" t="s">
        <v>25</v>
      </c>
      <c r="G9317" s="31" t="s">
        <v>17451</v>
      </c>
      <c r="I9317" s="1"/>
    </row>
    <row r="9318" spans="1:9" s="30" customFormat="1" ht="54" x14ac:dyDescent="0.25">
      <c r="A9318" s="28">
        <v>98052</v>
      </c>
      <c r="B9318" s="29" t="s">
        <v>17452</v>
      </c>
      <c r="F9318" s="28" t="s">
        <v>25</v>
      </c>
      <c r="G9318" s="31" t="s">
        <v>17453</v>
      </c>
      <c r="I9318" s="1"/>
    </row>
    <row r="9319" spans="1:9" s="30" customFormat="1" ht="54" x14ac:dyDescent="0.25">
      <c r="A9319" s="28">
        <v>98053</v>
      </c>
      <c r="B9319" s="29" t="s">
        <v>17454</v>
      </c>
      <c r="F9319" s="28" t="s">
        <v>25</v>
      </c>
      <c r="G9319" s="31" t="s">
        <v>17455</v>
      </c>
      <c r="I9319" s="1"/>
    </row>
    <row r="9320" spans="1:9" s="30" customFormat="1" ht="54" x14ac:dyDescent="0.25">
      <c r="A9320" s="28">
        <v>98054</v>
      </c>
      <c r="B9320" s="29" t="s">
        <v>17456</v>
      </c>
      <c r="F9320" s="28" t="s">
        <v>25</v>
      </c>
      <c r="G9320" s="31" t="s">
        <v>17457</v>
      </c>
      <c r="I9320" s="1"/>
    </row>
    <row r="9321" spans="1:9" s="30" customFormat="1" ht="54" x14ac:dyDescent="0.25">
      <c r="A9321" s="28">
        <v>98055</v>
      </c>
      <c r="B9321" s="29" t="s">
        <v>17458</v>
      </c>
      <c r="F9321" s="28" t="s">
        <v>25</v>
      </c>
      <c r="G9321" s="31" t="s">
        <v>17459</v>
      </c>
      <c r="I9321" s="1"/>
    </row>
    <row r="9322" spans="1:9" s="30" customFormat="1" ht="54" x14ac:dyDescent="0.25">
      <c r="A9322" s="28">
        <v>98056</v>
      </c>
      <c r="B9322" s="29" t="s">
        <v>17460</v>
      </c>
      <c r="F9322" s="28" t="s">
        <v>25</v>
      </c>
      <c r="G9322" s="31" t="s">
        <v>17461</v>
      </c>
      <c r="I9322" s="1"/>
    </row>
    <row r="9323" spans="1:9" s="30" customFormat="1" ht="54" x14ac:dyDescent="0.25">
      <c r="A9323" s="28">
        <v>98057</v>
      </c>
      <c r="B9323" s="29" t="s">
        <v>17462</v>
      </c>
      <c r="F9323" s="28" t="s">
        <v>25</v>
      </c>
      <c r="G9323" s="31" t="s">
        <v>17463</v>
      </c>
      <c r="I9323" s="1"/>
    </row>
    <row r="9324" spans="1:9" s="30" customFormat="1" ht="54" x14ac:dyDescent="0.25">
      <c r="A9324" s="28">
        <v>98058</v>
      </c>
      <c r="B9324" s="29" t="s">
        <v>17464</v>
      </c>
      <c r="F9324" s="28" t="s">
        <v>25</v>
      </c>
      <c r="G9324" s="31" t="s">
        <v>17465</v>
      </c>
      <c r="I9324" s="1"/>
    </row>
    <row r="9325" spans="1:9" s="30" customFormat="1" ht="54" x14ac:dyDescent="0.25">
      <c r="A9325" s="28">
        <v>98059</v>
      </c>
      <c r="B9325" s="29" t="s">
        <v>17466</v>
      </c>
      <c r="F9325" s="28" t="s">
        <v>25</v>
      </c>
      <c r="G9325" s="31" t="s">
        <v>17467</v>
      </c>
      <c r="I9325" s="1"/>
    </row>
    <row r="9326" spans="1:9" s="30" customFormat="1" ht="54" x14ac:dyDescent="0.25">
      <c r="A9326" s="28">
        <v>98060</v>
      </c>
      <c r="B9326" s="29" t="s">
        <v>17468</v>
      </c>
      <c r="F9326" s="28" t="s">
        <v>25</v>
      </c>
      <c r="G9326" s="31" t="s">
        <v>17469</v>
      </c>
      <c r="I9326" s="1"/>
    </row>
    <row r="9327" spans="1:9" s="30" customFormat="1" ht="54" x14ac:dyDescent="0.25">
      <c r="A9327" s="28">
        <v>98061</v>
      </c>
      <c r="B9327" s="29" t="s">
        <v>17470</v>
      </c>
      <c r="F9327" s="28" t="s">
        <v>25</v>
      </c>
      <c r="G9327" s="31" t="s">
        <v>17471</v>
      </c>
      <c r="I9327" s="1"/>
    </row>
    <row r="9328" spans="1:9" s="30" customFormat="1" ht="54" x14ac:dyDescent="0.25">
      <c r="A9328" s="28">
        <v>98062</v>
      </c>
      <c r="B9328" s="29" t="s">
        <v>17472</v>
      </c>
      <c r="F9328" s="28" t="s">
        <v>25</v>
      </c>
      <c r="G9328" s="31" t="s">
        <v>17473</v>
      </c>
      <c r="I9328" s="1"/>
    </row>
    <row r="9329" spans="1:9" s="30" customFormat="1" ht="54" x14ac:dyDescent="0.25">
      <c r="A9329" s="28">
        <v>98063</v>
      </c>
      <c r="B9329" s="29" t="s">
        <v>17474</v>
      </c>
      <c r="F9329" s="28" t="s">
        <v>25</v>
      </c>
      <c r="G9329" s="31" t="s">
        <v>17475</v>
      </c>
      <c r="I9329" s="1"/>
    </row>
    <row r="9330" spans="1:9" s="30" customFormat="1" ht="54" x14ac:dyDescent="0.25">
      <c r="A9330" s="28">
        <v>98064</v>
      </c>
      <c r="B9330" s="29" t="s">
        <v>17476</v>
      </c>
      <c r="F9330" s="28" t="s">
        <v>25</v>
      </c>
      <c r="G9330" s="31" t="s">
        <v>17477</v>
      </c>
      <c r="I9330" s="1"/>
    </row>
    <row r="9331" spans="1:9" s="30" customFormat="1" ht="54" x14ac:dyDescent="0.25">
      <c r="A9331" s="28">
        <v>98065</v>
      </c>
      <c r="B9331" s="29" t="s">
        <v>17478</v>
      </c>
      <c r="F9331" s="28" t="s">
        <v>25</v>
      </c>
      <c r="G9331" s="31" t="s">
        <v>17479</v>
      </c>
      <c r="I9331" s="1"/>
    </row>
    <row r="9332" spans="1:9" s="30" customFormat="1" ht="54" x14ac:dyDescent="0.25">
      <c r="A9332" s="28">
        <v>98066</v>
      </c>
      <c r="B9332" s="29" t="s">
        <v>17480</v>
      </c>
      <c r="F9332" s="28" t="s">
        <v>25</v>
      </c>
      <c r="G9332" s="31" t="s">
        <v>17481</v>
      </c>
      <c r="I9332" s="1"/>
    </row>
    <row r="9333" spans="1:9" s="30" customFormat="1" ht="54" x14ac:dyDescent="0.25">
      <c r="A9333" s="28">
        <v>98067</v>
      </c>
      <c r="B9333" s="29" t="s">
        <v>17482</v>
      </c>
      <c r="F9333" s="28" t="s">
        <v>25</v>
      </c>
      <c r="G9333" s="31" t="s">
        <v>17483</v>
      </c>
      <c r="I9333" s="1"/>
    </row>
    <row r="9334" spans="1:9" s="30" customFormat="1" ht="54" x14ac:dyDescent="0.25">
      <c r="A9334" s="28">
        <v>98068</v>
      </c>
      <c r="B9334" s="29" t="s">
        <v>17484</v>
      </c>
      <c r="F9334" s="28" t="s">
        <v>25</v>
      </c>
      <c r="G9334" s="31" t="s">
        <v>17485</v>
      </c>
      <c r="I9334" s="1"/>
    </row>
    <row r="9335" spans="1:9" s="30" customFormat="1" ht="54" x14ac:dyDescent="0.25">
      <c r="A9335" s="28">
        <v>98069</v>
      </c>
      <c r="B9335" s="29" t="s">
        <v>17486</v>
      </c>
      <c r="F9335" s="28" t="s">
        <v>25</v>
      </c>
      <c r="G9335" s="31" t="s">
        <v>17487</v>
      </c>
      <c r="I9335" s="1"/>
    </row>
    <row r="9336" spans="1:9" s="30" customFormat="1" ht="54" x14ac:dyDescent="0.25">
      <c r="A9336" s="28">
        <v>98070</v>
      </c>
      <c r="B9336" s="29" t="s">
        <v>17488</v>
      </c>
      <c r="F9336" s="28" t="s">
        <v>25</v>
      </c>
      <c r="G9336" s="31" t="s">
        <v>17489</v>
      </c>
      <c r="I9336" s="1"/>
    </row>
    <row r="9337" spans="1:9" s="30" customFormat="1" ht="54" x14ac:dyDescent="0.25">
      <c r="A9337" s="28">
        <v>98071</v>
      </c>
      <c r="B9337" s="29" t="s">
        <v>17490</v>
      </c>
      <c r="F9337" s="28" t="s">
        <v>25</v>
      </c>
      <c r="G9337" s="31" t="s">
        <v>17491</v>
      </c>
      <c r="I9337" s="1"/>
    </row>
    <row r="9338" spans="1:9" s="30" customFormat="1" ht="54" x14ac:dyDescent="0.25">
      <c r="A9338" s="28">
        <v>98072</v>
      </c>
      <c r="B9338" s="29" t="s">
        <v>17492</v>
      </c>
      <c r="F9338" s="28" t="s">
        <v>25</v>
      </c>
      <c r="G9338" s="31" t="s">
        <v>17493</v>
      </c>
      <c r="I9338" s="1"/>
    </row>
    <row r="9339" spans="1:9" s="30" customFormat="1" ht="54" x14ac:dyDescent="0.25">
      <c r="A9339" s="28">
        <v>98073</v>
      </c>
      <c r="B9339" s="29" t="s">
        <v>17494</v>
      </c>
      <c r="F9339" s="28" t="s">
        <v>25</v>
      </c>
      <c r="G9339" s="31" t="s">
        <v>17495</v>
      </c>
      <c r="I9339" s="1"/>
    </row>
    <row r="9340" spans="1:9" s="30" customFormat="1" ht="54" x14ac:dyDescent="0.25">
      <c r="A9340" s="28">
        <v>98074</v>
      </c>
      <c r="B9340" s="29" t="s">
        <v>17496</v>
      </c>
      <c r="F9340" s="28" t="s">
        <v>25</v>
      </c>
      <c r="G9340" s="31" t="s">
        <v>17497</v>
      </c>
      <c r="I9340" s="1"/>
    </row>
    <row r="9341" spans="1:9" s="30" customFormat="1" ht="54" x14ac:dyDescent="0.25">
      <c r="A9341" s="28">
        <v>98075</v>
      </c>
      <c r="B9341" s="29" t="s">
        <v>17498</v>
      </c>
      <c r="F9341" s="28" t="s">
        <v>25</v>
      </c>
      <c r="G9341" s="31" t="s">
        <v>17499</v>
      </c>
      <c r="I9341" s="1"/>
    </row>
    <row r="9342" spans="1:9" s="30" customFormat="1" ht="54" x14ac:dyDescent="0.25">
      <c r="A9342" s="28">
        <v>98076</v>
      </c>
      <c r="B9342" s="29" t="s">
        <v>17500</v>
      </c>
      <c r="F9342" s="28" t="s">
        <v>25</v>
      </c>
      <c r="G9342" s="31" t="s">
        <v>17501</v>
      </c>
      <c r="I9342" s="1"/>
    </row>
    <row r="9343" spans="1:9" s="30" customFormat="1" ht="54" x14ac:dyDescent="0.25">
      <c r="A9343" s="28">
        <v>98077</v>
      </c>
      <c r="B9343" s="29" t="s">
        <v>17502</v>
      </c>
      <c r="F9343" s="28" t="s">
        <v>25</v>
      </c>
      <c r="G9343" s="31" t="s">
        <v>17503</v>
      </c>
      <c r="I9343" s="1"/>
    </row>
    <row r="9344" spans="1:9" s="30" customFormat="1" ht="54" x14ac:dyDescent="0.25">
      <c r="A9344" s="28">
        <v>98078</v>
      </c>
      <c r="B9344" s="29" t="s">
        <v>17504</v>
      </c>
      <c r="F9344" s="28" t="s">
        <v>25</v>
      </c>
      <c r="G9344" s="31" t="s">
        <v>17505</v>
      </c>
      <c r="I9344" s="1"/>
    </row>
    <row r="9345" spans="1:9" s="30" customFormat="1" ht="54" x14ac:dyDescent="0.25">
      <c r="A9345" s="28">
        <v>98079</v>
      </c>
      <c r="B9345" s="29" t="s">
        <v>17506</v>
      </c>
      <c r="F9345" s="28" t="s">
        <v>25</v>
      </c>
      <c r="G9345" s="31" t="s">
        <v>17507</v>
      </c>
      <c r="I9345" s="1"/>
    </row>
    <row r="9346" spans="1:9" s="30" customFormat="1" ht="54" x14ac:dyDescent="0.25">
      <c r="A9346" s="28">
        <v>98080</v>
      </c>
      <c r="B9346" s="29" t="s">
        <v>17508</v>
      </c>
      <c r="F9346" s="28" t="s">
        <v>25</v>
      </c>
      <c r="G9346" s="31" t="s">
        <v>17509</v>
      </c>
      <c r="I9346" s="1"/>
    </row>
    <row r="9347" spans="1:9" s="30" customFormat="1" ht="54" x14ac:dyDescent="0.25">
      <c r="A9347" s="28">
        <v>98081</v>
      </c>
      <c r="B9347" s="29" t="s">
        <v>17510</v>
      </c>
      <c r="F9347" s="28" t="s">
        <v>25</v>
      </c>
      <c r="G9347" s="31" t="s">
        <v>17511</v>
      </c>
      <c r="I9347" s="1"/>
    </row>
    <row r="9348" spans="1:9" s="30" customFormat="1" ht="54" x14ac:dyDescent="0.25">
      <c r="A9348" s="28">
        <v>98082</v>
      </c>
      <c r="B9348" s="29" t="s">
        <v>17512</v>
      </c>
      <c r="F9348" s="28" t="s">
        <v>25</v>
      </c>
      <c r="G9348" s="31" t="s">
        <v>17513</v>
      </c>
      <c r="I9348" s="1"/>
    </row>
    <row r="9349" spans="1:9" s="30" customFormat="1" ht="54" x14ac:dyDescent="0.25">
      <c r="A9349" s="28">
        <v>98083</v>
      </c>
      <c r="B9349" s="29" t="s">
        <v>17514</v>
      </c>
      <c r="F9349" s="28" t="s">
        <v>25</v>
      </c>
      <c r="G9349" s="31" t="s">
        <v>17515</v>
      </c>
      <c r="I9349" s="1"/>
    </row>
    <row r="9350" spans="1:9" s="30" customFormat="1" ht="54" x14ac:dyDescent="0.25">
      <c r="A9350" s="28">
        <v>98084</v>
      </c>
      <c r="B9350" s="29" t="s">
        <v>17516</v>
      </c>
      <c r="F9350" s="28" t="s">
        <v>25</v>
      </c>
      <c r="G9350" s="31" t="s">
        <v>17517</v>
      </c>
      <c r="I9350" s="1"/>
    </row>
    <row r="9351" spans="1:9" s="30" customFormat="1" ht="54" x14ac:dyDescent="0.25">
      <c r="A9351" s="28">
        <v>98085</v>
      </c>
      <c r="B9351" s="29" t="s">
        <v>17518</v>
      </c>
      <c r="F9351" s="28" t="s">
        <v>25</v>
      </c>
      <c r="G9351" s="31" t="s">
        <v>17519</v>
      </c>
      <c r="I9351" s="1"/>
    </row>
    <row r="9352" spans="1:9" s="30" customFormat="1" ht="54" x14ac:dyDescent="0.25">
      <c r="A9352" s="28">
        <v>98086</v>
      </c>
      <c r="B9352" s="29" t="s">
        <v>17520</v>
      </c>
      <c r="F9352" s="28" t="s">
        <v>25</v>
      </c>
      <c r="G9352" s="31" t="s">
        <v>17521</v>
      </c>
      <c r="I9352" s="1"/>
    </row>
    <row r="9353" spans="1:9" s="30" customFormat="1" ht="54" x14ac:dyDescent="0.25">
      <c r="A9353" s="28">
        <v>98087</v>
      </c>
      <c r="B9353" s="29" t="s">
        <v>17522</v>
      </c>
      <c r="F9353" s="28" t="s">
        <v>25</v>
      </c>
      <c r="G9353" s="31" t="s">
        <v>17523</v>
      </c>
      <c r="I9353" s="1"/>
    </row>
    <row r="9354" spans="1:9" s="30" customFormat="1" ht="54" x14ac:dyDescent="0.25">
      <c r="A9354" s="28">
        <v>98088</v>
      </c>
      <c r="B9354" s="29" t="s">
        <v>17524</v>
      </c>
      <c r="F9354" s="28" t="s">
        <v>25</v>
      </c>
      <c r="G9354" s="31" t="s">
        <v>17525</v>
      </c>
      <c r="I9354" s="1"/>
    </row>
    <row r="9355" spans="1:9" s="30" customFormat="1" ht="54" x14ac:dyDescent="0.25">
      <c r="A9355" s="28">
        <v>98089</v>
      </c>
      <c r="B9355" s="29" t="s">
        <v>17526</v>
      </c>
      <c r="F9355" s="28" t="s">
        <v>25</v>
      </c>
      <c r="G9355" s="31" t="s">
        <v>17527</v>
      </c>
      <c r="I9355" s="1"/>
    </row>
    <row r="9356" spans="1:9" s="30" customFormat="1" ht="54" x14ac:dyDescent="0.25">
      <c r="A9356" s="28">
        <v>98090</v>
      </c>
      <c r="B9356" s="29" t="s">
        <v>17528</v>
      </c>
      <c r="F9356" s="28" t="s">
        <v>25</v>
      </c>
      <c r="G9356" s="31" t="s">
        <v>17529</v>
      </c>
      <c r="I9356" s="1"/>
    </row>
    <row r="9357" spans="1:9" s="30" customFormat="1" ht="54" x14ac:dyDescent="0.25">
      <c r="A9357" s="28">
        <v>98091</v>
      </c>
      <c r="B9357" s="29" t="s">
        <v>17530</v>
      </c>
      <c r="F9357" s="28" t="s">
        <v>25</v>
      </c>
      <c r="G9357" s="31" t="s">
        <v>17531</v>
      </c>
      <c r="I9357" s="1"/>
    </row>
    <row r="9358" spans="1:9" s="30" customFormat="1" ht="54" x14ac:dyDescent="0.25">
      <c r="A9358" s="28">
        <v>98092</v>
      </c>
      <c r="B9358" s="29" t="s">
        <v>17532</v>
      </c>
      <c r="F9358" s="28" t="s">
        <v>25</v>
      </c>
      <c r="G9358" s="31" t="s">
        <v>17533</v>
      </c>
      <c r="I9358" s="1"/>
    </row>
    <row r="9359" spans="1:9" s="30" customFormat="1" ht="54" x14ac:dyDescent="0.25">
      <c r="A9359" s="28">
        <v>98093</v>
      </c>
      <c r="B9359" s="29" t="s">
        <v>17534</v>
      </c>
      <c r="F9359" s="28" t="s">
        <v>25</v>
      </c>
      <c r="G9359" s="31" t="s">
        <v>17535</v>
      </c>
      <c r="I9359" s="1"/>
    </row>
    <row r="9360" spans="1:9" s="30" customFormat="1" ht="54" x14ac:dyDescent="0.25">
      <c r="A9360" s="28">
        <v>98094</v>
      </c>
      <c r="B9360" s="29" t="s">
        <v>17536</v>
      </c>
      <c r="F9360" s="28" t="s">
        <v>25</v>
      </c>
      <c r="G9360" s="31" t="s">
        <v>17537</v>
      </c>
      <c r="I9360" s="1"/>
    </row>
    <row r="9361" spans="1:9" s="30" customFormat="1" ht="54" x14ac:dyDescent="0.25">
      <c r="A9361" s="28">
        <v>98099</v>
      </c>
      <c r="B9361" s="29" t="s">
        <v>17538</v>
      </c>
      <c r="F9361" s="28" t="s">
        <v>25</v>
      </c>
      <c r="G9361" s="31" t="s">
        <v>17539</v>
      </c>
      <c r="I9361" s="1"/>
    </row>
    <row r="9362" spans="1:9" s="30" customFormat="1" ht="54" x14ac:dyDescent="0.25">
      <c r="A9362" s="28">
        <v>98100</v>
      </c>
      <c r="B9362" s="29" t="s">
        <v>17540</v>
      </c>
      <c r="F9362" s="28" t="s">
        <v>25</v>
      </c>
      <c r="G9362" s="31" t="s">
        <v>17541</v>
      </c>
      <c r="I9362" s="1"/>
    </row>
    <row r="9363" spans="1:9" s="30" customFormat="1" ht="54" x14ac:dyDescent="0.25">
      <c r="A9363" s="28">
        <v>98101</v>
      </c>
      <c r="B9363" s="29" t="s">
        <v>17542</v>
      </c>
      <c r="F9363" s="28" t="s">
        <v>25</v>
      </c>
      <c r="G9363" s="31" t="s">
        <v>17543</v>
      </c>
      <c r="I9363" s="1"/>
    </row>
    <row r="9364" spans="1:9" s="30" customFormat="1" ht="54" x14ac:dyDescent="0.25">
      <c r="A9364" s="28">
        <v>98109</v>
      </c>
      <c r="B9364" s="29" t="s">
        <v>17544</v>
      </c>
      <c r="F9364" s="28" t="s">
        <v>25</v>
      </c>
      <c r="G9364" s="31" t="s">
        <v>17545</v>
      </c>
      <c r="I9364" s="1"/>
    </row>
    <row r="9365" spans="1:9" s="30" customFormat="1" ht="27" x14ac:dyDescent="0.25">
      <c r="A9365" s="28">
        <v>98110</v>
      </c>
      <c r="B9365" s="29" t="s">
        <v>17546</v>
      </c>
      <c r="F9365" s="28" t="s">
        <v>25</v>
      </c>
      <c r="G9365" s="31" t="s">
        <v>17547</v>
      </c>
      <c r="I9365" s="1"/>
    </row>
    <row r="9366" spans="1:9" s="30" customFormat="1" ht="27" x14ac:dyDescent="0.25">
      <c r="A9366" s="28">
        <v>98111</v>
      </c>
      <c r="B9366" s="29" t="s">
        <v>17548</v>
      </c>
      <c r="F9366" s="28" t="s">
        <v>25</v>
      </c>
      <c r="G9366" s="31" t="s">
        <v>17549</v>
      </c>
      <c r="I9366" s="1"/>
    </row>
    <row r="9367" spans="1:9" s="30" customFormat="1" ht="27" x14ac:dyDescent="0.25">
      <c r="A9367" s="28">
        <v>98112</v>
      </c>
      <c r="B9367" s="29" t="s">
        <v>17550</v>
      </c>
      <c r="F9367" s="28" t="s">
        <v>25</v>
      </c>
      <c r="G9367" s="31" t="s">
        <v>10693</v>
      </c>
      <c r="I9367" s="1"/>
    </row>
    <row r="9368" spans="1:9" s="30" customFormat="1" ht="27" x14ac:dyDescent="0.25">
      <c r="A9368" s="28">
        <v>98114</v>
      </c>
      <c r="B9368" s="29" t="s">
        <v>17551</v>
      </c>
      <c r="F9368" s="28" t="s">
        <v>25</v>
      </c>
      <c r="G9368" s="31" t="s">
        <v>17552</v>
      </c>
      <c r="I9368" s="1"/>
    </row>
    <row r="9369" spans="1:9" s="30" customFormat="1" ht="40.5" x14ac:dyDescent="0.25">
      <c r="A9369" s="28">
        <v>98115</v>
      </c>
      <c r="B9369" s="29" t="s">
        <v>17553</v>
      </c>
      <c r="F9369" s="28" t="s">
        <v>25</v>
      </c>
      <c r="G9369" s="31" t="s">
        <v>17554</v>
      </c>
      <c r="I9369" s="1"/>
    </row>
    <row r="9370" spans="1:9" s="30" customFormat="1" ht="54" x14ac:dyDescent="0.25">
      <c r="A9370" s="28">
        <v>89957</v>
      </c>
      <c r="B9370" s="29" t="s">
        <v>17555</v>
      </c>
      <c r="F9370" s="28" t="s">
        <v>25</v>
      </c>
      <c r="G9370" s="31" t="s">
        <v>17556</v>
      </c>
      <c r="I9370" s="1"/>
    </row>
    <row r="9371" spans="1:9" s="30" customFormat="1" ht="54" x14ac:dyDescent="0.25">
      <c r="A9371" s="28">
        <v>89959</v>
      </c>
      <c r="B9371" s="29" t="s">
        <v>17557</v>
      </c>
      <c r="F9371" s="28" t="s">
        <v>25</v>
      </c>
      <c r="G9371" s="31" t="s">
        <v>17558</v>
      </c>
      <c r="I9371" s="1"/>
    </row>
    <row r="9372" spans="1:9" s="30" customFormat="1" ht="27" x14ac:dyDescent="0.25">
      <c r="A9372" s="28">
        <v>89349</v>
      </c>
      <c r="B9372" s="29" t="s">
        <v>17559</v>
      </c>
      <c r="F9372" s="28" t="s">
        <v>25</v>
      </c>
      <c r="G9372" s="31" t="s">
        <v>17560</v>
      </c>
      <c r="I9372" s="1"/>
    </row>
    <row r="9373" spans="1:9" s="30" customFormat="1" ht="27" x14ac:dyDescent="0.25">
      <c r="A9373" s="28">
        <v>89351</v>
      </c>
      <c r="B9373" s="29" t="s">
        <v>17561</v>
      </c>
      <c r="F9373" s="28" t="s">
        <v>25</v>
      </c>
      <c r="G9373" s="31" t="s">
        <v>13086</v>
      </c>
      <c r="I9373" s="1"/>
    </row>
    <row r="9374" spans="1:9" s="30" customFormat="1" ht="27" x14ac:dyDescent="0.25">
      <c r="A9374" s="28">
        <v>89352</v>
      </c>
      <c r="B9374" s="29" t="s">
        <v>17562</v>
      </c>
      <c r="F9374" s="28" t="s">
        <v>25</v>
      </c>
      <c r="G9374" s="31" t="s">
        <v>17563</v>
      </c>
      <c r="I9374" s="1"/>
    </row>
    <row r="9375" spans="1:9" s="30" customFormat="1" ht="27" x14ac:dyDescent="0.25">
      <c r="A9375" s="28">
        <v>89353</v>
      </c>
      <c r="B9375" s="29" t="s">
        <v>17564</v>
      </c>
      <c r="F9375" s="28" t="s">
        <v>25</v>
      </c>
      <c r="G9375" s="31" t="s">
        <v>17565</v>
      </c>
      <c r="I9375" s="1"/>
    </row>
    <row r="9376" spans="1:9" s="30" customFormat="1" ht="40.5" x14ac:dyDescent="0.25">
      <c r="A9376" s="28">
        <v>89354</v>
      </c>
      <c r="B9376" s="29" t="s">
        <v>17566</v>
      </c>
      <c r="F9376" s="28" t="s">
        <v>25</v>
      </c>
      <c r="G9376" s="31" t="s">
        <v>17567</v>
      </c>
      <c r="I9376" s="1"/>
    </row>
    <row r="9377" spans="1:9" s="30" customFormat="1" ht="40.5" x14ac:dyDescent="0.25">
      <c r="A9377" s="28">
        <v>89969</v>
      </c>
      <c r="B9377" s="29" t="s">
        <v>17568</v>
      </c>
      <c r="F9377" s="28" t="s">
        <v>25</v>
      </c>
      <c r="G9377" s="31" t="s">
        <v>17569</v>
      </c>
      <c r="I9377" s="1"/>
    </row>
    <row r="9378" spans="1:9" s="30" customFormat="1" ht="40.5" x14ac:dyDescent="0.25">
      <c r="A9378" s="28">
        <v>89970</v>
      </c>
      <c r="B9378" s="29" t="s">
        <v>17570</v>
      </c>
      <c r="F9378" s="28" t="s">
        <v>25</v>
      </c>
      <c r="G9378" s="31" t="s">
        <v>17571</v>
      </c>
      <c r="I9378" s="1"/>
    </row>
    <row r="9379" spans="1:9" s="30" customFormat="1" ht="40.5" x14ac:dyDescent="0.25">
      <c r="A9379" s="28">
        <v>89971</v>
      </c>
      <c r="B9379" s="29" t="s">
        <v>17572</v>
      </c>
      <c r="F9379" s="28" t="s">
        <v>25</v>
      </c>
      <c r="G9379" s="31" t="s">
        <v>17573</v>
      </c>
      <c r="I9379" s="1"/>
    </row>
    <row r="9380" spans="1:9" s="30" customFormat="1" ht="40.5" x14ac:dyDescent="0.25">
      <c r="A9380" s="28">
        <v>89972</v>
      </c>
      <c r="B9380" s="29" t="s">
        <v>17574</v>
      </c>
      <c r="F9380" s="28" t="s">
        <v>25</v>
      </c>
      <c r="G9380" s="31" t="s">
        <v>17575</v>
      </c>
      <c r="I9380" s="1"/>
    </row>
    <row r="9381" spans="1:9" s="30" customFormat="1" ht="40.5" x14ac:dyDescent="0.25">
      <c r="A9381" s="28">
        <v>89973</v>
      </c>
      <c r="B9381" s="29" t="s">
        <v>17576</v>
      </c>
      <c r="F9381" s="28" t="s">
        <v>25</v>
      </c>
      <c r="G9381" s="31" t="s">
        <v>17577</v>
      </c>
      <c r="I9381" s="1"/>
    </row>
    <row r="9382" spans="1:9" s="30" customFormat="1" ht="40.5" x14ac:dyDescent="0.25">
      <c r="A9382" s="28">
        <v>89974</v>
      </c>
      <c r="B9382" s="29" t="s">
        <v>17578</v>
      </c>
      <c r="F9382" s="28" t="s">
        <v>25</v>
      </c>
      <c r="G9382" s="31" t="s">
        <v>17579</v>
      </c>
      <c r="I9382" s="1"/>
    </row>
    <row r="9383" spans="1:9" s="30" customFormat="1" ht="40.5" x14ac:dyDescent="0.25">
      <c r="A9383" s="28">
        <v>89984</v>
      </c>
      <c r="B9383" s="29" t="s">
        <v>17580</v>
      </c>
      <c r="F9383" s="28" t="s">
        <v>25</v>
      </c>
      <c r="G9383" s="31" t="s">
        <v>17581</v>
      </c>
      <c r="I9383" s="1"/>
    </row>
    <row r="9384" spans="1:9" s="30" customFormat="1" ht="40.5" x14ac:dyDescent="0.25">
      <c r="A9384" s="28">
        <v>89985</v>
      </c>
      <c r="B9384" s="29" t="s">
        <v>17582</v>
      </c>
      <c r="F9384" s="28" t="s">
        <v>25</v>
      </c>
      <c r="G9384" s="31" t="s">
        <v>17583</v>
      </c>
      <c r="I9384" s="1"/>
    </row>
    <row r="9385" spans="1:9" s="30" customFormat="1" ht="40.5" x14ac:dyDescent="0.25">
      <c r="A9385" s="28">
        <v>89986</v>
      </c>
      <c r="B9385" s="29" t="s">
        <v>17584</v>
      </c>
      <c r="F9385" s="28" t="s">
        <v>25</v>
      </c>
      <c r="G9385" s="31" t="s">
        <v>17585</v>
      </c>
      <c r="I9385" s="1"/>
    </row>
    <row r="9386" spans="1:9" s="30" customFormat="1" ht="40.5" x14ac:dyDescent="0.25">
      <c r="A9386" s="28">
        <v>89987</v>
      </c>
      <c r="B9386" s="29" t="s">
        <v>17586</v>
      </c>
      <c r="F9386" s="28" t="s">
        <v>25</v>
      </c>
      <c r="G9386" s="31" t="s">
        <v>17587</v>
      </c>
      <c r="I9386" s="1"/>
    </row>
    <row r="9387" spans="1:9" s="30" customFormat="1" ht="27" x14ac:dyDescent="0.25">
      <c r="A9387" s="28">
        <v>90371</v>
      </c>
      <c r="B9387" s="29" t="s">
        <v>17588</v>
      </c>
      <c r="F9387" s="28" t="s">
        <v>25</v>
      </c>
      <c r="G9387" s="31" t="s">
        <v>17589</v>
      </c>
      <c r="I9387" s="1"/>
    </row>
    <row r="9388" spans="1:9" s="30" customFormat="1" ht="27" x14ac:dyDescent="0.25">
      <c r="A9388" s="28">
        <v>94489</v>
      </c>
      <c r="B9388" s="29" t="s">
        <v>17590</v>
      </c>
      <c r="F9388" s="28" t="s">
        <v>25</v>
      </c>
      <c r="G9388" s="31" t="s">
        <v>8068</v>
      </c>
      <c r="I9388" s="1"/>
    </row>
    <row r="9389" spans="1:9" s="30" customFormat="1" ht="27" x14ac:dyDescent="0.25">
      <c r="A9389" s="28">
        <v>94490</v>
      </c>
      <c r="B9389" s="29" t="s">
        <v>17591</v>
      </c>
      <c r="F9389" s="28" t="s">
        <v>25</v>
      </c>
      <c r="G9389" s="31" t="s">
        <v>17592</v>
      </c>
      <c r="I9389" s="1"/>
    </row>
    <row r="9390" spans="1:9" s="30" customFormat="1" ht="27" x14ac:dyDescent="0.25">
      <c r="A9390" s="28">
        <v>94491</v>
      </c>
      <c r="B9390" s="29" t="s">
        <v>17593</v>
      </c>
      <c r="F9390" s="28" t="s">
        <v>25</v>
      </c>
      <c r="G9390" s="31" t="s">
        <v>17594</v>
      </c>
      <c r="I9390" s="1"/>
    </row>
    <row r="9391" spans="1:9" s="30" customFormat="1" ht="27" x14ac:dyDescent="0.25">
      <c r="A9391" s="28">
        <v>94492</v>
      </c>
      <c r="B9391" s="29" t="s">
        <v>17595</v>
      </c>
      <c r="F9391" s="28" t="s">
        <v>25</v>
      </c>
      <c r="G9391" s="31" t="s">
        <v>17596</v>
      </c>
      <c r="I9391" s="1"/>
    </row>
    <row r="9392" spans="1:9" s="30" customFormat="1" ht="27" x14ac:dyDescent="0.25">
      <c r="A9392" s="28">
        <v>94493</v>
      </c>
      <c r="B9392" s="29" t="s">
        <v>17597</v>
      </c>
      <c r="F9392" s="28" t="s">
        <v>25</v>
      </c>
      <c r="G9392" s="31" t="s">
        <v>17598</v>
      </c>
      <c r="I9392" s="1"/>
    </row>
    <row r="9393" spans="1:9" s="30" customFormat="1" ht="27" x14ac:dyDescent="0.25">
      <c r="A9393" s="28">
        <v>94495</v>
      </c>
      <c r="B9393" s="29" t="s">
        <v>17599</v>
      </c>
      <c r="F9393" s="28" t="s">
        <v>25</v>
      </c>
      <c r="G9393" s="31" t="s">
        <v>17600</v>
      </c>
      <c r="I9393" s="1"/>
    </row>
    <row r="9394" spans="1:9" s="30" customFormat="1" ht="27" x14ac:dyDescent="0.25">
      <c r="A9394" s="28">
        <v>94496</v>
      </c>
      <c r="B9394" s="29" t="s">
        <v>17601</v>
      </c>
      <c r="F9394" s="28" t="s">
        <v>25</v>
      </c>
      <c r="G9394" s="31" t="s">
        <v>13484</v>
      </c>
      <c r="I9394" s="1"/>
    </row>
    <row r="9395" spans="1:9" s="30" customFormat="1" ht="27" x14ac:dyDescent="0.25">
      <c r="A9395" s="28">
        <v>94497</v>
      </c>
      <c r="B9395" s="29" t="s">
        <v>17602</v>
      </c>
      <c r="F9395" s="28" t="s">
        <v>25</v>
      </c>
      <c r="G9395" s="31" t="s">
        <v>17603</v>
      </c>
      <c r="I9395" s="1"/>
    </row>
    <row r="9396" spans="1:9" s="30" customFormat="1" ht="27" x14ac:dyDescent="0.25">
      <c r="A9396" s="28">
        <v>94498</v>
      </c>
      <c r="B9396" s="29" t="s">
        <v>17604</v>
      </c>
      <c r="F9396" s="28" t="s">
        <v>25</v>
      </c>
      <c r="G9396" s="31" t="s">
        <v>17605</v>
      </c>
      <c r="I9396" s="1"/>
    </row>
    <row r="9397" spans="1:9" s="30" customFormat="1" ht="27" x14ac:dyDescent="0.25">
      <c r="A9397" s="28">
        <v>94499</v>
      </c>
      <c r="B9397" s="29" t="s">
        <v>17606</v>
      </c>
      <c r="F9397" s="28" t="s">
        <v>25</v>
      </c>
      <c r="G9397" s="31" t="s">
        <v>17607</v>
      </c>
      <c r="I9397" s="1"/>
    </row>
    <row r="9398" spans="1:9" s="30" customFormat="1" ht="27" x14ac:dyDescent="0.25">
      <c r="A9398" s="28">
        <v>94500</v>
      </c>
      <c r="B9398" s="29" t="s">
        <v>17608</v>
      </c>
      <c r="F9398" s="28" t="s">
        <v>25</v>
      </c>
      <c r="G9398" s="31" t="s">
        <v>17609</v>
      </c>
      <c r="I9398" s="1"/>
    </row>
    <row r="9399" spans="1:9" s="30" customFormat="1" ht="27" x14ac:dyDescent="0.25">
      <c r="A9399" s="28">
        <v>94501</v>
      </c>
      <c r="B9399" s="29" t="s">
        <v>17610</v>
      </c>
      <c r="F9399" s="28" t="s">
        <v>25</v>
      </c>
      <c r="G9399" s="31" t="s">
        <v>17611</v>
      </c>
      <c r="I9399" s="1"/>
    </row>
    <row r="9400" spans="1:9" s="30" customFormat="1" ht="40.5" x14ac:dyDescent="0.25">
      <c r="A9400" s="28">
        <v>94792</v>
      </c>
      <c r="B9400" s="29" t="s">
        <v>17612</v>
      </c>
      <c r="F9400" s="28" t="s">
        <v>25</v>
      </c>
      <c r="G9400" s="31" t="s">
        <v>17613</v>
      </c>
      <c r="I9400" s="1"/>
    </row>
    <row r="9401" spans="1:9" s="30" customFormat="1" ht="40.5" x14ac:dyDescent="0.25">
      <c r="A9401" s="28">
        <v>94793</v>
      </c>
      <c r="B9401" s="29" t="s">
        <v>17614</v>
      </c>
      <c r="F9401" s="28" t="s">
        <v>25</v>
      </c>
      <c r="G9401" s="31" t="s">
        <v>17615</v>
      </c>
      <c r="I9401" s="1"/>
    </row>
    <row r="9402" spans="1:9" s="30" customFormat="1" ht="40.5" x14ac:dyDescent="0.25">
      <c r="A9402" s="28">
        <v>94794</v>
      </c>
      <c r="B9402" s="29" t="s">
        <v>17616</v>
      </c>
      <c r="F9402" s="28" t="s">
        <v>25</v>
      </c>
      <c r="G9402" s="31" t="s">
        <v>17617</v>
      </c>
      <c r="I9402" s="1"/>
    </row>
    <row r="9403" spans="1:9" s="30" customFormat="1" ht="27" x14ac:dyDescent="0.25">
      <c r="A9403" s="28">
        <v>94795</v>
      </c>
      <c r="B9403" s="29" t="s">
        <v>17618</v>
      </c>
      <c r="F9403" s="28" t="s">
        <v>25</v>
      </c>
      <c r="G9403" s="31" t="s">
        <v>17619</v>
      </c>
      <c r="I9403" s="1"/>
    </row>
    <row r="9404" spans="1:9" s="30" customFormat="1" ht="27" x14ac:dyDescent="0.25">
      <c r="A9404" s="28">
        <v>94796</v>
      </c>
      <c r="B9404" s="29" t="s">
        <v>17620</v>
      </c>
      <c r="F9404" s="28" t="s">
        <v>25</v>
      </c>
      <c r="G9404" s="31" t="s">
        <v>17621</v>
      </c>
      <c r="I9404" s="1"/>
    </row>
    <row r="9405" spans="1:9" s="30" customFormat="1" ht="27" x14ac:dyDescent="0.25">
      <c r="A9405" s="28">
        <v>94797</v>
      </c>
      <c r="B9405" s="29" t="s">
        <v>17622</v>
      </c>
      <c r="F9405" s="28" t="s">
        <v>25</v>
      </c>
      <c r="G9405" s="31" t="s">
        <v>17623</v>
      </c>
      <c r="I9405" s="1"/>
    </row>
    <row r="9406" spans="1:9" s="30" customFormat="1" ht="27" x14ac:dyDescent="0.25">
      <c r="A9406" s="28">
        <v>94798</v>
      </c>
      <c r="B9406" s="29" t="s">
        <v>17624</v>
      </c>
      <c r="F9406" s="28" t="s">
        <v>25</v>
      </c>
      <c r="G9406" s="31" t="s">
        <v>17625</v>
      </c>
      <c r="I9406" s="1"/>
    </row>
    <row r="9407" spans="1:9" s="30" customFormat="1" ht="27" x14ac:dyDescent="0.25">
      <c r="A9407" s="28">
        <v>94799</v>
      </c>
      <c r="B9407" s="29" t="s">
        <v>17626</v>
      </c>
      <c r="F9407" s="28" t="s">
        <v>25</v>
      </c>
      <c r="G9407" s="31" t="s">
        <v>17627</v>
      </c>
      <c r="I9407" s="1"/>
    </row>
    <row r="9408" spans="1:9" s="30" customFormat="1" ht="27" x14ac:dyDescent="0.25">
      <c r="A9408" s="28">
        <v>94800</v>
      </c>
      <c r="B9408" s="29" t="s">
        <v>17628</v>
      </c>
      <c r="F9408" s="28" t="s">
        <v>25</v>
      </c>
      <c r="G9408" s="31" t="s">
        <v>17629</v>
      </c>
      <c r="I9408" s="1"/>
    </row>
    <row r="9409" spans="1:9" s="30" customFormat="1" ht="27" x14ac:dyDescent="0.25">
      <c r="A9409" s="28">
        <v>95248</v>
      </c>
      <c r="B9409" s="29" t="s">
        <v>17630</v>
      </c>
      <c r="F9409" s="28" t="s">
        <v>25</v>
      </c>
      <c r="G9409" s="31" t="s">
        <v>13303</v>
      </c>
      <c r="I9409" s="1"/>
    </row>
    <row r="9410" spans="1:9" s="30" customFormat="1" ht="27" x14ac:dyDescent="0.25">
      <c r="A9410" s="28">
        <v>95249</v>
      </c>
      <c r="B9410" s="29" t="s">
        <v>17631</v>
      </c>
      <c r="F9410" s="28" t="s">
        <v>25</v>
      </c>
      <c r="G9410" s="31" t="s">
        <v>17632</v>
      </c>
      <c r="I9410" s="1"/>
    </row>
    <row r="9411" spans="1:9" s="30" customFormat="1" ht="27" x14ac:dyDescent="0.25">
      <c r="A9411" s="28">
        <v>95250</v>
      </c>
      <c r="B9411" s="29" t="s">
        <v>17633</v>
      </c>
      <c r="F9411" s="28" t="s">
        <v>25</v>
      </c>
      <c r="G9411" s="31" t="s">
        <v>12227</v>
      </c>
      <c r="I9411" s="1"/>
    </row>
    <row r="9412" spans="1:9" s="30" customFormat="1" ht="27" x14ac:dyDescent="0.25">
      <c r="A9412" s="28">
        <v>95251</v>
      </c>
      <c r="B9412" s="29" t="s">
        <v>17634</v>
      </c>
      <c r="F9412" s="28" t="s">
        <v>25</v>
      </c>
      <c r="G9412" s="31" t="s">
        <v>17635</v>
      </c>
      <c r="I9412" s="1"/>
    </row>
    <row r="9413" spans="1:9" s="30" customFormat="1" ht="27" x14ac:dyDescent="0.25">
      <c r="A9413" s="28">
        <v>95252</v>
      </c>
      <c r="B9413" s="29" t="s">
        <v>17636</v>
      </c>
      <c r="F9413" s="28" t="s">
        <v>25</v>
      </c>
      <c r="G9413" s="31" t="s">
        <v>17637</v>
      </c>
      <c r="I9413" s="1"/>
    </row>
    <row r="9414" spans="1:9" s="30" customFormat="1" ht="27" x14ac:dyDescent="0.25">
      <c r="A9414" s="28">
        <v>95253</v>
      </c>
      <c r="B9414" s="29" t="s">
        <v>17638</v>
      </c>
      <c r="F9414" s="28" t="s">
        <v>25</v>
      </c>
      <c r="G9414" s="31" t="s">
        <v>17639</v>
      </c>
      <c r="I9414" s="1"/>
    </row>
    <row r="9415" spans="1:9" s="30" customFormat="1" ht="27" x14ac:dyDescent="0.25">
      <c r="A9415" s="28">
        <v>99619</v>
      </c>
      <c r="B9415" s="29" t="s">
        <v>17640</v>
      </c>
      <c r="F9415" s="28" t="s">
        <v>25</v>
      </c>
      <c r="G9415" s="31" t="s">
        <v>17641</v>
      </c>
      <c r="I9415" s="1"/>
    </row>
    <row r="9416" spans="1:9" s="30" customFormat="1" ht="27" x14ac:dyDescent="0.25">
      <c r="A9416" s="28">
        <v>99620</v>
      </c>
      <c r="B9416" s="29" t="s">
        <v>17642</v>
      </c>
      <c r="F9416" s="28" t="s">
        <v>25</v>
      </c>
      <c r="G9416" s="31" t="s">
        <v>17643</v>
      </c>
      <c r="I9416" s="1"/>
    </row>
    <row r="9417" spans="1:9" s="30" customFormat="1" ht="27" x14ac:dyDescent="0.25">
      <c r="A9417" s="28">
        <v>99621</v>
      </c>
      <c r="B9417" s="29" t="s">
        <v>17644</v>
      </c>
      <c r="F9417" s="28" t="s">
        <v>25</v>
      </c>
      <c r="G9417" s="31" t="s">
        <v>17645</v>
      </c>
      <c r="I9417" s="1"/>
    </row>
    <row r="9418" spans="1:9" s="30" customFormat="1" ht="27" x14ac:dyDescent="0.25">
      <c r="A9418" s="28">
        <v>99622</v>
      </c>
      <c r="B9418" s="29" t="s">
        <v>17646</v>
      </c>
      <c r="F9418" s="28" t="s">
        <v>25</v>
      </c>
      <c r="G9418" s="31" t="s">
        <v>17647</v>
      </c>
      <c r="I9418" s="1"/>
    </row>
    <row r="9419" spans="1:9" s="30" customFormat="1" ht="27" x14ac:dyDescent="0.25">
      <c r="A9419" s="28">
        <v>99623</v>
      </c>
      <c r="B9419" s="29" t="s">
        <v>17648</v>
      </c>
      <c r="F9419" s="28" t="s">
        <v>25</v>
      </c>
      <c r="G9419" s="31" t="s">
        <v>17649</v>
      </c>
      <c r="I9419" s="1"/>
    </row>
    <row r="9420" spans="1:9" s="30" customFormat="1" ht="27" x14ac:dyDescent="0.25">
      <c r="A9420" s="28">
        <v>99624</v>
      </c>
      <c r="B9420" s="29" t="s">
        <v>17650</v>
      </c>
      <c r="F9420" s="28" t="s">
        <v>25</v>
      </c>
      <c r="G9420" s="31" t="s">
        <v>17651</v>
      </c>
      <c r="I9420" s="1"/>
    </row>
    <row r="9421" spans="1:9" s="30" customFormat="1" ht="27" x14ac:dyDescent="0.25">
      <c r="A9421" s="28">
        <v>99625</v>
      </c>
      <c r="B9421" s="29" t="s">
        <v>17652</v>
      </c>
      <c r="F9421" s="28" t="s">
        <v>25</v>
      </c>
      <c r="G9421" s="31" t="s">
        <v>17653</v>
      </c>
      <c r="I9421" s="1"/>
    </row>
    <row r="9422" spans="1:9" s="30" customFormat="1" ht="27" x14ac:dyDescent="0.25">
      <c r="A9422" s="28">
        <v>99626</v>
      </c>
      <c r="B9422" s="29" t="s">
        <v>17654</v>
      </c>
      <c r="F9422" s="28" t="s">
        <v>25</v>
      </c>
      <c r="G9422" s="31" t="s">
        <v>17655</v>
      </c>
      <c r="I9422" s="1"/>
    </row>
    <row r="9423" spans="1:9" s="30" customFormat="1" ht="27" x14ac:dyDescent="0.25">
      <c r="A9423" s="28">
        <v>99627</v>
      </c>
      <c r="B9423" s="29" t="s">
        <v>17656</v>
      </c>
      <c r="F9423" s="28" t="s">
        <v>25</v>
      </c>
      <c r="G9423" s="31" t="s">
        <v>17657</v>
      </c>
      <c r="I9423" s="1"/>
    </row>
    <row r="9424" spans="1:9" s="30" customFormat="1" ht="27" x14ac:dyDescent="0.25">
      <c r="A9424" s="28">
        <v>99628</v>
      </c>
      <c r="B9424" s="29" t="s">
        <v>17658</v>
      </c>
      <c r="F9424" s="28" t="s">
        <v>25</v>
      </c>
      <c r="G9424" s="31" t="s">
        <v>17659</v>
      </c>
      <c r="I9424" s="1"/>
    </row>
    <row r="9425" spans="1:9" s="30" customFormat="1" ht="27" x14ac:dyDescent="0.25">
      <c r="A9425" s="28">
        <v>99629</v>
      </c>
      <c r="B9425" s="29" t="s">
        <v>17660</v>
      </c>
      <c r="F9425" s="28" t="s">
        <v>25</v>
      </c>
      <c r="G9425" s="31" t="s">
        <v>10450</v>
      </c>
      <c r="I9425" s="1"/>
    </row>
    <row r="9426" spans="1:9" s="30" customFormat="1" ht="27" x14ac:dyDescent="0.25">
      <c r="A9426" s="28">
        <v>99630</v>
      </c>
      <c r="B9426" s="29" t="s">
        <v>17661</v>
      </c>
      <c r="F9426" s="28" t="s">
        <v>25</v>
      </c>
      <c r="G9426" s="31" t="s">
        <v>17662</v>
      </c>
      <c r="I9426" s="1"/>
    </row>
    <row r="9427" spans="1:9" s="30" customFormat="1" ht="27" x14ac:dyDescent="0.25">
      <c r="A9427" s="28">
        <v>99631</v>
      </c>
      <c r="B9427" s="29" t="s">
        <v>17663</v>
      </c>
      <c r="F9427" s="28" t="s">
        <v>25</v>
      </c>
      <c r="G9427" s="31" t="s">
        <v>17664</v>
      </c>
      <c r="I9427" s="1"/>
    </row>
    <row r="9428" spans="1:9" s="30" customFormat="1" ht="27" x14ac:dyDescent="0.25">
      <c r="A9428" s="28">
        <v>99632</v>
      </c>
      <c r="B9428" s="29" t="s">
        <v>17665</v>
      </c>
      <c r="F9428" s="28" t="s">
        <v>25</v>
      </c>
      <c r="G9428" s="31" t="s">
        <v>17666</v>
      </c>
      <c r="I9428" s="1"/>
    </row>
    <row r="9429" spans="1:9" s="30" customFormat="1" ht="27" x14ac:dyDescent="0.25">
      <c r="A9429" s="28">
        <v>99633</v>
      </c>
      <c r="B9429" s="29" t="s">
        <v>17667</v>
      </c>
      <c r="F9429" s="28" t="s">
        <v>25</v>
      </c>
      <c r="G9429" s="31" t="s">
        <v>17668</v>
      </c>
      <c r="I9429" s="1"/>
    </row>
    <row r="9430" spans="1:9" s="30" customFormat="1" ht="27" x14ac:dyDescent="0.25">
      <c r="A9430" s="28">
        <v>99634</v>
      </c>
      <c r="B9430" s="29" t="s">
        <v>17669</v>
      </c>
      <c r="F9430" s="28" t="s">
        <v>25</v>
      </c>
      <c r="G9430" s="31" t="s">
        <v>17670</v>
      </c>
      <c r="I9430" s="1"/>
    </row>
    <row r="9431" spans="1:9" s="30" customFormat="1" ht="40.5" x14ac:dyDescent="0.25">
      <c r="A9431" s="28">
        <v>99635</v>
      </c>
      <c r="B9431" s="29" t="s">
        <v>17671</v>
      </c>
      <c r="F9431" s="28" t="s">
        <v>25</v>
      </c>
      <c r="G9431" s="31" t="s">
        <v>17672</v>
      </c>
      <c r="I9431" s="1"/>
    </row>
    <row r="9432" spans="1:9" s="30" customFormat="1" ht="27" x14ac:dyDescent="0.25">
      <c r="A9432" s="28">
        <v>103008</v>
      </c>
      <c r="B9432" s="29" t="s">
        <v>17673</v>
      </c>
      <c r="F9432" s="28" t="s">
        <v>25</v>
      </c>
      <c r="G9432" s="31" t="s">
        <v>14379</v>
      </c>
      <c r="I9432" s="1"/>
    </row>
    <row r="9433" spans="1:9" s="30" customFormat="1" ht="27" x14ac:dyDescent="0.25">
      <c r="A9433" s="28">
        <v>103009</v>
      </c>
      <c r="B9433" s="29" t="s">
        <v>17674</v>
      </c>
      <c r="F9433" s="28" t="s">
        <v>25</v>
      </c>
      <c r="G9433" s="31" t="s">
        <v>17675</v>
      </c>
      <c r="I9433" s="1"/>
    </row>
    <row r="9434" spans="1:9" s="30" customFormat="1" ht="40.5" x14ac:dyDescent="0.25">
      <c r="A9434" s="28">
        <v>103010</v>
      </c>
      <c r="B9434" s="29" t="s">
        <v>17676</v>
      </c>
      <c r="F9434" s="28" t="s">
        <v>25</v>
      </c>
      <c r="G9434" s="31" t="s">
        <v>17677</v>
      </c>
      <c r="I9434" s="1"/>
    </row>
    <row r="9435" spans="1:9" s="30" customFormat="1" ht="27" x14ac:dyDescent="0.25">
      <c r="A9435" s="28">
        <v>103011</v>
      </c>
      <c r="B9435" s="29" t="s">
        <v>17678</v>
      </c>
      <c r="F9435" s="28" t="s">
        <v>25</v>
      </c>
      <c r="G9435" s="31" t="s">
        <v>17679</v>
      </c>
      <c r="I9435" s="1"/>
    </row>
    <row r="9436" spans="1:9" s="30" customFormat="1" ht="40.5" x14ac:dyDescent="0.25">
      <c r="A9436" s="28">
        <v>103012</v>
      </c>
      <c r="B9436" s="29" t="s">
        <v>17680</v>
      </c>
      <c r="F9436" s="28" t="s">
        <v>25</v>
      </c>
      <c r="G9436" s="31" t="s">
        <v>17681</v>
      </c>
      <c r="I9436" s="1"/>
    </row>
    <row r="9437" spans="1:9" s="30" customFormat="1" ht="40.5" x14ac:dyDescent="0.25">
      <c r="A9437" s="28">
        <v>103013</v>
      </c>
      <c r="B9437" s="29" t="s">
        <v>17682</v>
      </c>
      <c r="F9437" s="28" t="s">
        <v>25</v>
      </c>
      <c r="G9437" s="31" t="s">
        <v>17683</v>
      </c>
      <c r="I9437" s="1"/>
    </row>
    <row r="9438" spans="1:9" s="30" customFormat="1" ht="27" x14ac:dyDescent="0.25">
      <c r="A9438" s="28">
        <v>103014</v>
      </c>
      <c r="B9438" s="29" t="s">
        <v>17684</v>
      </c>
      <c r="F9438" s="28" t="s">
        <v>25</v>
      </c>
      <c r="G9438" s="31" t="s">
        <v>17685</v>
      </c>
      <c r="I9438" s="1"/>
    </row>
    <row r="9439" spans="1:9" s="30" customFormat="1" ht="40.5" x14ac:dyDescent="0.25">
      <c r="A9439" s="28">
        <v>103015</v>
      </c>
      <c r="B9439" s="29" t="s">
        <v>17686</v>
      </c>
      <c r="F9439" s="28" t="s">
        <v>25</v>
      </c>
      <c r="G9439" s="31" t="s">
        <v>16162</v>
      </c>
      <c r="I9439" s="1"/>
    </row>
    <row r="9440" spans="1:9" s="30" customFormat="1" ht="27" x14ac:dyDescent="0.25">
      <c r="A9440" s="28">
        <v>103016</v>
      </c>
      <c r="B9440" s="29" t="s">
        <v>17687</v>
      </c>
      <c r="F9440" s="28" t="s">
        <v>25</v>
      </c>
      <c r="G9440" s="31" t="s">
        <v>17688</v>
      </c>
      <c r="I9440" s="1"/>
    </row>
    <row r="9441" spans="1:9" s="30" customFormat="1" ht="27" x14ac:dyDescent="0.25">
      <c r="A9441" s="28">
        <v>103017</v>
      </c>
      <c r="B9441" s="29" t="s">
        <v>17689</v>
      </c>
      <c r="F9441" s="28" t="s">
        <v>25</v>
      </c>
      <c r="G9441" s="31" t="s">
        <v>17690</v>
      </c>
      <c r="I9441" s="1"/>
    </row>
    <row r="9442" spans="1:9" s="30" customFormat="1" ht="40.5" x14ac:dyDescent="0.25">
      <c r="A9442" s="28">
        <v>103018</v>
      </c>
      <c r="B9442" s="29" t="s">
        <v>17691</v>
      </c>
      <c r="F9442" s="28" t="s">
        <v>25</v>
      </c>
      <c r="G9442" s="31" t="s">
        <v>17692</v>
      </c>
      <c r="I9442" s="1"/>
    </row>
    <row r="9443" spans="1:9" s="30" customFormat="1" ht="40.5" x14ac:dyDescent="0.25">
      <c r="A9443" s="28">
        <v>103019</v>
      </c>
      <c r="B9443" s="29" t="s">
        <v>17693</v>
      </c>
      <c r="F9443" s="28" t="s">
        <v>25</v>
      </c>
      <c r="G9443" s="31" t="s">
        <v>17694</v>
      </c>
      <c r="I9443" s="1"/>
    </row>
    <row r="9444" spans="1:9" s="30" customFormat="1" ht="27" x14ac:dyDescent="0.25">
      <c r="A9444" s="28">
        <v>103029</v>
      </c>
      <c r="B9444" s="29" t="s">
        <v>17695</v>
      </c>
      <c r="F9444" s="28" t="s">
        <v>25</v>
      </c>
      <c r="G9444" s="31" t="s">
        <v>17696</v>
      </c>
      <c r="I9444" s="1"/>
    </row>
    <row r="9445" spans="1:9" s="30" customFormat="1" ht="27" x14ac:dyDescent="0.25">
      <c r="A9445" s="28">
        <v>103036</v>
      </c>
      <c r="B9445" s="29" t="s">
        <v>17697</v>
      </c>
      <c r="F9445" s="28" t="s">
        <v>25</v>
      </c>
      <c r="G9445" s="31" t="s">
        <v>16317</v>
      </c>
      <c r="I9445" s="1"/>
    </row>
    <row r="9446" spans="1:9" s="30" customFormat="1" ht="27" x14ac:dyDescent="0.25">
      <c r="A9446" s="28">
        <v>103037</v>
      </c>
      <c r="B9446" s="29" t="s">
        <v>17698</v>
      </c>
      <c r="F9446" s="28" t="s">
        <v>25</v>
      </c>
      <c r="G9446" s="31" t="s">
        <v>7996</v>
      </c>
      <c r="I9446" s="1"/>
    </row>
    <row r="9447" spans="1:9" s="30" customFormat="1" ht="27" x14ac:dyDescent="0.25">
      <c r="A9447" s="28">
        <v>103038</v>
      </c>
      <c r="B9447" s="29" t="s">
        <v>17699</v>
      </c>
      <c r="F9447" s="28" t="s">
        <v>25</v>
      </c>
      <c r="G9447" s="31" t="s">
        <v>17700</v>
      </c>
      <c r="I9447" s="1"/>
    </row>
    <row r="9448" spans="1:9" s="30" customFormat="1" ht="27" x14ac:dyDescent="0.25">
      <c r="A9448" s="28">
        <v>103039</v>
      </c>
      <c r="B9448" s="29" t="s">
        <v>17701</v>
      </c>
      <c r="F9448" s="28" t="s">
        <v>25</v>
      </c>
      <c r="G9448" s="31" t="s">
        <v>17702</v>
      </c>
      <c r="I9448" s="1"/>
    </row>
    <row r="9449" spans="1:9" s="30" customFormat="1" ht="27" x14ac:dyDescent="0.25">
      <c r="A9449" s="28">
        <v>103040</v>
      </c>
      <c r="B9449" s="29" t="s">
        <v>17703</v>
      </c>
      <c r="F9449" s="28" t="s">
        <v>25</v>
      </c>
      <c r="G9449" s="31" t="s">
        <v>17704</v>
      </c>
      <c r="I9449" s="1"/>
    </row>
    <row r="9450" spans="1:9" s="30" customFormat="1" ht="27" x14ac:dyDescent="0.25">
      <c r="A9450" s="28">
        <v>103041</v>
      </c>
      <c r="B9450" s="29" t="s">
        <v>17705</v>
      </c>
      <c r="F9450" s="28" t="s">
        <v>25</v>
      </c>
      <c r="G9450" s="31" t="s">
        <v>11990</v>
      </c>
      <c r="I9450" s="1"/>
    </row>
    <row r="9451" spans="1:9" s="30" customFormat="1" ht="27" x14ac:dyDescent="0.25">
      <c r="A9451" s="28">
        <v>103042</v>
      </c>
      <c r="B9451" s="29" t="s">
        <v>17706</v>
      </c>
      <c r="F9451" s="28" t="s">
        <v>25</v>
      </c>
      <c r="G9451" s="31" t="s">
        <v>15964</v>
      </c>
      <c r="I9451" s="1"/>
    </row>
    <row r="9452" spans="1:9" s="30" customFormat="1" ht="40.5" x14ac:dyDescent="0.25">
      <c r="A9452" s="28">
        <v>103043</v>
      </c>
      <c r="B9452" s="29" t="s">
        <v>17707</v>
      </c>
      <c r="F9452" s="28" t="s">
        <v>25</v>
      </c>
      <c r="G9452" s="31" t="s">
        <v>17708</v>
      </c>
      <c r="I9452" s="1"/>
    </row>
    <row r="9453" spans="1:9" s="30" customFormat="1" ht="40.5" x14ac:dyDescent="0.25">
      <c r="A9453" s="28">
        <v>103044</v>
      </c>
      <c r="B9453" s="29" t="s">
        <v>17709</v>
      </c>
      <c r="F9453" s="28" t="s">
        <v>25</v>
      </c>
      <c r="G9453" s="31" t="s">
        <v>17710</v>
      </c>
      <c r="I9453" s="1"/>
    </row>
    <row r="9454" spans="1:9" s="30" customFormat="1" ht="27" x14ac:dyDescent="0.25">
      <c r="A9454" s="28">
        <v>103045</v>
      </c>
      <c r="B9454" s="29" t="s">
        <v>17711</v>
      </c>
      <c r="F9454" s="28" t="s">
        <v>25</v>
      </c>
      <c r="G9454" s="31" t="s">
        <v>14258</v>
      </c>
      <c r="I9454" s="1"/>
    </row>
    <row r="9455" spans="1:9" s="30" customFormat="1" ht="27" x14ac:dyDescent="0.25">
      <c r="A9455" s="28">
        <v>103046</v>
      </c>
      <c r="B9455" s="29" t="s">
        <v>17712</v>
      </c>
      <c r="F9455" s="28" t="s">
        <v>25</v>
      </c>
      <c r="G9455" s="31" t="s">
        <v>17713</v>
      </c>
      <c r="I9455" s="1"/>
    </row>
    <row r="9456" spans="1:9" s="30" customFormat="1" ht="27" x14ac:dyDescent="0.25">
      <c r="A9456" s="28">
        <v>103047</v>
      </c>
      <c r="B9456" s="29" t="s">
        <v>17714</v>
      </c>
      <c r="F9456" s="28" t="s">
        <v>25</v>
      </c>
      <c r="G9456" s="31" t="s">
        <v>17715</v>
      </c>
      <c r="I9456" s="1"/>
    </row>
    <row r="9457" spans="1:9" s="30" customFormat="1" ht="27" x14ac:dyDescent="0.25">
      <c r="A9457" s="28">
        <v>103048</v>
      </c>
      <c r="B9457" s="29" t="s">
        <v>17716</v>
      </c>
      <c r="F9457" s="28" t="s">
        <v>25</v>
      </c>
      <c r="G9457" s="31" t="s">
        <v>17717</v>
      </c>
      <c r="I9457" s="1"/>
    </row>
    <row r="9458" spans="1:9" s="30" customFormat="1" ht="27" x14ac:dyDescent="0.25">
      <c r="A9458" s="28">
        <v>103049</v>
      </c>
      <c r="B9458" s="29" t="s">
        <v>17718</v>
      </c>
      <c r="F9458" s="28" t="s">
        <v>25</v>
      </c>
      <c r="G9458" s="31" t="s">
        <v>17719</v>
      </c>
      <c r="I9458" s="1"/>
    </row>
    <row r="9459" spans="1:9" s="30" customFormat="1" ht="27" x14ac:dyDescent="0.25">
      <c r="A9459" s="28">
        <v>103050</v>
      </c>
      <c r="B9459" s="29" t="s">
        <v>17720</v>
      </c>
      <c r="F9459" s="28" t="s">
        <v>25</v>
      </c>
      <c r="G9459" s="31" t="s">
        <v>9349</v>
      </c>
      <c r="I9459" s="1"/>
    </row>
    <row r="9460" spans="1:9" s="30" customFormat="1" ht="27" x14ac:dyDescent="0.25">
      <c r="A9460" s="28">
        <v>103051</v>
      </c>
      <c r="B9460" s="29" t="s">
        <v>17721</v>
      </c>
      <c r="F9460" s="28" t="s">
        <v>25</v>
      </c>
      <c r="G9460" s="31" t="s">
        <v>9539</v>
      </c>
      <c r="I9460" s="1"/>
    </row>
    <row r="9461" spans="1:9" s="30" customFormat="1" ht="27" x14ac:dyDescent="0.25">
      <c r="A9461" s="28">
        <v>103052</v>
      </c>
      <c r="B9461" s="29" t="s">
        <v>17722</v>
      </c>
      <c r="F9461" s="28" t="s">
        <v>25</v>
      </c>
      <c r="G9461" s="31" t="s">
        <v>17723</v>
      </c>
      <c r="I9461" s="1"/>
    </row>
    <row r="9462" spans="1:9" s="30" customFormat="1" ht="40.5" x14ac:dyDescent="0.25">
      <c r="A9462" s="28">
        <v>95634</v>
      </c>
      <c r="B9462" s="29" t="s">
        <v>17724</v>
      </c>
      <c r="F9462" s="28" t="s">
        <v>25</v>
      </c>
      <c r="G9462" s="31" t="s">
        <v>17725</v>
      </c>
      <c r="I9462" s="1"/>
    </row>
    <row r="9463" spans="1:9" s="30" customFormat="1" ht="40.5" x14ac:dyDescent="0.25">
      <c r="A9463" s="28">
        <v>95635</v>
      </c>
      <c r="B9463" s="29" t="s">
        <v>17726</v>
      </c>
      <c r="F9463" s="28" t="s">
        <v>25</v>
      </c>
      <c r="G9463" s="31" t="s">
        <v>17727</v>
      </c>
      <c r="I9463" s="1"/>
    </row>
    <row r="9464" spans="1:9" s="30" customFormat="1" ht="54" x14ac:dyDescent="0.25">
      <c r="A9464" s="28">
        <v>95636</v>
      </c>
      <c r="B9464" s="29" t="s">
        <v>17728</v>
      </c>
      <c r="F9464" s="28" t="s">
        <v>25</v>
      </c>
      <c r="G9464" s="31" t="s">
        <v>17729</v>
      </c>
      <c r="I9464" s="1"/>
    </row>
    <row r="9465" spans="1:9" s="30" customFormat="1" ht="54" x14ac:dyDescent="0.25">
      <c r="A9465" s="28">
        <v>95637</v>
      </c>
      <c r="B9465" s="29" t="s">
        <v>17730</v>
      </c>
      <c r="F9465" s="28" t="s">
        <v>25</v>
      </c>
      <c r="G9465" s="31" t="s">
        <v>17731</v>
      </c>
      <c r="I9465" s="1"/>
    </row>
    <row r="9466" spans="1:9" s="30" customFormat="1" ht="54" x14ac:dyDescent="0.25">
      <c r="A9466" s="28">
        <v>95638</v>
      </c>
      <c r="B9466" s="29" t="s">
        <v>17732</v>
      </c>
      <c r="F9466" s="28" t="s">
        <v>25</v>
      </c>
      <c r="G9466" s="31" t="s">
        <v>17733</v>
      </c>
      <c r="I9466" s="1"/>
    </row>
    <row r="9467" spans="1:9" s="30" customFormat="1" ht="40.5" x14ac:dyDescent="0.25">
      <c r="A9467" s="28">
        <v>95639</v>
      </c>
      <c r="B9467" s="29" t="s">
        <v>17734</v>
      </c>
      <c r="F9467" s="28" t="s">
        <v>25</v>
      </c>
      <c r="G9467" s="31" t="s">
        <v>17735</v>
      </c>
      <c r="I9467" s="1"/>
    </row>
    <row r="9468" spans="1:9" s="30" customFormat="1" ht="54" x14ac:dyDescent="0.25">
      <c r="A9468" s="28">
        <v>95641</v>
      </c>
      <c r="B9468" s="29" t="s">
        <v>17736</v>
      </c>
      <c r="F9468" s="28" t="s">
        <v>25</v>
      </c>
      <c r="G9468" s="31" t="s">
        <v>17737</v>
      </c>
      <c r="I9468" s="1"/>
    </row>
    <row r="9469" spans="1:9" s="30" customFormat="1" ht="54" x14ac:dyDescent="0.25">
      <c r="A9469" s="28">
        <v>95642</v>
      </c>
      <c r="B9469" s="29" t="s">
        <v>17738</v>
      </c>
      <c r="F9469" s="28" t="s">
        <v>25</v>
      </c>
      <c r="G9469" s="31" t="s">
        <v>17739</v>
      </c>
      <c r="I9469" s="1"/>
    </row>
    <row r="9470" spans="1:9" s="30" customFormat="1" ht="54" x14ac:dyDescent="0.25">
      <c r="A9470" s="28">
        <v>95643</v>
      </c>
      <c r="B9470" s="29" t="s">
        <v>17740</v>
      </c>
      <c r="F9470" s="28" t="s">
        <v>25</v>
      </c>
      <c r="G9470" s="31" t="s">
        <v>17741</v>
      </c>
      <c r="I9470" s="1"/>
    </row>
    <row r="9471" spans="1:9" s="30" customFormat="1" ht="54" x14ac:dyDescent="0.25">
      <c r="A9471" s="28">
        <v>95644</v>
      </c>
      <c r="B9471" s="29" t="s">
        <v>17742</v>
      </c>
      <c r="F9471" s="28" t="s">
        <v>25</v>
      </c>
      <c r="G9471" s="31" t="s">
        <v>17743</v>
      </c>
      <c r="I9471" s="1"/>
    </row>
    <row r="9472" spans="1:9" s="30" customFormat="1" ht="54" x14ac:dyDescent="0.25">
      <c r="A9472" s="28">
        <v>95645</v>
      </c>
      <c r="B9472" s="29" t="s">
        <v>17744</v>
      </c>
      <c r="F9472" s="28" t="s">
        <v>25</v>
      </c>
      <c r="G9472" s="31" t="s">
        <v>17745</v>
      </c>
      <c r="I9472" s="1"/>
    </row>
    <row r="9473" spans="1:9" s="30" customFormat="1" ht="54" x14ac:dyDescent="0.25">
      <c r="A9473" s="28">
        <v>95646</v>
      </c>
      <c r="B9473" s="29" t="s">
        <v>17746</v>
      </c>
      <c r="F9473" s="28" t="s">
        <v>25</v>
      </c>
      <c r="G9473" s="31" t="s">
        <v>17747</v>
      </c>
      <c r="I9473" s="1"/>
    </row>
    <row r="9474" spans="1:9" s="30" customFormat="1" ht="54" x14ac:dyDescent="0.25">
      <c r="A9474" s="28">
        <v>95647</v>
      </c>
      <c r="B9474" s="29" t="s">
        <v>17748</v>
      </c>
      <c r="F9474" s="28" t="s">
        <v>25</v>
      </c>
      <c r="G9474" s="31" t="s">
        <v>17749</v>
      </c>
      <c r="I9474" s="1"/>
    </row>
    <row r="9475" spans="1:9" s="30" customFormat="1" ht="54" x14ac:dyDescent="0.25">
      <c r="A9475" s="28">
        <v>95648</v>
      </c>
      <c r="B9475" s="29" t="s">
        <v>17750</v>
      </c>
      <c r="F9475" s="28" t="s">
        <v>25</v>
      </c>
      <c r="G9475" s="31" t="s">
        <v>17751</v>
      </c>
      <c r="I9475" s="1"/>
    </row>
    <row r="9476" spans="1:9" s="30" customFormat="1" ht="54" x14ac:dyDescent="0.25">
      <c r="A9476" s="28">
        <v>95649</v>
      </c>
      <c r="B9476" s="29" t="s">
        <v>17752</v>
      </c>
      <c r="F9476" s="28" t="s">
        <v>25</v>
      </c>
      <c r="G9476" s="31" t="s">
        <v>17753</v>
      </c>
      <c r="I9476" s="1"/>
    </row>
    <row r="9477" spans="1:9" s="30" customFormat="1" ht="54" x14ac:dyDescent="0.25">
      <c r="A9477" s="28">
        <v>95650</v>
      </c>
      <c r="B9477" s="29" t="s">
        <v>17754</v>
      </c>
      <c r="F9477" s="28" t="s">
        <v>25</v>
      </c>
      <c r="G9477" s="31" t="s">
        <v>17755</v>
      </c>
      <c r="I9477" s="1"/>
    </row>
    <row r="9478" spans="1:9" s="30" customFormat="1" ht="54" x14ac:dyDescent="0.25">
      <c r="A9478" s="28">
        <v>95651</v>
      </c>
      <c r="B9478" s="29" t="s">
        <v>17756</v>
      </c>
      <c r="F9478" s="28" t="s">
        <v>25</v>
      </c>
      <c r="G9478" s="31" t="s">
        <v>17757</v>
      </c>
      <c r="I9478" s="1"/>
    </row>
    <row r="9479" spans="1:9" s="30" customFormat="1" ht="54" x14ac:dyDescent="0.25">
      <c r="A9479" s="28">
        <v>95652</v>
      </c>
      <c r="B9479" s="29" t="s">
        <v>17758</v>
      </c>
      <c r="F9479" s="28" t="s">
        <v>25</v>
      </c>
      <c r="G9479" s="31" t="s">
        <v>17759</v>
      </c>
      <c r="I9479" s="1"/>
    </row>
    <row r="9480" spans="1:9" s="30" customFormat="1" ht="54" x14ac:dyDescent="0.25">
      <c r="A9480" s="28">
        <v>95653</v>
      </c>
      <c r="B9480" s="29" t="s">
        <v>17760</v>
      </c>
      <c r="F9480" s="28" t="s">
        <v>25</v>
      </c>
      <c r="G9480" s="31" t="s">
        <v>17761</v>
      </c>
      <c r="I9480" s="1"/>
    </row>
    <row r="9481" spans="1:9" s="30" customFormat="1" ht="54" x14ac:dyDescent="0.25">
      <c r="A9481" s="28">
        <v>95654</v>
      </c>
      <c r="B9481" s="29" t="s">
        <v>17762</v>
      </c>
      <c r="F9481" s="28" t="s">
        <v>25</v>
      </c>
      <c r="G9481" s="31" t="s">
        <v>17763</v>
      </c>
      <c r="I9481" s="1"/>
    </row>
    <row r="9482" spans="1:9" s="30" customFormat="1" ht="54" x14ac:dyDescent="0.25">
      <c r="A9482" s="28">
        <v>95655</v>
      </c>
      <c r="B9482" s="29" t="s">
        <v>17764</v>
      </c>
      <c r="F9482" s="28" t="s">
        <v>25</v>
      </c>
      <c r="G9482" s="31" t="s">
        <v>17765</v>
      </c>
      <c r="I9482" s="1"/>
    </row>
    <row r="9483" spans="1:9" s="30" customFormat="1" ht="54" x14ac:dyDescent="0.25">
      <c r="A9483" s="28">
        <v>95657</v>
      </c>
      <c r="B9483" s="29" t="s">
        <v>17766</v>
      </c>
      <c r="F9483" s="28" t="s">
        <v>25</v>
      </c>
      <c r="G9483" s="31" t="s">
        <v>17767</v>
      </c>
      <c r="I9483" s="1"/>
    </row>
    <row r="9484" spans="1:9" s="30" customFormat="1" ht="54" x14ac:dyDescent="0.25">
      <c r="A9484" s="28">
        <v>95658</v>
      </c>
      <c r="B9484" s="29" t="s">
        <v>17768</v>
      </c>
      <c r="F9484" s="28" t="s">
        <v>25</v>
      </c>
      <c r="G9484" s="31" t="s">
        <v>17769</v>
      </c>
      <c r="I9484" s="1"/>
    </row>
    <row r="9485" spans="1:9" s="30" customFormat="1" ht="54" x14ac:dyDescent="0.25">
      <c r="A9485" s="28">
        <v>95659</v>
      </c>
      <c r="B9485" s="29" t="s">
        <v>17770</v>
      </c>
      <c r="F9485" s="28" t="s">
        <v>25</v>
      </c>
      <c r="G9485" s="31" t="s">
        <v>17771</v>
      </c>
      <c r="I9485" s="1"/>
    </row>
    <row r="9486" spans="1:9" s="30" customFormat="1" ht="54" x14ac:dyDescent="0.25">
      <c r="A9486" s="28">
        <v>95660</v>
      </c>
      <c r="B9486" s="29" t="s">
        <v>17772</v>
      </c>
      <c r="F9486" s="28" t="s">
        <v>25</v>
      </c>
      <c r="G9486" s="31" t="s">
        <v>17773</v>
      </c>
      <c r="I9486" s="1"/>
    </row>
    <row r="9487" spans="1:9" s="30" customFormat="1" ht="54" x14ac:dyDescent="0.25">
      <c r="A9487" s="28">
        <v>95661</v>
      </c>
      <c r="B9487" s="29" t="s">
        <v>17774</v>
      </c>
      <c r="F9487" s="28" t="s">
        <v>25</v>
      </c>
      <c r="G9487" s="31" t="s">
        <v>17775</v>
      </c>
      <c r="I9487" s="1"/>
    </row>
    <row r="9488" spans="1:9" s="30" customFormat="1" ht="54" x14ac:dyDescent="0.25">
      <c r="A9488" s="28">
        <v>95662</v>
      </c>
      <c r="B9488" s="29" t="s">
        <v>17776</v>
      </c>
      <c r="F9488" s="28" t="s">
        <v>25</v>
      </c>
      <c r="G9488" s="31" t="s">
        <v>17777</v>
      </c>
      <c r="I9488" s="1"/>
    </row>
    <row r="9489" spans="1:9" s="30" customFormat="1" ht="54" x14ac:dyDescent="0.25">
      <c r="A9489" s="28">
        <v>95663</v>
      </c>
      <c r="B9489" s="29" t="s">
        <v>17778</v>
      </c>
      <c r="F9489" s="28" t="s">
        <v>25</v>
      </c>
      <c r="G9489" s="31" t="s">
        <v>17779</v>
      </c>
      <c r="I9489" s="1"/>
    </row>
    <row r="9490" spans="1:9" s="30" customFormat="1" ht="54" x14ac:dyDescent="0.25">
      <c r="A9490" s="28">
        <v>95664</v>
      </c>
      <c r="B9490" s="29" t="s">
        <v>17780</v>
      </c>
      <c r="F9490" s="28" t="s">
        <v>25</v>
      </c>
      <c r="G9490" s="31" t="s">
        <v>17781</v>
      </c>
      <c r="I9490" s="1"/>
    </row>
    <row r="9491" spans="1:9" s="30" customFormat="1" ht="54" x14ac:dyDescent="0.25">
      <c r="A9491" s="28">
        <v>95665</v>
      </c>
      <c r="B9491" s="29" t="s">
        <v>17782</v>
      </c>
      <c r="F9491" s="28" t="s">
        <v>25</v>
      </c>
      <c r="G9491" s="31" t="s">
        <v>17783</v>
      </c>
      <c r="I9491" s="1"/>
    </row>
    <row r="9492" spans="1:9" s="30" customFormat="1" ht="54" x14ac:dyDescent="0.25">
      <c r="A9492" s="28">
        <v>95666</v>
      </c>
      <c r="B9492" s="29" t="s">
        <v>17784</v>
      </c>
      <c r="F9492" s="28" t="s">
        <v>25</v>
      </c>
      <c r="G9492" s="31" t="s">
        <v>17785</v>
      </c>
      <c r="I9492" s="1"/>
    </row>
    <row r="9493" spans="1:9" s="30" customFormat="1" ht="54" x14ac:dyDescent="0.25">
      <c r="A9493" s="28">
        <v>95667</v>
      </c>
      <c r="B9493" s="29" t="s">
        <v>17786</v>
      </c>
      <c r="F9493" s="28" t="s">
        <v>25</v>
      </c>
      <c r="G9493" s="31" t="s">
        <v>17787</v>
      </c>
      <c r="I9493" s="1"/>
    </row>
    <row r="9494" spans="1:9" s="30" customFormat="1" ht="54" x14ac:dyDescent="0.25">
      <c r="A9494" s="28">
        <v>95668</v>
      </c>
      <c r="B9494" s="29" t="s">
        <v>17788</v>
      </c>
      <c r="F9494" s="28" t="s">
        <v>25</v>
      </c>
      <c r="G9494" s="31" t="s">
        <v>17789</v>
      </c>
      <c r="I9494" s="1"/>
    </row>
    <row r="9495" spans="1:9" s="30" customFormat="1" ht="54" x14ac:dyDescent="0.25">
      <c r="A9495" s="28">
        <v>95669</v>
      </c>
      <c r="B9495" s="29" t="s">
        <v>17790</v>
      </c>
      <c r="F9495" s="28" t="s">
        <v>25</v>
      </c>
      <c r="G9495" s="31" t="s">
        <v>17791</v>
      </c>
      <c r="I9495" s="1"/>
    </row>
    <row r="9496" spans="1:9" s="30" customFormat="1" ht="54" x14ac:dyDescent="0.25">
      <c r="A9496" s="28">
        <v>95670</v>
      </c>
      <c r="B9496" s="29" t="s">
        <v>17792</v>
      </c>
      <c r="F9496" s="28" t="s">
        <v>25</v>
      </c>
      <c r="G9496" s="31" t="s">
        <v>17793</v>
      </c>
      <c r="I9496" s="1"/>
    </row>
    <row r="9497" spans="1:9" s="30" customFormat="1" ht="54" x14ac:dyDescent="0.25">
      <c r="A9497" s="28">
        <v>95671</v>
      </c>
      <c r="B9497" s="29" t="s">
        <v>17794</v>
      </c>
      <c r="F9497" s="28" t="s">
        <v>25</v>
      </c>
      <c r="G9497" s="31" t="s">
        <v>17795</v>
      </c>
      <c r="I9497" s="1"/>
    </row>
    <row r="9498" spans="1:9" s="30" customFormat="1" ht="54" x14ac:dyDescent="0.25">
      <c r="A9498" s="28">
        <v>95672</v>
      </c>
      <c r="B9498" s="29" t="s">
        <v>17796</v>
      </c>
      <c r="F9498" s="28" t="s">
        <v>25</v>
      </c>
      <c r="G9498" s="31" t="s">
        <v>17797</v>
      </c>
      <c r="I9498" s="1"/>
    </row>
    <row r="9499" spans="1:9" s="30" customFormat="1" ht="27" x14ac:dyDescent="0.25">
      <c r="A9499" s="28">
        <v>95673</v>
      </c>
      <c r="B9499" s="29" t="s">
        <v>17798</v>
      </c>
      <c r="F9499" s="28" t="s">
        <v>25</v>
      </c>
      <c r="G9499" s="31" t="s">
        <v>17799</v>
      </c>
      <c r="I9499" s="1"/>
    </row>
    <row r="9500" spans="1:9" s="30" customFormat="1" ht="27" x14ac:dyDescent="0.25">
      <c r="A9500" s="28">
        <v>95674</v>
      </c>
      <c r="B9500" s="29" t="s">
        <v>17800</v>
      </c>
      <c r="F9500" s="28" t="s">
        <v>25</v>
      </c>
      <c r="G9500" s="31" t="s">
        <v>17801</v>
      </c>
      <c r="I9500" s="1"/>
    </row>
    <row r="9501" spans="1:9" s="30" customFormat="1" ht="27" x14ac:dyDescent="0.25">
      <c r="A9501" s="28">
        <v>95675</v>
      </c>
      <c r="B9501" s="29" t="s">
        <v>122</v>
      </c>
      <c r="F9501" s="28" t="s">
        <v>25</v>
      </c>
      <c r="G9501" s="31" t="s">
        <v>17802</v>
      </c>
      <c r="I9501" s="1"/>
    </row>
    <row r="9502" spans="1:9" s="30" customFormat="1" ht="40.5" x14ac:dyDescent="0.25">
      <c r="A9502" s="28">
        <v>95676</v>
      </c>
      <c r="B9502" s="29" t="s">
        <v>17803</v>
      </c>
      <c r="F9502" s="28" t="s">
        <v>25</v>
      </c>
      <c r="G9502" s="31" t="s">
        <v>17804</v>
      </c>
      <c r="I9502" s="1"/>
    </row>
    <row r="9503" spans="1:9" s="30" customFormat="1" ht="54" x14ac:dyDescent="0.25">
      <c r="A9503" s="28">
        <v>97741</v>
      </c>
      <c r="B9503" s="29" t="s">
        <v>17805</v>
      </c>
      <c r="F9503" s="28" t="s">
        <v>25</v>
      </c>
      <c r="G9503" s="31" t="s">
        <v>17806</v>
      </c>
      <c r="I9503" s="1"/>
    </row>
    <row r="9504" spans="1:9" s="30" customFormat="1" ht="27" x14ac:dyDescent="0.25">
      <c r="A9504" s="28">
        <v>90436</v>
      </c>
      <c r="B9504" s="29" t="s">
        <v>17807</v>
      </c>
      <c r="F9504" s="28" t="s">
        <v>25</v>
      </c>
      <c r="G9504" s="31" t="s">
        <v>17808</v>
      </c>
      <c r="I9504" s="1"/>
    </row>
    <row r="9505" spans="1:9" s="30" customFormat="1" ht="27" x14ac:dyDescent="0.25">
      <c r="A9505" s="28">
        <v>90437</v>
      </c>
      <c r="B9505" s="29" t="s">
        <v>17809</v>
      </c>
      <c r="F9505" s="28" t="s">
        <v>25</v>
      </c>
      <c r="G9505" s="31" t="s">
        <v>17810</v>
      </c>
      <c r="I9505" s="1"/>
    </row>
    <row r="9506" spans="1:9" s="30" customFormat="1" ht="27" x14ac:dyDescent="0.25">
      <c r="A9506" s="28">
        <v>90438</v>
      </c>
      <c r="B9506" s="29" t="s">
        <v>17811</v>
      </c>
      <c r="F9506" s="28" t="s">
        <v>25</v>
      </c>
      <c r="G9506" s="31" t="s">
        <v>13047</v>
      </c>
      <c r="I9506" s="1"/>
    </row>
    <row r="9507" spans="1:9" s="30" customFormat="1" ht="27" x14ac:dyDescent="0.25">
      <c r="A9507" s="28">
        <v>90439</v>
      </c>
      <c r="B9507" s="29" t="s">
        <v>17812</v>
      </c>
      <c r="F9507" s="28" t="s">
        <v>25</v>
      </c>
      <c r="G9507" s="31" t="s">
        <v>10165</v>
      </c>
      <c r="I9507" s="1"/>
    </row>
    <row r="9508" spans="1:9" s="30" customFormat="1" ht="27" x14ac:dyDescent="0.25">
      <c r="A9508" s="28">
        <v>90440</v>
      </c>
      <c r="B9508" s="29" t="s">
        <v>17813</v>
      </c>
      <c r="F9508" s="28" t="s">
        <v>25</v>
      </c>
      <c r="G9508" s="31" t="s">
        <v>17814</v>
      </c>
      <c r="I9508" s="1"/>
    </row>
    <row r="9509" spans="1:9" s="30" customFormat="1" ht="27" x14ac:dyDescent="0.25">
      <c r="A9509" s="28">
        <v>90441</v>
      </c>
      <c r="B9509" s="29" t="s">
        <v>17815</v>
      </c>
      <c r="F9509" s="28" t="s">
        <v>25</v>
      </c>
      <c r="G9509" s="31" t="s">
        <v>17816</v>
      </c>
      <c r="I9509" s="1"/>
    </row>
    <row r="9510" spans="1:9" s="30" customFormat="1" ht="27" x14ac:dyDescent="0.25">
      <c r="A9510" s="28">
        <v>90443</v>
      </c>
      <c r="B9510" s="29" t="s">
        <v>17817</v>
      </c>
      <c r="F9510" s="28" t="s">
        <v>27</v>
      </c>
      <c r="G9510" s="31" t="s">
        <v>17818</v>
      </c>
      <c r="I9510" s="1"/>
    </row>
    <row r="9511" spans="1:9" s="30" customFormat="1" ht="27" x14ac:dyDescent="0.25">
      <c r="A9511" s="28">
        <v>90444</v>
      </c>
      <c r="B9511" s="29" t="s">
        <v>17819</v>
      </c>
      <c r="F9511" s="28" t="s">
        <v>27</v>
      </c>
      <c r="G9511" s="31" t="s">
        <v>9128</v>
      </c>
      <c r="I9511" s="1"/>
    </row>
    <row r="9512" spans="1:9" s="30" customFormat="1" ht="40.5" x14ac:dyDescent="0.25">
      <c r="A9512" s="28">
        <v>90445</v>
      </c>
      <c r="B9512" s="29" t="s">
        <v>17820</v>
      </c>
      <c r="F9512" s="28" t="s">
        <v>27</v>
      </c>
      <c r="G9512" s="31" t="s">
        <v>17821</v>
      </c>
      <c r="I9512" s="1"/>
    </row>
    <row r="9513" spans="1:9" s="30" customFormat="1" ht="27" x14ac:dyDescent="0.25">
      <c r="A9513" s="28">
        <v>90446</v>
      </c>
      <c r="B9513" s="29" t="s">
        <v>17822</v>
      </c>
      <c r="F9513" s="28" t="s">
        <v>27</v>
      </c>
      <c r="G9513" s="31" t="s">
        <v>17823</v>
      </c>
      <c r="I9513" s="1"/>
    </row>
    <row r="9514" spans="1:9" s="30" customFormat="1" ht="27" x14ac:dyDescent="0.25">
      <c r="A9514" s="28">
        <v>90447</v>
      </c>
      <c r="B9514" s="29" t="s">
        <v>17824</v>
      </c>
      <c r="F9514" s="28" t="s">
        <v>27</v>
      </c>
      <c r="G9514" s="31" t="s">
        <v>17825</v>
      </c>
      <c r="I9514" s="1"/>
    </row>
    <row r="9515" spans="1:9" s="30" customFormat="1" ht="27" x14ac:dyDescent="0.25">
      <c r="A9515" s="28">
        <v>90451</v>
      </c>
      <c r="B9515" s="29" t="s">
        <v>17826</v>
      </c>
      <c r="F9515" s="28" t="s">
        <v>25</v>
      </c>
      <c r="G9515" s="31" t="s">
        <v>9880</v>
      </c>
      <c r="I9515" s="1"/>
    </row>
    <row r="9516" spans="1:9" s="30" customFormat="1" ht="40.5" x14ac:dyDescent="0.25">
      <c r="A9516" s="28">
        <v>90452</v>
      </c>
      <c r="B9516" s="29" t="s">
        <v>17827</v>
      </c>
      <c r="F9516" s="28" t="s">
        <v>25</v>
      </c>
      <c r="G9516" s="31" t="s">
        <v>17828</v>
      </c>
      <c r="I9516" s="1"/>
    </row>
    <row r="9517" spans="1:9" s="30" customFormat="1" ht="27" x14ac:dyDescent="0.25">
      <c r="A9517" s="28">
        <v>90453</v>
      </c>
      <c r="B9517" s="29" t="s">
        <v>17829</v>
      </c>
      <c r="F9517" s="28" t="s">
        <v>25</v>
      </c>
      <c r="G9517" s="31" t="s">
        <v>17830</v>
      </c>
      <c r="I9517" s="1"/>
    </row>
    <row r="9518" spans="1:9" s="30" customFormat="1" ht="27" x14ac:dyDescent="0.25">
      <c r="A9518" s="28">
        <v>90454</v>
      </c>
      <c r="B9518" s="29" t="s">
        <v>17831</v>
      </c>
      <c r="F9518" s="28" t="s">
        <v>25</v>
      </c>
      <c r="G9518" s="31" t="s">
        <v>9966</v>
      </c>
      <c r="I9518" s="1"/>
    </row>
    <row r="9519" spans="1:9" s="30" customFormat="1" ht="27" x14ac:dyDescent="0.25">
      <c r="A9519" s="28">
        <v>90455</v>
      </c>
      <c r="B9519" s="29" t="s">
        <v>17832</v>
      </c>
      <c r="F9519" s="28" t="s">
        <v>25</v>
      </c>
      <c r="G9519" s="31" t="s">
        <v>17833</v>
      </c>
      <c r="I9519" s="1"/>
    </row>
    <row r="9520" spans="1:9" s="30" customFormat="1" ht="27" x14ac:dyDescent="0.25">
      <c r="A9520" s="28">
        <v>90456</v>
      </c>
      <c r="B9520" s="29" t="s">
        <v>17834</v>
      </c>
      <c r="F9520" s="28" t="s">
        <v>25</v>
      </c>
      <c r="G9520" s="31" t="s">
        <v>17835</v>
      </c>
      <c r="I9520" s="1"/>
    </row>
    <row r="9521" spans="1:9" s="30" customFormat="1" ht="27" x14ac:dyDescent="0.25">
      <c r="A9521" s="28">
        <v>90457</v>
      </c>
      <c r="B9521" s="29" t="s">
        <v>17836</v>
      </c>
      <c r="F9521" s="28" t="s">
        <v>25</v>
      </c>
      <c r="G9521" s="31" t="s">
        <v>17837</v>
      </c>
      <c r="I9521" s="1"/>
    </row>
    <row r="9522" spans="1:9" s="30" customFormat="1" ht="27" x14ac:dyDescent="0.25">
      <c r="A9522" s="28">
        <v>90458</v>
      </c>
      <c r="B9522" s="29" t="s">
        <v>17838</v>
      </c>
      <c r="F9522" s="28" t="s">
        <v>25</v>
      </c>
      <c r="G9522" s="31" t="s">
        <v>9156</v>
      </c>
      <c r="I9522" s="1"/>
    </row>
    <row r="9523" spans="1:9" s="30" customFormat="1" ht="27" x14ac:dyDescent="0.25">
      <c r="A9523" s="28">
        <v>90459</v>
      </c>
      <c r="B9523" s="29" t="s">
        <v>17839</v>
      </c>
      <c r="F9523" s="28" t="s">
        <v>25</v>
      </c>
      <c r="G9523" s="31" t="s">
        <v>17840</v>
      </c>
      <c r="I9523" s="1"/>
    </row>
    <row r="9524" spans="1:9" s="30" customFormat="1" ht="40.5" x14ac:dyDescent="0.25">
      <c r="A9524" s="28">
        <v>90460</v>
      </c>
      <c r="B9524" s="29" t="s">
        <v>17841</v>
      </c>
      <c r="F9524" s="28" t="s">
        <v>27</v>
      </c>
      <c r="G9524" s="31" t="s">
        <v>11357</v>
      </c>
      <c r="I9524" s="1"/>
    </row>
    <row r="9525" spans="1:9" s="30" customFormat="1" ht="40.5" x14ac:dyDescent="0.25">
      <c r="A9525" s="28">
        <v>90461</v>
      </c>
      <c r="B9525" s="29" t="s">
        <v>17842</v>
      </c>
      <c r="F9525" s="28" t="s">
        <v>27</v>
      </c>
      <c r="G9525" s="31" t="s">
        <v>17843</v>
      </c>
      <c r="I9525" s="1"/>
    </row>
    <row r="9526" spans="1:9" s="30" customFormat="1" ht="40.5" x14ac:dyDescent="0.25">
      <c r="A9526" s="28">
        <v>90462</v>
      </c>
      <c r="B9526" s="29" t="s">
        <v>17844</v>
      </c>
      <c r="F9526" s="28" t="s">
        <v>27</v>
      </c>
      <c r="G9526" s="31" t="s">
        <v>17845</v>
      </c>
      <c r="I9526" s="1"/>
    </row>
    <row r="9527" spans="1:9" s="30" customFormat="1" ht="40.5" x14ac:dyDescent="0.25">
      <c r="A9527" s="28">
        <v>90463</v>
      </c>
      <c r="B9527" s="29" t="s">
        <v>17846</v>
      </c>
      <c r="F9527" s="28" t="s">
        <v>27</v>
      </c>
      <c r="G9527" s="31" t="s">
        <v>17847</v>
      </c>
      <c r="I9527" s="1"/>
    </row>
    <row r="9528" spans="1:9" s="30" customFormat="1" ht="40.5" x14ac:dyDescent="0.25">
      <c r="A9528" s="28">
        <v>90466</v>
      </c>
      <c r="B9528" s="29" t="s">
        <v>17848</v>
      </c>
      <c r="F9528" s="28" t="s">
        <v>27</v>
      </c>
      <c r="G9528" s="31" t="s">
        <v>17849</v>
      </c>
      <c r="I9528" s="1"/>
    </row>
    <row r="9529" spans="1:9" s="30" customFormat="1" ht="40.5" x14ac:dyDescent="0.25">
      <c r="A9529" s="28">
        <v>90467</v>
      </c>
      <c r="B9529" s="29" t="s">
        <v>17850</v>
      </c>
      <c r="F9529" s="28" t="s">
        <v>27</v>
      </c>
      <c r="G9529" s="31" t="s">
        <v>12637</v>
      </c>
      <c r="I9529" s="1"/>
    </row>
    <row r="9530" spans="1:9" s="30" customFormat="1" ht="40.5" x14ac:dyDescent="0.25">
      <c r="A9530" s="28">
        <v>90468</v>
      </c>
      <c r="B9530" s="29" t="s">
        <v>17851</v>
      </c>
      <c r="F9530" s="28" t="s">
        <v>27</v>
      </c>
      <c r="G9530" s="31" t="s">
        <v>10064</v>
      </c>
      <c r="I9530" s="1"/>
    </row>
    <row r="9531" spans="1:9" s="30" customFormat="1" ht="40.5" x14ac:dyDescent="0.25">
      <c r="A9531" s="28">
        <v>90469</v>
      </c>
      <c r="B9531" s="29" t="s">
        <v>17852</v>
      </c>
      <c r="F9531" s="28" t="s">
        <v>27</v>
      </c>
      <c r="G9531" s="31" t="s">
        <v>16925</v>
      </c>
      <c r="I9531" s="1"/>
    </row>
    <row r="9532" spans="1:9" s="30" customFormat="1" ht="40.5" x14ac:dyDescent="0.25">
      <c r="A9532" s="28">
        <v>90470</v>
      </c>
      <c r="B9532" s="29" t="s">
        <v>17853</v>
      </c>
      <c r="F9532" s="28" t="s">
        <v>27</v>
      </c>
      <c r="G9532" s="31" t="s">
        <v>15364</v>
      </c>
      <c r="I9532" s="1"/>
    </row>
    <row r="9533" spans="1:9" s="30" customFormat="1" ht="40.5" x14ac:dyDescent="0.25">
      <c r="A9533" s="28">
        <v>91166</v>
      </c>
      <c r="B9533" s="29" t="s">
        <v>17854</v>
      </c>
      <c r="F9533" s="28" t="s">
        <v>27</v>
      </c>
      <c r="G9533" s="31" t="s">
        <v>17855</v>
      </c>
      <c r="I9533" s="1"/>
    </row>
    <row r="9534" spans="1:9" s="30" customFormat="1" ht="40.5" x14ac:dyDescent="0.25">
      <c r="A9534" s="28">
        <v>91167</v>
      </c>
      <c r="B9534" s="29" t="s">
        <v>17856</v>
      </c>
      <c r="F9534" s="28" t="s">
        <v>27</v>
      </c>
      <c r="G9534" s="31" t="s">
        <v>17857</v>
      </c>
      <c r="I9534" s="1"/>
    </row>
    <row r="9535" spans="1:9" s="30" customFormat="1" ht="54" x14ac:dyDescent="0.25">
      <c r="A9535" s="28">
        <v>91168</v>
      </c>
      <c r="B9535" s="29" t="s">
        <v>17858</v>
      </c>
      <c r="F9535" s="28" t="s">
        <v>27</v>
      </c>
      <c r="G9535" s="31" t="s">
        <v>9789</v>
      </c>
      <c r="I9535" s="1"/>
    </row>
    <row r="9536" spans="1:9" s="30" customFormat="1" ht="40.5" x14ac:dyDescent="0.25">
      <c r="A9536" s="28">
        <v>91169</v>
      </c>
      <c r="B9536" s="29" t="s">
        <v>17859</v>
      </c>
      <c r="F9536" s="28" t="s">
        <v>27</v>
      </c>
      <c r="G9536" s="31" t="s">
        <v>17860</v>
      </c>
      <c r="I9536" s="1"/>
    </row>
    <row r="9537" spans="1:9" s="30" customFormat="1" ht="54" x14ac:dyDescent="0.25">
      <c r="A9537" s="28">
        <v>91170</v>
      </c>
      <c r="B9537" s="29" t="s">
        <v>17861</v>
      </c>
      <c r="F9537" s="28" t="s">
        <v>27</v>
      </c>
      <c r="G9537" s="31" t="s">
        <v>17862</v>
      </c>
      <c r="I9537" s="1"/>
    </row>
    <row r="9538" spans="1:9" s="30" customFormat="1" ht="54" x14ac:dyDescent="0.25">
      <c r="A9538" s="28">
        <v>91171</v>
      </c>
      <c r="B9538" s="29" t="s">
        <v>17863</v>
      </c>
      <c r="F9538" s="28" t="s">
        <v>27</v>
      </c>
      <c r="G9538" s="31" t="s">
        <v>17864</v>
      </c>
      <c r="I9538" s="1"/>
    </row>
    <row r="9539" spans="1:9" s="30" customFormat="1" ht="54" x14ac:dyDescent="0.25">
      <c r="A9539" s="28">
        <v>91172</v>
      </c>
      <c r="B9539" s="29" t="s">
        <v>17865</v>
      </c>
      <c r="F9539" s="28" t="s">
        <v>27</v>
      </c>
      <c r="G9539" s="31" t="s">
        <v>17866</v>
      </c>
      <c r="I9539" s="1"/>
    </row>
    <row r="9540" spans="1:9" s="30" customFormat="1" ht="54" x14ac:dyDescent="0.25">
      <c r="A9540" s="28">
        <v>91173</v>
      </c>
      <c r="B9540" s="29" t="s">
        <v>17867</v>
      </c>
      <c r="F9540" s="28" t="s">
        <v>27</v>
      </c>
      <c r="G9540" s="31" t="s">
        <v>10320</v>
      </c>
      <c r="I9540" s="1"/>
    </row>
    <row r="9541" spans="1:9" s="30" customFormat="1" ht="54" x14ac:dyDescent="0.25">
      <c r="A9541" s="28">
        <v>91174</v>
      </c>
      <c r="B9541" s="29" t="s">
        <v>17868</v>
      </c>
      <c r="F9541" s="28" t="s">
        <v>27</v>
      </c>
      <c r="G9541" s="31" t="s">
        <v>12889</v>
      </c>
      <c r="I9541" s="1"/>
    </row>
    <row r="9542" spans="1:9" s="30" customFormat="1" ht="40.5" x14ac:dyDescent="0.25">
      <c r="A9542" s="28">
        <v>91175</v>
      </c>
      <c r="B9542" s="29" t="s">
        <v>17869</v>
      </c>
      <c r="F9542" s="28" t="s">
        <v>27</v>
      </c>
      <c r="G9542" s="31" t="s">
        <v>9421</v>
      </c>
      <c r="I9542" s="1"/>
    </row>
    <row r="9543" spans="1:9" s="30" customFormat="1" ht="54" x14ac:dyDescent="0.25">
      <c r="A9543" s="28">
        <v>91176</v>
      </c>
      <c r="B9543" s="29" t="s">
        <v>17870</v>
      </c>
      <c r="F9543" s="28" t="s">
        <v>27</v>
      </c>
      <c r="G9543" s="31" t="s">
        <v>17871</v>
      </c>
      <c r="I9543" s="1"/>
    </row>
    <row r="9544" spans="1:9" s="30" customFormat="1" ht="54" x14ac:dyDescent="0.25">
      <c r="A9544" s="28">
        <v>91177</v>
      </c>
      <c r="B9544" s="29" t="s">
        <v>17872</v>
      </c>
      <c r="F9544" s="28" t="s">
        <v>27</v>
      </c>
      <c r="G9544" s="31" t="s">
        <v>17873</v>
      </c>
      <c r="I9544" s="1"/>
    </row>
    <row r="9545" spans="1:9" s="30" customFormat="1" ht="40.5" x14ac:dyDescent="0.25">
      <c r="A9545" s="28">
        <v>91178</v>
      </c>
      <c r="B9545" s="29" t="s">
        <v>17874</v>
      </c>
      <c r="F9545" s="28" t="s">
        <v>27</v>
      </c>
      <c r="G9545" s="31" t="s">
        <v>17875</v>
      </c>
      <c r="I9545" s="1"/>
    </row>
    <row r="9546" spans="1:9" s="30" customFormat="1" ht="54" x14ac:dyDescent="0.25">
      <c r="A9546" s="28">
        <v>91179</v>
      </c>
      <c r="B9546" s="29" t="s">
        <v>17876</v>
      </c>
      <c r="F9546" s="28" t="s">
        <v>27</v>
      </c>
      <c r="G9546" s="31" t="s">
        <v>17877</v>
      </c>
      <c r="I9546" s="1"/>
    </row>
    <row r="9547" spans="1:9" s="30" customFormat="1" ht="54" x14ac:dyDescent="0.25">
      <c r="A9547" s="28">
        <v>91180</v>
      </c>
      <c r="B9547" s="29" t="s">
        <v>17878</v>
      </c>
      <c r="F9547" s="28" t="s">
        <v>27</v>
      </c>
      <c r="G9547" s="31" t="s">
        <v>17879</v>
      </c>
      <c r="I9547" s="1"/>
    </row>
    <row r="9548" spans="1:9" s="30" customFormat="1" ht="54" x14ac:dyDescent="0.25">
      <c r="A9548" s="28">
        <v>91181</v>
      </c>
      <c r="B9548" s="29" t="s">
        <v>17880</v>
      </c>
      <c r="F9548" s="28" t="s">
        <v>27</v>
      </c>
      <c r="G9548" s="31" t="s">
        <v>9673</v>
      </c>
      <c r="I9548" s="1"/>
    </row>
    <row r="9549" spans="1:9" s="30" customFormat="1" ht="40.5" x14ac:dyDescent="0.25">
      <c r="A9549" s="28">
        <v>91182</v>
      </c>
      <c r="B9549" s="29" t="s">
        <v>17881</v>
      </c>
      <c r="F9549" s="28" t="s">
        <v>27</v>
      </c>
      <c r="G9549" s="31" t="s">
        <v>13330</v>
      </c>
      <c r="I9549" s="1"/>
    </row>
    <row r="9550" spans="1:9" s="30" customFormat="1" ht="54" x14ac:dyDescent="0.25">
      <c r="A9550" s="28">
        <v>91183</v>
      </c>
      <c r="B9550" s="29" t="s">
        <v>17882</v>
      </c>
      <c r="F9550" s="28" t="s">
        <v>27</v>
      </c>
      <c r="G9550" s="31" t="s">
        <v>12517</v>
      </c>
      <c r="I9550" s="1"/>
    </row>
    <row r="9551" spans="1:9" s="30" customFormat="1" ht="40.5" x14ac:dyDescent="0.25">
      <c r="A9551" s="28">
        <v>91184</v>
      </c>
      <c r="B9551" s="29" t="s">
        <v>17883</v>
      </c>
      <c r="F9551" s="28" t="s">
        <v>27</v>
      </c>
      <c r="G9551" s="31" t="s">
        <v>17884</v>
      </c>
      <c r="I9551" s="1"/>
    </row>
    <row r="9552" spans="1:9" s="30" customFormat="1" ht="54" x14ac:dyDescent="0.25">
      <c r="A9552" s="28">
        <v>91185</v>
      </c>
      <c r="B9552" s="29" t="s">
        <v>17885</v>
      </c>
      <c r="F9552" s="28" t="s">
        <v>27</v>
      </c>
      <c r="G9552" s="31" t="s">
        <v>17886</v>
      </c>
      <c r="I9552" s="1"/>
    </row>
    <row r="9553" spans="1:9" s="30" customFormat="1" ht="54" x14ac:dyDescent="0.25">
      <c r="A9553" s="28">
        <v>91186</v>
      </c>
      <c r="B9553" s="29" t="s">
        <v>17887</v>
      </c>
      <c r="F9553" s="28" t="s">
        <v>27</v>
      </c>
      <c r="G9553" s="31" t="s">
        <v>16111</v>
      </c>
      <c r="I9553" s="1"/>
    </row>
    <row r="9554" spans="1:9" s="30" customFormat="1" ht="54" x14ac:dyDescent="0.25">
      <c r="A9554" s="28">
        <v>91187</v>
      </c>
      <c r="B9554" s="29" t="s">
        <v>17888</v>
      </c>
      <c r="F9554" s="28" t="s">
        <v>27</v>
      </c>
      <c r="G9554" s="31" t="s">
        <v>17879</v>
      </c>
      <c r="I9554" s="1"/>
    </row>
    <row r="9555" spans="1:9" s="30" customFormat="1" ht="40.5" x14ac:dyDescent="0.25">
      <c r="A9555" s="28">
        <v>91188</v>
      </c>
      <c r="B9555" s="29" t="s">
        <v>17889</v>
      </c>
      <c r="F9555" s="28" t="s">
        <v>25</v>
      </c>
      <c r="G9555" s="31" t="s">
        <v>17890</v>
      </c>
      <c r="I9555" s="1"/>
    </row>
    <row r="9556" spans="1:9" s="30" customFormat="1" ht="40.5" x14ac:dyDescent="0.25">
      <c r="A9556" s="28">
        <v>91189</v>
      </c>
      <c r="B9556" s="29" t="s">
        <v>17891</v>
      </c>
      <c r="F9556" s="28" t="s">
        <v>25</v>
      </c>
      <c r="G9556" s="31" t="s">
        <v>17892</v>
      </c>
      <c r="I9556" s="1"/>
    </row>
    <row r="9557" spans="1:9" s="30" customFormat="1" ht="27" x14ac:dyDescent="0.25">
      <c r="A9557" s="28">
        <v>91190</v>
      </c>
      <c r="B9557" s="29" t="s">
        <v>17893</v>
      </c>
      <c r="F9557" s="28" t="s">
        <v>25</v>
      </c>
      <c r="G9557" s="31" t="s">
        <v>17894</v>
      </c>
      <c r="I9557" s="1"/>
    </row>
    <row r="9558" spans="1:9" s="30" customFormat="1" ht="27" x14ac:dyDescent="0.25">
      <c r="A9558" s="28">
        <v>91191</v>
      </c>
      <c r="B9558" s="29" t="s">
        <v>17895</v>
      </c>
      <c r="F9558" s="28" t="s">
        <v>25</v>
      </c>
      <c r="G9558" s="31" t="s">
        <v>17896</v>
      </c>
      <c r="I9558" s="1"/>
    </row>
    <row r="9559" spans="1:9" s="30" customFormat="1" ht="27" x14ac:dyDescent="0.25">
      <c r="A9559" s="28">
        <v>91192</v>
      </c>
      <c r="B9559" s="29" t="s">
        <v>17897</v>
      </c>
      <c r="F9559" s="28" t="s">
        <v>25</v>
      </c>
      <c r="G9559" s="31" t="s">
        <v>8094</v>
      </c>
      <c r="I9559" s="1"/>
    </row>
    <row r="9560" spans="1:9" s="30" customFormat="1" ht="40.5" x14ac:dyDescent="0.25">
      <c r="A9560" s="28">
        <v>91222</v>
      </c>
      <c r="B9560" s="29" t="s">
        <v>17898</v>
      </c>
      <c r="F9560" s="28" t="s">
        <v>27</v>
      </c>
      <c r="G9560" s="31" t="s">
        <v>17899</v>
      </c>
      <c r="I9560" s="1"/>
    </row>
    <row r="9561" spans="1:9" s="30" customFormat="1" ht="54" x14ac:dyDescent="0.25">
      <c r="A9561" s="28">
        <v>94480</v>
      </c>
      <c r="B9561" s="29" t="s">
        <v>17900</v>
      </c>
      <c r="F9561" s="28" t="s">
        <v>25</v>
      </c>
      <c r="G9561" s="31" t="s">
        <v>17901</v>
      </c>
      <c r="I9561" s="1"/>
    </row>
    <row r="9562" spans="1:9" s="30" customFormat="1" ht="54" x14ac:dyDescent="0.25">
      <c r="A9562" s="28">
        <v>94481</v>
      </c>
      <c r="B9562" s="29" t="s">
        <v>17902</v>
      </c>
      <c r="F9562" s="28" t="s">
        <v>25</v>
      </c>
      <c r="G9562" s="31" t="s">
        <v>17903</v>
      </c>
      <c r="I9562" s="1"/>
    </row>
    <row r="9563" spans="1:9" s="30" customFormat="1" ht="54" x14ac:dyDescent="0.25">
      <c r="A9563" s="28">
        <v>94482</v>
      </c>
      <c r="B9563" s="29" t="s">
        <v>17904</v>
      </c>
      <c r="F9563" s="28" t="s">
        <v>25</v>
      </c>
      <c r="G9563" s="31" t="s">
        <v>17905</v>
      </c>
      <c r="I9563" s="1"/>
    </row>
    <row r="9564" spans="1:9" s="30" customFormat="1" ht="54" x14ac:dyDescent="0.25">
      <c r="A9564" s="28">
        <v>94483</v>
      </c>
      <c r="B9564" s="29" t="s">
        <v>17906</v>
      </c>
      <c r="F9564" s="28" t="s">
        <v>25</v>
      </c>
      <c r="G9564" s="31" t="s">
        <v>17907</v>
      </c>
      <c r="I9564" s="1"/>
    </row>
    <row r="9565" spans="1:9" s="30" customFormat="1" ht="27" x14ac:dyDescent="0.25">
      <c r="A9565" s="28">
        <v>95541</v>
      </c>
      <c r="B9565" s="29" t="s">
        <v>17908</v>
      </c>
      <c r="F9565" s="28" t="s">
        <v>25</v>
      </c>
      <c r="G9565" s="31" t="s">
        <v>17909</v>
      </c>
      <c r="I9565" s="1"/>
    </row>
    <row r="9566" spans="1:9" s="30" customFormat="1" ht="40.5" x14ac:dyDescent="0.25">
      <c r="A9566" s="28">
        <v>96559</v>
      </c>
      <c r="B9566" s="29" t="s">
        <v>17910</v>
      </c>
      <c r="F9566" s="28" t="s">
        <v>8592</v>
      </c>
      <c r="G9566" s="31" t="s">
        <v>17911</v>
      </c>
      <c r="I9566" s="1"/>
    </row>
    <row r="9567" spans="1:9" s="30" customFormat="1" ht="40.5" x14ac:dyDescent="0.25">
      <c r="A9567" s="28">
        <v>96560</v>
      </c>
      <c r="B9567" s="29" t="s">
        <v>17912</v>
      </c>
      <c r="F9567" s="28" t="s">
        <v>8592</v>
      </c>
      <c r="G9567" s="31" t="s">
        <v>17913</v>
      </c>
      <c r="I9567" s="1"/>
    </row>
    <row r="9568" spans="1:9" s="30" customFormat="1" ht="40.5" x14ac:dyDescent="0.25">
      <c r="A9568" s="28">
        <v>96561</v>
      </c>
      <c r="B9568" s="29" t="s">
        <v>17914</v>
      </c>
      <c r="F9568" s="28" t="s">
        <v>8592</v>
      </c>
      <c r="G9568" s="31" t="s">
        <v>15199</v>
      </c>
      <c r="I9568" s="1"/>
    </row>
    <row r="9569" spans="1:9" s="30" customFormat="1" ht="54" x14ac:dyDescent="0.25">
      <c r="A9569" s="28">
        <v>96562</v>
      </c>
      <c r="B9569" s="29" t="s">
        <v>17915</v>
      </c>
      <c r="F9569" s="28" t="s">
        <v>27</v>
      </c>
      <c r="G9569" s="31" t="s">
        <v>15238</v>
      </c>
      <c r="I9569" s="1"/>
    </row>
    <row r="9570" spans="1:9" s="30" customFormat="1" ht="54" x14ac:dyDescent="0.25">
      <c r="A9570" s="28">
        <v>96563</v>
      </c>
      <c r="B9570" s="29" t="s">
        <v>17916</v>
      </c>
      <c r="F9570" s="28" t="s">
        <v>27</v>
      </c>
      <c r="G9570" s="31" t="s">
        <v>17010</v>
      </c>
      <c r="I9570" s="1"/>
    </row>
    <row r="9571" spans="1:9" s="30" customFormat="1" ht="27" x14ac:dyDescent="0.25">
      <c r="A9571" s="28">
        <v>100128</v>
      </c>
      <c r="B9571" s="29" t="s">
        <v>17917</v>
      </c>
      <c r="F9571" s="28" t="s">
        <v>25</v>
      </c>
      <c r="G9571" s="31" t="s">
        <v>17918</v>
      </c>
      <c r="I9571" s="1"/>
    </row>
    <row r="9572" spans="1:9" s="30" customFormat="1" ht="40.5" x14ac:dyDescent="0.25">
      <c r="A9572" s="28">
        <v>101802</v>
      </c>
      <c r="B9572" s="29" t="s">
        <v>17919</v>
      </c>
      <c r="F9572" s="28" t="s">
        <v>25</v>
      </c>
      <c r="G9572" s="31" t="s">
        <v>17920</v>
      </c>
      <c r="I9572" s="1"/>
    </row>
    <row r="9573" spans="1:9" s="30" customFormat="1" ht="40.5" x14ac:dyDescent="0.25">
      <c r="A9573" s="28">
        <v>101803</v>
      </c>
      <c r="B9573" s="29" t="s">
        <v>17921</v>
      </c>
      <c r="F9573" s="28" t="s">
        <v>25</v>
      </c>
      <c r="G9573" s="31" t="s">
        <v>17922</v>
      </c>
      <c r="I9573" s="1"/>
    </row>
    <row r="9574" spans="1:9" s="30" customFormat="1" ht="40.5" x14ac:dyDescent="0.25">
      <c r="A9574" s="28">
        <v>101804</v>
      </c>
      <c r="B9574" s="29" t="s">
        <v>17923</v>
      </c>
      <c r="F9574" s="28" t="s">
        <v>25</v>
      </c>
      <c r="G9574" s="31" t="s">
        <v>17924</v>
      </c>
      <c r="I9574" s="1"/>
    </row>
    <row r="9575" spans="1:9" s="30" customFormat="1" ht="40.5" x14ac:dyDescent="0.25">
      <c r="A9575" s="28">
        <v>101805</v>
      </c>
      <c r="B9575" s="29" t="s">
        <v>17925</v>
      </c>
      <c r="F9575" s="28" t="s">
        <v>25</v>
      </c>
      <c r="G9575" s="31" t="s">
        <v>17926</v>
      </c>
      <c r="I9575" s="1"/>
    </row>
    <row r="9576" spans="1:9" s="30" customFormat="1" ht="40.5" x14ac:dyDescent="0.25">
      <c r="A9576" s="28">
        <v>102111</v>
      </c>
      <c r="B9576" s="29" t="s">
        <v>17927</v>
      </c>
      <c r="F9576" s="28" t="s">
        <v>25</v>
      </c>
      <c r="G9576" s="31" t="s">
        <v>17928</v>
      </c>
      <c r="I9576" s="1"/>
    </row>
    <row r="9577" spans="1:9" s="30" customFormat="1" ht="40.5" x14ac:dyDescent="0.25">
      <c r="A9577" s="28">
        <v>102112</v>
      </c>
      <c r="B9577" s="29" t="s">
        <v>17929</v>
      </c>
      <c r="F9577" s="28" t="s">
        <v>25</v>
      </c>
      <c r="G9577" s="31" t="s">
        <v>17930</v>
      </c>
      <c r="I9577" s="1"/>
    </row>
    <row r="9578" spans="1:9" s="30" customFormat="1" ht="40.5" x14ac:dyDescent="0.25">
      <c r="A9578" s="28">
        <v>102113</v>
      </c>
      <c r="B9578" s="29" t="s">
        <v>17931</v>
      </c>
      <c r="F9578" s="28" t="s">
        <v>25</v>
      </c>
      <c r="G9578" s="31" t="s">
        <v>17932</v>
      </c>
      <c r="I9578" s="1"/>
    </row>
    <row r="9579" spans="1:9" s="30" customFormat="1" ht="40.5" x14ac:dyDescent="0.25">
      <c r="A9579" s="28">
        <v>102114</v>
      </c>
      <c r="B9579" s="29" t="s">
        <v>17933</v>
      </c>
      <c r="F9579" s="28" t="s">
        <v>25</v>
      </c>
      <c r="G9579" s="31" t="s">
        <v>17934</v>
      </c>
      <c r="I9579" s="1"/>
    </row>
    <row r="9580" spans="1:9" s="30" customFormat="1" ht="40.5" x14ac:dyDescent="0.25">
      <c r="A9580" s="28">
        <v>102115</v>
      </c>
      <c r="B9580" s="29" t="s">
        <v>17935</v>
      </c>
      <c r="F9580" s="28" t="s">
        <v>25</v>
      </c>
      <c r="G9580" s="31" t="s">
        <v>17936</v>
      </c>
      <c r="I9580" s="1"/>
    </row>
    <row r="9581" spans="1:9" s="30" customFormat="1" ht="40.5" x14ac:dyDescent="0.25">
      <c r="A9581" s="28">
        <v>102116</v>
      </c>
      <c r="B9581" s="29" t="s">
        <v>17937</v>
      </c>
      <c r="F9581" s="28" t="s">
        <v>25</v>
      </c>
      <c r="G9581" s="31" t="s">
        <v>17938</v>
      </c>
      <c r="I9581" s="1"/>
    </row>
    <row r="9582" spans="1:9" s="30" customFormat="1" ht="27" x14ac:dyDescent="0.25">
      <c r="A9582" s="28">
        <v>102117</v>
      </c>
      <c r="B9582" s="29" t="s">
        <v>17939</v>
      </c>
      <c r="F9582" s="28" t="s">
        <v>25</v>
      </c>
      <c r="G9582" s="31" t="s">
        <v>17940</v>
      </c>
      <c r="I9582" s="1"/>
    </row>
    <row r="9583" spans="1:9" s="30" customFormat="1" ht="40.5" x14ac:dyDescent="0.25">
      <c r="A9583" s="28">
        <v>102118</v>
      </c>
      <c r="B9583" s="29" t="s">
        <v>17941</v>
      </c>
      <c r="F9583" s="28" t="s">
        <v>25</v>
      </c>
      <c r="G9583" s="31" t="s">
        <v>17942</v>
      </c>
      <c r="I9583" s="1"/>
    </row>
    <row r="9584" spans="1:9" s="30" customFormat="1" ht="40.5" x14ac:dyDescent="0.25">
      <c r="A9584" s="28">
        <v>102119</v>
      </c>
      <c r="B9584" s="29" t="s">
        <v>17943</v>
      </c>
      <c r="F9584" s="28" t="s">
        <v>25</v>
      </c>
      <c r="G9584" s="31" t="s">
        <v>17944</v>
      </c>
      <c r="I9584" s="1"/>
    </row>
    <row r="9585" spans="1:9" s="30" customFormat="1" ht="27" x14ac:dyDescent="0.25">
      <c r="A9585" s="28">
        <v>102121</v>
      </c>
      <c r="B9585" s="29" t="s">
        <v>17945</v>
      </c>
      <c r="F9585" s="28" t="s">
        <v>25</v>
      </c>
      <c r="G9585" s="31" t="s">
        <v>17946</v>
      </c>
      <c r="I9585" s="1"/>
    </row>
    <row r="9586" spans="1:9" s="30" customFormat="1" ht="40.5" x14ac:dyDescent="0.25">
      <c r="A9586" s="28">
        <v>102122</v>
      </c>
      <c r="B9586" s="29" t="s">
        <v>17947</v>
      </c>
      <c r="F9586" s="28" t="s">
        <v>25</v>
      </c>
      <c r="G9586" s="31" t="s">
        <v>17948</v>
      </c>
      <c r="I9586" s="1"/>
    </row>
    <row r="9587" spans="1:9" s="30" customFormat="1" ht="40.5" x14ac:dyDescent="0.25">
      <c r="A9587" s="28">
        <v>102123</v>
      </c>
      <c r="B9587" s="29" t="s">
        <v>17949</v>
      </c>
      <c r="F9587" s="28" t="s">
        <v>25</v>
      </c>
      <c r="G9587" s="31" t="s">
        <v>17950</v>
      </c>
      <c r="I9587" s="1"/>
    </row>
    <row r="9588" spans="1:9" s="30" customFormat="1" ht="40.5" x14ac:dyDescent="0.25">
      <c r="A9588" s="28">
        <v>102136</v>
      </c>
      <c r="B9588" s="29" t="s">
        <v>17951</v>
      </c>
      <c r="F9588" s="28" t="s">
        <v>25</v>
      </c>
      <c r="G9588" s="31" t="s">
        <v>12000</v>
      </c>
      <c r="I9588" s="1"/>
    </row>
    <row r="9589" spans="1:9" s="30" customFormat="1" ht="27" x14ac:dyDescent="0.25">
      <c r="A9589" s="28">
        <v>102137</v>
      </c>
      <c r="B9589" s="29" t="s">
        <v>17952</v>
      </c>
      <c r="F9589" s="28" t="s">
        <v>25</v>
      </c>
      <c r="G9589" s="31" t="s">
        <v>17953</v>
      </c>
      <c r="I9589" s="1"/>
    </row>
    <row r="9590" spans="1:9" s="30" customFormat="1" ht="27" x14ac:dyDescent="0.25">
      <c r="A9590" s="28">
        <v>102138</v>
      </c>
      <c r="B9590" s="29" t="s">
        <v>17954</v>
      </c>
      <c r="F9590" s="28" t="s">
        <v>25</v>
      </c>
      <c r="G9590" s="31" t="s">
        <v>17955</v>
      </c>
      <c r="I9590" s="1"/>
    </row>
    <row r="9591" spans="1:9" s="30" customFormat="1" ht="54" x14ac:dyDescent="0.25">
      <c r="A9591" s="28">
        <v>103517</v>
      </c>
      <c r="B9591" s="29" t="s">
        <v>17956</v>
      </c>
      <c r="F9591" s="28" t="s">
        <v>25</v>
      </c>
      <c r="G9591" s="31" t="s">
        <v>17957</v>
      </c>
      <c r="I9591" s="1"/>
    </row>
    <row r="9592" spans="1:9" s="30" customFormat="1" ht="40.5" x14ac:dyDescent="0.25">
      <c r="A9592" s="28">
        <v>103519</v>
      </c>
      <c r="B9592" s="29" t="s">
        <v>17958</v>
      </c>
      <c r="F9592" s="28" t="s">
        <v>25</v>
      </c>
      <c r="G9592" s="31" t="s">
        <v>14963</v>
      </c>
      <c r="I9592" s="1"/>
    </row>
    <row r="9593" spans="1:9" s="30" customFormat="1" ht="54" x14ac:dyDescent="0.25">
      <c r="A9593" s="28">
        <v>103520</v>
      </c>
      <c r="B9593" s="29" t="s">
        <v>17959</v>
      </c>
      <c r="F9593" s="28" t="s">
        <v>25</v>
      </c>
      <c r="G9593" s="31" t="s">
        <v>17960</v>
      </c>
      <c r="I9593" s="1"/>
    </row>
    <row r="9594" spans="1:9" s="30" customFormat="1" ht="54" x14ac:dyDescent="0.25">
      <c r="A9594" s="28">
        <v>103521</v>
      </c>
      <c r="B9594" s="29" t="s">
        <v>17961</v>
      </c>
      <c r="F9594" s="28" t="s">
        <v>25</v>
      </c>
      <c r="G9594" s="31" t="s">
        <v>17962</v>
      </c>
      <c r="I9594" s="1"/>
    </row>
    <row r="9595" spans="1:9" s="30" customFormat="1" ht="54" x14ac:dyDescent="0.25">
      <c r="A9595" s="28">
        <v>103522</v>
      </c>
      <c r="B9595" s="29" t="s">
        <v>17963</v>
      </c>
      <c r="F9595" s="28" t="s">
        <v>25</v>
      </c>
      <c r="G9595" s="31" t="s">
        <v>17964</v>
      </c>
      <c r="I9595" s="1"/>
    </row>
    <row r="9596" spans="1:9" s="30" customFormat="1" ht="54" x14ac:dyDescent="0.25">
      <c r="A9596" s="28">
        <v>103523</v>
      </c>
      <c r="B9596" s="29" t="s">
        <v>17965</v>
      </c>
      <c r="F9596" s="28" t="s">
        <v>25</v>
      </c>
      <c r="G9596" s="31" t="s">
        <v>17966</v>
      </c>
      <c r="I9596" s="1"/>
    </row>
    <row r="9597" spans="1:9" s="30" customFormat="1" ht="40.5" x14ac:dyDescent="0.25">
      <c r="A9597" s="28">
        <v>104031</v>
      </c>
      <c r="B9597" s="29" t="s">
        <v>17967</v>
      </c>
      <c r="F9597" s="28" t="s">
        <v>25</v>
      </c>
      <c r="G9597" s="31" t="s">
        <v>16520</v>
      </c>
      <c r="I9597" s="1"/>
    </row>
    <row r="9598" spans="1:9" s="30" customFormat="1" ht="40.5" x14ac:dyDescent="0.25">
      <c r="A9598" s="28">
        <v>104032</v>
      </c>
      <c r="B9598" s="29" t="s">
        <v>17968</v>
      </c>
      <c r="F9598" s="28" t="s">
        <v>25</v>
      </c>
      <c r="G9598" s="31" t="s">
        <v>9638</v>
      </c>
      <c r="I9598" s="1"/>
    </row>
    <row r="9599" spans="1:9" s="30" customFormat="1" ht="40.5" x14ac:dyDescent="0.25">
      <c r="A9599" s="28">
        <v>104033</v>
      </c>
      <c r="B9599" s="29" t="s">
        <v>17969</v>
      </c>
      <c r="F9599" s="28" t="s">
        <v>25</v>
      </c>
      <c r="G9599" s="31" t="s">
        <v>17970</v>
      </c>
      <c r="I9599" s="1"/>
    </row>
    <row r="9600" spans="1:9" s="30" customFormat="1" ht="40.5" x14ac:dyDescent="0.25">
      <c r="A9600" s="28">
        <v>104034</v>
      </c>
      <c r="B9600" s="29" t="s">
        <v>17971</v>
      </c>
      <c r="F9600" s="28" t="s">
        <v>25</v>
      </c>
      <c r="G9600" s="31" t="s">
        <v>17972</v>
      </c>
      <c r="I9600" s="1"/>
    </row>
    <row r="9601" spans="1:9" s="30" customFormat="1" ht="27" x14ac:dyDescent="0.25">
      <c r="A9601" s="28">
        <v>104035</v>
      </c>
      <c r="B9601" s="29" t="s">
        <v>17973</v>
      </c>
      <c r="F9601" s="28" t="s">
        <v>25</v>
      </c>
      <c r="G9601" s="31" t="s">
        <v>17974</v>
      </c>
      <c r="I9601" s="1"/>
    </row>
    <row r="9602" spans="1:9" s="30" customFormat="1" ht="27" x14ac:dyDescent="0.25">
      <c r="A9602" s="28">
        <v>104036</v>
      </c>
      <c r="B9602" s="29" t="s">
        <v>17975</v>
      </c>
      <c r="F9602" s="28" t="s">
        <v>25</v>
      </c>
      <c r="G9602" s="31" t="s">
        <v>17976</v>
      </c>
      <c r="I9602" s="1"/>
    </row>
    <row r="9603" spans="1:9" s="30" customFormat="1" ht="40.5" x14ac:dyDescent="0.25">
      <c r="A9603" s="28">
        <v>104039</v>
      </c>
      <c r="B9603" s="29" t="s">
        <v>17977</v>
      </c>
      <c r="F9603" s="28" t="s">
        <v>25</v>
      </c>
      <c r="G9603" s="31" t="s">
        <v>17978</v>
      </c>
      <c r="I9603" s="1"/>
    </row>
    <row r="9604" spans="1:9" s="30" customFormat="1" ht="27" x14ac:dyDescent="0.25">
      <c r="A9604" s="28">
        <v>104043</v>
      </c>
      <c r="B9604" s="29" t="s">
        <v>17979</v>
      </c>
      <c r="F9604" s="28" t="s">
        <v>25</v>
      </c>
      <c r="G9604" s="31" t="s">
        <v>17980</v>
      </c>
      <c r="I9604" s="1"/>
    </row>
    <row r="9605" spans="1:9" s="30" customFormat="1" ht="27" x14ac:dyDescent="0.25">
      <c r="A9605" s="28">
        <v>104044</v>
      </c>
      <c r="B9605" s="29" t="s">
        <v>17981</v>
      </c>
      <c r="F9605" s="28" t="s">
        <v>25</v>
      </c>
      <c r="G9605" s="31" t="s">
        <v>16980</v>
      </c>
      <c r="I9605" s="1"/>
    </row>
    <row r="9606" spans="1:9" s="30" customFormat="1" ht="27" x14ac:dyDescent="0.25">
      <c r="A9606" s="28">
        <v>104045</v>
      </c>
      <c r="B9606" s="29" t="s">
        <v>17982</v>
      </c>
      <c r="F9606" s="28" t="s">
        <v>25</v>
      </c>
      <c r="G9606" s="31" t="s">
        <v>17983</v>
      </c>
      <c r="I9606" s="1"/>
    </row>
    <row r="9607" spans="1:9" s="30" customFormat="1" ht="40.5" x14ac:dyDescent="0.25">
      <c r="A9607" s="28">
        <v>104046</v>
      </c>
      <c r="B9607" s="29" t="s">
        <v>17984</v>
      </c>
      <c r="F9607" s="28" t="s">
        <v>25</v>
      </c>
      <c r="G9607" s="31" t="s">
        <v>15121</v>
      </c>
      <c r="I9607" s="1"/>
    </row>
    <row r="9608" spans="1:9" s="30" customFormat="1" ht="40.5" x14ac:dyDescent="0.25">
      <c r="A9608" s="28">
        <v>104047</v>
      </c>
      <c r="B9608" s="29" t="s">
        <v>17985</v>
      </c>
      <c r="F9608" s="28" t="s">
        <v>25</v>
      </c>
      <c r="G9608" s="31" t="s">
        <v>17986</v>
      </c>
      <c r="I9608" s="1"/>
    </row>
    <row r="9609" spans="1:9" s="30" customFormat="1" ht="40.5" x14ac:dyDescent="0.25">
      <c r="A9609" s="28">
        <v>104048</v>
      </c>
      <c r="B9609" s="29" t="s">
        <v>17987</v>
      </c>
      <c r="F9609" s="28" t="s">
        <v>25</v>
      </c>
      <c r="G9609" s="31" t="s">
        <v>11998</v>
      </c>
      <c r="I9609" s="1"/>
    </row>
    <row r="9610" spans="1:9" s="30" customFormat="1" ht="27" x14ac:dyDescent="0.25">
      <c r="A9610" s="28">
        <v>104049</v>
      </c>
      <c r="B9610" s="29" t="s">
        <v>17988</v>
      </c>
      <c r="F9610" s="28" t="s">
        <v>25</v>
      </c>
      <c r="G9610" s="31" t="s">
        <v>9092</v>
      </c>
      <c r="I9610" s="1"/>
    </row>
    <row r="9611" spans="1:9" s="30" customFormat="1" ht="27" x14ac:dyDescent="0.25">
      <c r="A9611" s="28">
        <v>104050</v>
      </c>
      <c r="B9611" s="29" t="s">
        <v>17989</v>
      </c>
      <c r="F9611" s="28" t="s">
        <v>25</v>
      </c>
      <c r="G9611" s="31" t="s">
        <v>17837</v>
      </c>
      <c r="I9611" s="1"/>
    </row>
    <row r="9612" spans="1:9" s="30" customFormat="1" ht="40.5" x14ac:dyDescent="0.25">
      <c r="A9612" s="28">
        <v>104051</v>
      </c>
      <c r="B9612" s="29" t="s">
        <v>17990</v>
      </c>
      <c r="F9612" s="28" t="s">
        <v>25</v>
      </c>
      <c r="G9612" s="31" t="s">
        <v>13195</v>
      </c>
      <c r="I9612" s="1"/>
    </row>
    <row r="9613" spans="1:9" s="30" customFormat="1" ht="40.5" x14ac:dyDescent="0.25">
      <c r="A9613" s="28">
        <v>104052</v>
      </c>
      <c r="B9613" s="29" t="s">
        <v>17991</v>
      </c>
      <c r="F9613" s="28" t="s">
        <v>25</v>
      </c>
      <c r="G9613" s="31" t="s">
        <v>10904</v>
      </c>
      <c r="I9613" s="1"/>
    </row>
    <row r="9614" spans="1:9" s="30" customFormat="1" ht="27" x14ac:dyDescent="0.25">
      <c r="A9614" s="28">
        <v>104053</v>
      </c>
      <c r="B9614" s="29" t="s">
        <v>17992</v>
      </c>
      <c r="F9614" s="28" t="s">
        <v>25</v>
      </c>
      <c r="G9614" s="31" t="s">
        <v>17993</v>
      </c>
      <c r="I9614" s="1"/>
    </row>
    <row r="9615" spans="1:9" s="30" customFormat="1" ht="27" x14ac:dyDescent="0.25">
      <c r="A9615" s="28">
        <v>104054</v>
      </c>
      <c r="B9615" s="29" t="s">
        <v>17994</v>
      </c>
      <c r="F9615" s="28" t="s">
        <v>25</v>
      </c>
      <c r="G9615" s="31" t="s">
        <v>10098</v>
      </c>
      <c r="I9615" s="1"/>
    </row>
    <row r="9616" spans="1:9" s="30" customFormat="1" ht="27" x14ac:dyDescent="0.25">
      <c r="A9616" s="28">
        <v>104055</v>
      </c>
      <c r="B9616" s="29" t="s">
        <v>17995</v>
      </c>
      <c r="F9616" s="28" t="s">
        <v>25</v>
      </c>
      <c r="G9616" s="31" t="s">
        <v>17996</v>
      </c>
      <c r="I9616" s="1"/>
    </row>
    <row r="9617" spans="1:9" s="30" customFormat="1" ht="27" x14ac:dyDescent="0.25">
      <c r="A9617" s="28">
        <v>104056</v>
      </c>
      <c r="B9617" s="29" t="s">
        <v>17997</v>
      </c>
      <c r="F9617" s="28" t="s">
        <v>25</v>
      </c>
      <c r="G9617" s="31" t="s">
        <v>17998</v>
      </c>
      <c r="I9617" s="1"/>
    </row>
    <row r="9618" spans="1:9" s="30" customFormat="1" ht="27" x14ac:dyDescent="0.25">
      <c r="A9618" s="28">
        <v>104058</v>
      </c>
      <c r="B9618" s="29" t="s">
        <v>17999</v>
      </c>
      <c r="F9618" s="28" t="s">
        <v>25</v>
      </c>
      <c r="G9618" s="31" t="s">
        <v>9683</v>
      </c>
      <c r="I9618" s="1"/>
    </row>
    <row r="9619" spans="1:9" s="30" customFormat="1" ht="27" x14ac:dyDescent="0.25">
      <c r="A9619" s="28">
        <v>104059</v>
      </c>
      <c r="B9619" s="29" t="s">
        <v>18000</v>
      </c>
      <c r="F9619" s="28" t="s">
        <v>25</v>
      </c>
      <c r="G9619" s="31" t="s">
        <v>18001</v>
      </c>
      <c r="I9619" s="1"/>
    </row>
    <row r="9620" spans="1:9" s="30" customFormat="1" ht="27" x14ac:dyDescent="0.25">
      <c r="A9620" s="28">
        <v>104060</v>
      </c>
      <c r="B9620" s="29" t="s">
        <v>18002</v>
      </c>
      <c r="F9620" s="28" t="s">
        <v>27</v>
      </c>
      <c r="G9620" s="31" t="s">
        <v>18003</v>
      </c>
      <c r="I9620" s="1"/>
    </row>
    <row r="9621" spans="1:9" s="30" customFormat="1" ht="27" x14ac:dyDescent="0.25">
      <c r="A9621" s="28">
        <v>104061</v>
      </c>
      <c r="B9621" s="29" t="s">
        <v>18004</v>
      </c>
      <c r="F9621" s="28" t="s">
        <v>27</v>
      </c>
      <c r="G9621" s="31" t="s">
        <v>18005</v>
      </c>
      <c r="I9621" s="1"/>
    </row>
    <row r="9622" spans="1:9" s="30" customFormat="1" ht="67.5" x14ac:dyDescent="0.25">
      <c r="A9622" s="28">
        <v>104112</v>
      </c>
      <c r="B9622" s="29" t="s">
        <v>18006</v>
      </c>
      <c r="F9622" s="28" t="s">
        <v>25</v>
      </c>
      <c r="G9622" s="31" t="s">
        <v>18007</v>
      </c>
      <c r="I9622" s="1"/>
    </row>
    <row r="9623" spans="1:9" s="30" customFormat="1" ht="67.5" x14ac:dyDescent="0.25">
      <c r="A9623" s="28">
        <v>104114</v>
      </c>
      <c r="B9623" s="29" t="s">
        <v>18008</v>
      </c>
      <c r="F9623" s="28" t="s">
        <v>25</v>
      </c>
      <c r="G9623" s="31" t="s">
        <v>18009</v>
      </c>
      <c r="I9623" s="1"/>
    </row>
    <row r="9624" spans="1:9" s="30" customFormat="1" ht="67.5" x14ac:dyDescent="0.25">
      <c r="A9624" s="28">
        <v>104116</v>
      </c>
      <c r="B9624" s="29" t="s">
        <v>18010</v>
      </c>
      <c r="F9624" s="28" t="s">
        <v>25</v>
      </c>
      <c r="G9624" s="31" t="s">
        <v>18011</v>
      </c>
      <c r="I9624" s="1"/>
    </row>
    <row r="9625" spans="1:9" s="30" customFormat="1" ht="67.5" x14ac:dyDescent="0.25">
      <c r="A9625" s="28">
        <v>104118</v>
      </c>
      <c r="B9625" s="29" t="s">
        <v>18012</v>
      </c>
      <c r="F9625" s="28" t="s">
        <v>25</v>
      </c>
      <c r="G9625" s="31" t="s">
        <v>18013</v>
      </c>
      <c r="I9625" s="1"/>
    </row>
    <row r="9626" spans="1:9" s="30" customFormat="1" ht="67.5" x14ac:dyDescent="0.25">
      <c r="A9626" s="28">
        <v>104120</v>
      </c>
      <c r="B9626" s="29" t="s">
        <v>18014</v>
      </c>
      <c r="F9626" s="28" t="s">
        <v>25</v>
      </c>
      <c r="G9626" s="31" t="s">
        <v>18015</v>
      </c>
      <c r="I9626" s="1"/>
    </row>
    <row r="9627" spans="1:9" s="30" customFormat="1" ht="67.5" x14ac:dyDescent="0.25">
      <c r="A9627" s="28">
        <v>104122</v>
      </c>
      <c r="B9627" s="29" t="s">
        <v>18016</v>
      </c>
      <c r="F9627" s="28" t="s">
        <v>25</v>
      </c>
      <c r="G9627" s="31" t="s">
        <v>18017</v>
      </c>
      <c r="I9627" s="1"/>
    </row>
    <row r="9628" spans="1:9" s="30" customFormat="1" ht="27" x14ac:dyDescent="0.25">
      <c r="A9628" s="28">
        <v>104062</v>
      </c>
      <c r="B9628" s="29" t="s">
        <v>18018</v>
      </c>
      <c r="F9628" s="28" t="s">
        <v>25</v>
      </c>
      <c r="G9628" s="31" t="s">
        <v>9355</v>
      </c>
      <c r="I9628" s="1"/>
    </row>
    <row r="9629" spans="1:9" s="30" customFormat="1" ht="27" x14ac:dyDescent="0.25">
      <c r="A9629" s="28">
        <v>104063</v>
      </c>
      <c r="B9629" s="29" t="s">
        <v>18019</v>
      </c>
      <c r="F9629" s="28" t="s">
        <v>25</v>
      </c>
      <c r="G9629" s="31" t="s">
        <v>18020</v>
      </c>
      <c r="I9629" s="1"/>
    </row>
    <row r="9630" spans="1:9" s="30" customFormat="1" ht="27" x14ac:dyDescent="0.25">
      <c r="A9630" s="28">
        <v>104064</v>
      </c>
      <c r="B9630" s="29" t="s">
        <v>18021</v>
      </c>
      <c r="F9630" s="28" t="s">
        <v>25</v>
      </c>
      <c r="G9630" s="31" t="s">
        <v>18022</v>
      </c>
      <c r="I9630" s="1"/>
    </row>
    <row r="9631" spans="1:9" s="30" customFormat="1" ht="27" x14ac:dyDescent="0.25">
      <c r="A9631" s="28">
        <v>104065</v>
      </c>
      <c r="B9631" s="29" t="s">
        <v>18023</v>
      </c>
      <c r="F9631" s="28" t="s">
        <v>25</v>
      </c>
      <c r="G9631" s="31" t="s">
        <v>18024</v>
      </c>
      <c r="I9631" s="1"/>
    </row>
    <row r="9632" spans="1:9" s="30" customFormat="1" ht="27" x14ac:dyDescent="0.25">
      <c r="A9632" s="28">
        <v>104072</v>
      </c>
      <c r="B9632" s="29" t="s">
        <v>18025</v>
      </c>
      <c r="F9632" s="28" t="s">
        <v>25</v>
      </c>
      <c r="G9632" s="31" t="s">
        <v>18026</v>
      </c>
      <c r="I9632" s="1"/>
    </row>
    <row r="9633" spans="1:9" s="30" customFormat="1" ht="27" x14ac:dyDescent="0.25">
      <c r="A9633" s="28">
        <v>104076</v>
      </c>
      <c r="B9633" s="29" t="s">
        <v>18027</v>
      </c>
      <c r="F9633" s="28" t="s">
        <v>25</v>
      </c>
      <c r="G9633" s="31" t="s">
        <v>18028</v>
      </c>
      <c r="I9633" s="1"/>
    </row>
    <row r="9634" spans="1:9" s="30" customFormat="1" ht="27" x14ac:dyDescent="0.25">
      <c r="A9634" s="28">
        <v>104082</v>
      </c>
      <c r="B9634" s="29" t="s">
        <v>18029</v>
      </c>
      <c r="F9634" s="28" t="s">
        <v>25</v>
      </c>
      <c r="G9634" s="31" t="s">
        <v>18030</v>
      </c>
      <c r="I9634" s="1"/>
    </row>
    <row r="9635" spans="1:9" s="30" customFormat="1" ht="27" x14ac:dyDescent="0.25">
      <c r="A9635" s="28">
        <v>104083</v>
      </c>
      <c r="B9635" s="29" t="s">
        <v>18031</v>
      </c>
      <c r="F9635" s="28" t="s">
        <v>25</v>
      </c>
      <c r="G9635" s="31" t="s">
        <v>8975</v>
      </c>
      <c r="I9635" s="1"/>
    </row>
    <row r="9636" spans="1:9" s="30" customFormat="1" ht="27" x14ac:dyDescent="0.25">
      <c r="A9636" s="28">
        <v>104084</v>
      </c>
      <c r="B9636" s="29" t="s">
        <v>18032</v>
      </c>
      <c r="F9636" s="28" t="s">
        <v>25</v>
      </c>
      <c r="G9636" s="31" t="s">
        <v>8263</v>
      </c>
      <c r="I9636" s="1"/>
    </row>
    <row r="9637" spans="1:9" s="30" customFormat="1" ht="27" x14ac:dyDescent="0.25">
      <c r="A9637" s="28">
        <v>104085</v>
      </c>
      <c r="B9637" s="29" t="s">
        <v>18033</v>
      </c>
      <c r="F9637" s="28" t="s">
        <v>27</v>
      </c>
      <c r="G9637" s="31" t="s">
        <v>18034</v>
      </c>
      <c r="I9637" s="1"/>
    </row>
    <row r="9638" spans="1:9" s="30" customFormat="1" ht="27" x14ac:dyDescent="0.25">
      <c r="A9638" s="28">
        <v>104086</v>
      </c>
      <c r="B9638" s="29" t="s">
        <v>18035</v>
      </c>
      <c r="F9638" s="28" t="s">
        <v>27</v>
      </c>
      <c r="G9638" s="31" t="s">
        <v>18036</v>
      </c>
      <c r="I9638" s="1"/>
    </row>
    <row r="9639" spans="1:9" s="30" customFormat="1" ht="67.5" x14ac:dyDescent="0.25">
      <c r="A9639" s="28">
        <v>104124</v>
      </c>
      <c r="B9639" s="29" t="s">
        <v>18037</v>
      </c>
      <c r="F9639" s="28" t="s">
        <v>25</v>
      </c>
      <c r="G9639" s="31" t="s">
        <v>18038</v>
      </c>
      <c r="I9639" s="1"/>
    </row>
    <row r="9640" spans="1:9" s="30" customFormat="1" ht="67.5" x14ac:dyDescent="0.25">
      <c r="A9640" s="28">
        <v>104130</v>
      </c>
      <c r="B9640" s="29" t="s">
        <v>18039</v>
      </c>
      <c r="F9640" s="28" t="s">
        <v>25</v>
      </c>
      <c r="G9640" s="31" t="s">
        <v>18040</v>
      </c>
      <c r="I9640" s="1"/>
    </row>
    <row r="9641" spans="1:9" s="30" customFormat="1" ht="67.5" x14ac:dyDescent="0.25">
      <c r="A9641" s="28">
        <v>104136</v>
      </c>
      <c r="B9641" s="29" t="s">
        <v>18041</v>
      </c>
      <c r="F9641" s="28" t="s">
        <v>25</v>
      </c>
      <c r="G9641" s="31" t="s">
        <v>18042</v>
      </c>
      <c r="I9641" s="1"/>
    </row>
    <row r="9642" spans="1:9" s="30" customFormat="1" ht="67.5" x14ac:dyDescent="0.25">
      <c r="A9642" s="28">
        <v>104142</v>
      </c>
      <c r="B9642" s="29" t="s">
        <v>18043</v>
      </c>
      <c r="F9642" s="28" t="s">
        <v>25</v>
      </c>
      <c r="G9642" s="31" t="s">
        <v>18044</v>
      </c>
      <c r="I9642" s="1"/>
    </row>
    <row r="9643" spans="1:9" s="30" customFormat="1" ht="67.5" x14ac:dyDescent="0.25">
      <c r="A9643" s="28">
        <v>104148</v>
      </c>
      <c r="B9643" s="29" t="s">
        <v>18045</v>
      </c>
      <c r="F9643" s="28" t="s">
        <v>25</v>
      </c>
      <c r="G9643" s="31" t="s">
        <v>18046</v>
      </c>
      <c r="I9643" s="1"/>
    </row>
    <row r="9644" spans="1:9" s="30" customFormat="1" ht="67.5" x14ac:dyDescent="0.25">
      <c r="A9644" s="28">
        <v>104154</v>
      </c>
      <c r="B9644" s="29" t="s">
        <v>18047</v>
      </c>
      <c r="F9644" s="28" t="s">
        <v>25</v>
      </c>
      <c r="G9644" s="31" t="s">
        <v>18048</v>
      </c>
      <c r="I9644" s="1"/>
    </row>
    <row r="9645" spans="1:9" s="30" customFormat="1" ht="40.5" x14ac:dyDescent="0.25">
      <c r="A9645" s="28">
        <v>96520</v>
      </c>
      <c r="B9645" s="29" t="s">
        <v>18049</v>
      </c>
      <c r="F9645" s="28" t="s">
        <v>10642</v>
      </c>
      <c r="G9645" s="31" t="s">
        <v>18050</v>
      </c>
      <c r="I9645" s="1"/>
    </row>
    <row r="9646" spans="1:9" s="30" customFormat="1" ht="40.5" x14ac:dyDescent="0.25">
      <c r="A9646" s="28">
        <v>96521</v>
      </c>
      <c r="B9646" s="29" t="s">
        <v>18051</v>
      </c>
      <c r="F9646" s="28" t="s">
        <v>10642</v>
      </c>
      <c r="G9646" s="31" t="s">
        <v>18052</v>
      </c>
      <c r="I9646" s="1"/>
    </row>
    <row r="9647" spans="1:9" s="30" customFormat="1" ht="27" x14ac:dyDescent="0.25">
      <c r="A9647" s="28">
        <v>96522</v>
      </c>
      <c r="B9647" s="29" t="s">
        <v>18053</v>
      </c>
      <c r="F9647" s="28" t="s">
        <v>10642</v>
      </c>
      <c r="G9647" s="31" t="s">
        <v>18054</v>
      </c>
      <c r="I9647" s="1"/>
    </row>
    <row r="9648" spans="1:9" s="30" customFormat="1" ht="40.5" x14ac:dyDescent="0.25">
      <c r="A9648" s="28">
        <v>96523</v>
      </c>
      <c r="B9648" s="29" t="s">
        <v>18055</v>
      </c>
      <c r="F9648" s="28" t="s">
        <v>10642</v>
      </c>
      <c r="G9648" s="31" t="s">
        <v>18056</v>
      </c>
      <c r="I9648" s="1"/>
    </row>
    <row r="9649" spans="1:9" s="30" customFormat="1" ht="40.5" x14ac:dyDescent="0.25">
      <c r="A9649" s="28">
        <v>96524</v>
      </c>
      <c r="B9649" s="29" t="s">
        <v>18057</v>
      </c>
      <c r="F9649" s="28" t="s">
        <v>10642</v>
      </c>
      <c r="G9649" s="31" t="s">
        <v>18058</v>
      </c>
      <c r="I9649" s="1"/>
    </row>
    <row r="9650" spans="1:9" s="30" customFormat="1" ht="40.5" x14ac:dyDescent="0.25">
      <c r="A9650" s="28">
        <v>96525</v>
      </c>
      <c r="B9650" s="29" t="s">
        <v>18059</v>
      </c>
      <c r="F9650" s="28" t="s">
        <v>10642</v>
      </c>
      <c r="G9650" s="31" t="s">
        <v>18060</v>
      </c>
      <c r="I9650" s="1"/>
    </row>
    <row r="9651" spans="1:9" s="30" customFormat="1" ht="27" x14ac:dyDescent="0.25">
      <c r="A9651" s="28">
        <v>96526</v>
      </c>
      <c r="B9651" s="29" t="s">
        <v>18061</v>
      </c>
      <c r="F9651" s="28" t="s">
        <v>10642</v>
      </c>
      <c r="G9651" s="31" t="s">
        <v>18062</v>
      </c>
      <c r="I9651" s="1"/>
    </row>
    <row r="9652" spans="1:9" s="30" customFormat="1" ht="40.5" x14ac:dyDescent="0.25">
      <c r="A9652" s="28">
        <v>96527</v>
      </c>
      <c r="B9652" s="29" t="s">
        <v>18063</v>
      </c>
      <c r="F9652" s="28" t="s">
        <v>10642</v>
      </c>
      <c r="G9652" s="31" t="s">
        <v>18064</v>
      </c>
      <c r="I9652" s="1"/>
    </row>
    <row r="9653" spans="1:9" s="30" customFormat="1" ht="40.5" x14ac:dyDescent="0.25">
      <c r="A9653" s="28">
        <v>96528</v>
      </c>
      <c r="B9653" s="29" t="s">
        <v>18065</v>
      </c>
      <c r="F9653" s="28" t="s">
        <v>8592</v>
      </c>
      <c r="G9653" s="31" t="s">
        <v>18066</v>
      </c>
      <c r="I9653" s="1"/>
    </row>
    <row r="9654" spans="1:9" s="30" customFormat="1" ht="27" x14ac:dyDescent="0.25">
      <c r="A9654" s="28">
        <v>101114</v>
      </c>
      <c r="B9654" s="29" t="s">
        <v>18067</v>
      </c>
      <c r="F9654" s="28" t="s">
        <v>10642</v>
      </c>
      <c r="G9654" s="31" t="s">
        <v>9521</v>
      </c>
      <c r="I9654" s="1"/>
    </row>
    <row r="9655" spans="1:9" s="30" customFormat="1" ht="27" x14ac:dyDescent="0.25">
      <c r="A9655" s="28">
        <v>101115</v>
      </c>
      <c r="B9655" s="29" t="s">
        <v>18068</v>
      </c>
      <c r="F9655" s="28" t="s">
        <v>10642</v>
      </c>
      <c r="G9655" s="31" t="s">
        <v>8086</v>
      </c>
      <c r="I9655" s="1"/>
    </row>
    <row r="9656" spans="1:9" s="30" customFormat="1" ht="27" x14ac:dyDescent="0.25">
      <c r="A9656" s="28">
        <v>101116</v>
      </c>
      <c r="B9656" s="29" t="s">
        <v>18069</v>
      </c>
      <c r="F9656" s="28" t="s">
        <v>10642</v>
      </c>
      <c r="G9656" s="31" t="s">
        <v>18070</v>
      </c>
      <c r="I9656" s="1"/>
    </row>
    <row r="9657" spans="1:9" s="30" customFormat="1" ht="27" x14ac:dyDescent="0.25">
      <c r="A9657" s="28">
        <v>101117</v>
      </c>
      <c r="B9657" s="29" t="s">
        <v>18071</v>
      </c>
      <c r="F9657" s="28" t="s">
        <v>10642</v>
      </c>
      <c r="G9657" s="31" t="s">
        <v>10203</v>
      </c>
      <c r="I9657" s="1"/>
    </row>
    <row r="9658" spans="1:9" s="30" customFormat="1" ht="27" x14ac:dyDescent="0.25">
      <c r="A9658" s="28">
        <v>101118</v>
      </c>
      <c r="B9658" s="29" t="s">
        <v>18072</v>
      </c>
      <c r="F9658" s="28" t="s">
        <v>10642</v>
      </c>
      <c r="G9658" s="31" t="s">
        <v>13271</v>
      </c>
      <c r="I9658" s="1"/>
    </row>
    <row r="9659" spans="1:9" s="30" customFormat="1" ht="40.5" x14ac:dyDescent="0.25">
      <c r="A9659" s="28">
        <v>101119</v>
      </c>
      <c r="B9659" s="29" t="s">
        <v>18073</v>
      </c>
      <c r="F9659" s="28" t="s">
        <v>10642</v>
      </c>
      <c r="G9659" s="31" t="s">
        <v>18074</v>
      </c>
      <c r="I9659" s="1"/>
    </row>
    <row r="9660" spans="1:9" s="30" customFormat="1" ht="40.5" x14ac:dyDescent="0.25">
      <c r="A9660" s="28">
        <v>101120</v>
      </c>
      <c r="B9660" s="29" t="s">
        <v>18075</v>
      </c>
      <c r="F9660" s="28" t="s">
        <v>10642</v>
      </c>
      <c r="G9660" s="31" t="s">
        <v>18076</v>
      </c>
      <c r="I9660" s="1"/>
    </row>
    <row r="9661" spans="1:9" s="30" customFormat="1" ht="40.5" x14ac:dyDescent="0.25">
      <c r="A9661" s="28">
        <v>101121</v>
      </c>
      <c r="B9661" s="29" t="s">
        <v>18077</v>
      </c>
      <c r="F9661" s="28" t="s">
        <v>10642</v>
      </c>
      <c r="G9661" s="31" t="s">
        <v>17864</v>
      </c>
      <c r="I9661" s="1"/>
    </row>
    <row r="9662" spans="1:9" s="30" customFormat="1" ht="40.5" x14ac:dyDescent="0.25">
      <c r="A9662" s="28">
        <v>101122</v>
      </c>
      <c r="B9662" s="29" t="s">
        <v>18078</v>
      </c>
      <c r="F9662" s="28" t="s">
        <v>10642</v>
      </c>
      <c r="G9662" s="31" t="s">
        <v>18079</v>
      </c>
      <c r="I9662" s="1"/>
    </row>
    <row r="9663" spans="1:9" s="30" customFormat="1" ht="40.5" x14ac:dyDescent="0.25">
      <c r="A9663" s="28">
        <v>101123</v>
      </c>
      <c r="B9663" s="29" t="s">
        <v>18080</v>
      </c>
      <c r="F9663" s="28" t="s">
        <v>10642</v>
      </c>
      <c r="G9663" s="31" t="s">
        <v>8337</v>
      </c>
      <c r="I9663" s="1"/>
    </row>
    <row r="9664" spans="1:9" s="30" customFormat="1" ht="40.5" x14ac:dyDescent="0.25">
      <c r="A9664" s="28">
        <v>101124</v>
      </c>
      <c r="B9664" s="29" t="s">
        <v>18081</v>
      </c>
      <c r="F9664" s="28" t="s">
        <v>10642</v>
      </c>
      <c r="G9664" s="31" t="s">
        <v>12605</v>
      </c>
      <c r="I9664" s="1"/>
    </row>
    <row r="9665" spans="1:9" s="30" customFormat="1" ht="40.5" x14ac:dyDescent="0.25">
      <c r="A9665" s="28">
        <v>101125</v>
      </c>
      <c r="B9665" s="29" t="s">
        <v>18082</v>
      </c>
      <c r="F9665" s="28" t="s">
        <v>10642</v>
      </c>
      <c r="G9665" s="31" t="s">
        <v>15517</v>
      </c>
      <c r="I9665" s="1"/>
    </row>
    <row r="9666" spans="1:9" s="30" customFormat="1" ht="40.5" x14ac:dyDescent="0.25">
      <c r="A9666" s="28">
        <v>101126</v>
      </c>
      <c r="B9666" s="29" t="s">
        <v>18083</v>
      </c>
      <c r="F9666" s="28" t="s">
        <v>10642</v>
      </c>
      <c r="G9666" s="31" t="s">
        <v>8323</v>
      </c>
      <c r="I9666" s="1"/>
    </row>
    <row r="9667" spans="1:9" s="30" customFormat="1" ht="40.5" x14ac:dyDescent="0.25">
      <c r="A9667" s="28">
        <v>101127</v>
      </c>
      <c r="B9667" s="29" t="s">
        <v>18084</v>
      </c>
      <c r="F9667" s="28" t="s">
        <v>10642</v>
      </c>
      <c r="G9667" s="31" t="s">
        <v>18085</v>
      </c>
      <c r="I9667" s="1"/>
    </row>
    <row r="9668" spans="1:9" s="30" customFormat="1" ht="40.5" x14ac:dyDescent="0.25">
      <c r="A9668" s="28">
        <v>101128</v>
      </c>
      <c r="B9668" s="29" t="s">
        <v>18086</v>
      </c>
      <c r="F9668" s="28" t="s">
        <v>10642</v>
      </c>
      <c r="G9668" s="31" t="s">
        <v>18087</v>
      </c>
      <c r="I9668" s="1"/>
    </row>
    <row r="9669" spans="1:9" s="30" customFormat="1" ht="40.5" x14ac:dyDescent="0.25">
      <c r="A9669" s="28">
        <v>101129</v>
      </c>
      <c r="B9669" s="29" t="s">
        <v>18088</v>
      </c>
      <c r="F9669" s="28" t="s">
        <v>10642</v>
      </c>
      <c r="G9669" s="31" t="s">
        <v>16009</v>
      </c>
      <c r="I9669" s="1"/>
    </row>
    <row r="9670" spans="1:9" s="30" customFormat="1" ht="40.5" x14ac:dyDescent="0.25">
      <c r="A9670" s="28">
        <v>101130</v>
      </c>
      <c r="B9670" s="29" t="s">
        <v>18089</v>
      </c>
      <c r="F9670" s="28" t="s">
        <v>10642</v>
      </c>
      <c r="G9670" s="31" t="s">
        <v>15600</v>
      </c>
      <c r="I9670" s="1"/>
    </row>
    <row r="9671" spans="1:9" s="30" customFormat="1" ht="40.5" x14ac:dyDescent="0.25">
      <c r="A9671" s="28">
        <v>101131</v>
      </c>
      <c r="B9671" s="29" t="s">
        <v>18090</v>
      </c>
      <c r="F9671" s="28" t="s">
        <v>10642</v>
      </c>
      <c r="G9671" s="31" t="s">
        <v>18091</v>
      </c>
      <c r="I9671" s="1"/>
    </row>
    <row r="9672" spans="1:9" s="30" customFormat="1" ht="40.5" x14ac:dyDescent="0.25">
      <c r="A9672" s="28">
        <v>101132</v>
      </c>
      <c r="B9672" s="29" t="s">
        <v>18092</v>
      </c>
      <c r="F9672" s="28" t="s">
        <v>10642</v>
      </c>
      <c r="G9672" s="31" t="s">
        <v>18093</v>
      </c>
      <c r="I9672" s="1"/>
    </row>
    <row r="9673" spans="1:9" s="30" customFormat="1" ht="40.5" x14ac:dyDescent="0.25">
      <c r="A9673" s="28">
        <v>101133</v>
      </c>
      <c r="B9673" s="29" t="s">
        <v>18094</v>
      </c>
      <c r="F9673" s="28" t="s">
        <v>10642</v>
      </c>
      <c r="G9673" s="31" t="s">
        <v>18095</v>
      </c>
      <c r="I9673" s="1"/>
    </row>
    <row r="9674" spans="1:9" s="30" customFormat="1" ht="54" x14ac:dyDescent="0.25">
      <c r="A9674" s="28">
        <v>101134</v>
      </c>
      <c r="B9674" s="29" t="s">
        <v>18096</v>
      </c>
      <c r="F9674" s="28" t="s">
        <v>10642</v>
      </c>
      <c r="G9674" s="31" t="s">
        <v>14754</v>
      </c>
      <c r="I9674" s="1"/>
    </row>
    <row r="9675" spans="1:9" s="30" customFormat="1" ht="54" x14ac:dyDescent="0.25">
      <c r="A9675" s="28">
        <v>101135</v>
      </c>
      <c r="B9675" s="29" t="s">
        <v>18097</v>
      </c>
      <c r="F9675" s="28" t="s">
        <v>10642</v>
      </c>
      <c r="G9675" s="31" t="s">
        <v>18098</v>
      </c>
      <c r="I9675" s="1"/>
    </row>
    <row r="9676" spans="1:9" s="30" customFormat="1" ht="54" x14ac:dyDescent="0.25">
      <c r="A9676" s="28">
        <v>101136</v>
      </c>
      <c r="B9676" s="29" t="s">
        <v>18099</v>
      </c>
      <c r="F9676" s="28" t="s">
        <v>10642</v>
      </c>
      <c r="G9676" s="31" t="s">
        <v>18100</v>
      </c>
      <c r="I9676" s="1"/>
    </row>
    <row r="9677" spans="1:9" s="30" customFormat="1" ht="54" x14ac:dyDescent="0.25">
      <c r="A9677" s="28">
        <v>101137</v>
      </c>
      <c r="B9677" s="29" t="s">
        <v>18101</v>
      </c>
      <c r="F9677" s="28" t="s">
        <v>10642</v>
      </c>
      <c r="G9677" s="31" t="s">
        <v>15806</v>
      </c>
      <c r="I9677" s="1"/>
    </row>
    <row r="9678" spans="1:9" s="30" customFormat="1" ht="54" x14ac:dyDescent="0.25">
      <c r="A9678" s="28">
        <v>101138</v>
      </c>
      <c r="B9678" s="29" t="s">
        <v>18102</v>
      </c>
      <c r="F9678" s="28" t="s">
        <v>10642</v>
      </c>
      <c r="G9678" s="31" t="s">
        <v>18103</v>
      </c>
      <c r="I9678" s="1"/>
    </row>
    <row r="9679" spans="1:9" s="30" customFormat="1" ht="54" x14ac:dyDescent="0.25">
      <c r="A9679" s="28">
        <v>101139</v>
      </c>
      <c r="B9679" s="29" t="s">
        <v>18104</v>
      </c>
      <c r="F9679" s="28" t="s">
        <v>10642</v>
      </c>
      <c r="G9679" s="31" t="s">
        <v>15130</v>
      </c>
      <c r="I9679" s="1"/>
    </row>
    <row r="9680" spans="1:9" s="30" customFormat="1" ht="54" x14ac:dyDescent="0.25">
      <c r="A9680" s="28">
        <v>101140</v>
      </c>
      <c r="B9680" s="29" t="s">
        <v>18105</v>
      </c>
      <c r="F9680" s="28" t="s">
        <v>10642</v>
      </c>
      <c r="G9680" s="31" t="s">
        <v>18106</v>
      </c>
      <c r="I9680" s="1"/>
    </row>
    <row r="9681" spans="1:9" s="30" customFormat="1" ht="54" x14ac:dyDescent="0.25">
      <c r="A9681" s="28">
        <v>101141</v>
      </c>
      <c r="B9681" s="29" t="s">
        <v>18107</v>
      </c>
      <c r="F9681" s="28" t="s">
        <v>10642</v>
      </c>
      <c r="G9681" s="31" t="s">
        <v>11958</v>
      </c>
      <c r="I9681" s="1"/>
    </row>
    <row r="9682" spans="1:9" s="30" customFormat="1" ht="54" x14ac:dyDescent="0.25">
      <c r="A9682" s="28">
        <v>101142</v>
      </c>
      <c r="B9682" s="29" t="s">
        <v>18108</v>
      </c>
      <c r="F9682" s="28" t="s">
        <v>10642</v>
      </c>
      <c r="G9682" s="31" t="s">
        <v>18109</v>
      </c>
      <c r="I9682" s="1"/>
    </row>
    <row r="9683" spans="1:9" s="30" customFormat="1" ht="54" x14ac:dyDescent="0.25">
      <c r="A9683" s="28">
        <v>101143</v>
      </c>
      <c r="B9683" s="29" t="s">
        <v>18110</v>
      </c>
      <c r="F9683" s="28" t="s">
        <v>10642</v>
      </c>
      <c r="G9683" s="31" t="s">
        <v>12960</v>
      </c>
      <c r="I9683" s="1"/>
    </row>
    <row r="9684" spans="1:9" s="30" customFormat="1" ht="54" x14ac:dyDescent="0.25">
      <c r="A9684" s="28">
        <v>101144</v>
      </c>
      <c r="B9684" s="29" t="s">
        <v>18111</v>
      </c>
      <c r="F9684" s="28" t="s">
        <v>10642</v>
      </c>
      <c r="G9684" s="31" t="s">
        <v>18112</v>
      </c>
      <c r="I9684" s="1"/>
    </row>
    <row r="9685" spans="1:9" s="30" customFormat="1" ht="54" x14ac:dyDescent="0.25">
      <c r="A9685" s="28">
        <v>101145</v>
      </c>
      <c r="B9685" s="29" t="s">
        <v>18113</v>
      </c>
      <c r="F9685" s="28" t="s">
        <v>10642</v>
      </c>
      <c r="G9685" s="31" t="s">
        <v>18114</v>
      </c>
      <c r="I9685" s="1"/>
    </row>
    <row r="9686" spans="1:9" s="30" customFormat="1" ht="54" x14ac:dyDescent="0.25">
      <c r="A9686" s="28">
        <v>101146</v>
      </c>
      <c r="B9686" s="29" t="s">
        <v>18115</v>
      </c>
      <c r="F9686" s="28" t="s">
        <v>10642</v>
      </c>
      <c r="G9686" s="31" t="s">
        <v>18085</v>
      </c>
      <c r="I9686" s="1"/>
    </row>
    <row r="9687" spans="1:9" s="30" customFormat="1" ht="54" x14ac:dyDescent="0.25">
      <c r="A9687" s="28">
        <v>101147</v>
      </c>
      <c r="B9687" s="29" t="s">
        <v>18116</v>
      </c>
      <c r="F9687" s="28" t="s">
        <v>10642</v>
      </c>
      <c r="G9687" s="31" t="s">
        <v>18117</v>
      </c>
      <c r="I9687" s="1"/>
    </row>
    <row r="9688" spans="1:9" s="30" customFormat="1" ht="54" x14ac:dyDescent="0.25">
      <c r="A9688" s="28">
        <v>101148</v>
      </c>
      <c r="B9688" s="29" t="s">
        <v>18118</v>
      </c>
      <c r="F9688" s="28" t="s">
        <v>10642</v>
      </c>
      <c r="G9688" s="31" t="s">
        <v>13320</v>
      </c>
      <c r="I9688" s="1"/>
    </row>
    <row r="9689" spans="1:9" s="30" customFormat="1" ht="54" x14ac:dyDescent="0.25">
      <c r="A9689" s="28">
        <v>101149</v>
      </c>
      <c r="B9689" s="29" t="s">
        <v>18119</v>
      </c>
      <c r="F9689" s="28" t="s">
        <v>10642</v>
      </c>
      <c r="G9689" s="31" t="s">
        <v>13397</v>
      </c>
      <c r="I9689" s="1"/>
    </row>
    <row r="9690" spans="1:9" s="30" customFormat="1" ht="54" x14ac:dyDescent="0.25">
      <c r="A9690" s="28">
        <v>101150</v>
      </c>
      <c r="B9690" s="29" t="s">
        <v>18120</v>
      </c>
      <c r="F9690" s="28" t="s">
        <v>10642</v>
      </c>
      <c r="G9690" s="31" t="s">
        <v>16540</v>
      </c>
      <c r="I9690" s="1"/>
    </row>
    <row r="9691" spans="1:9" s="30" customFormat="1" ht="54" x14ac:dyDescent="0.25">
      <c r="A9691" s="28">
        <v>101151</v>
      </c>
      <c r="B9691" s="29" t="s">
        <v>18121</v>
      </c>
      <c r="F9691" s="28" t="s">
        <v>10642</v>
      </c>
      <c r="G9691" s="31" t="s">
        <v>13133</v>
      </c>
      <c r="I9691" s="1"/>
    </row>
    <row r="9692" spans="1:9" s="30" customFormat="1" ht="54" x14ac:dyDescent="0.25">
      <c r="A9692" s="28">
        <v>101152</v>
      </c>
      <c r="B9692" s="29" t="s">
        <v>18122</v>
      </c>
      <c r="F9692" s="28" t="s">
        <v>10642</v>
      </c>
      <c r="G9692" s="31" t="s">
        <v>8327</v>
      </c>
      <c r="I9692" s="1"/>
    </row>
    <row r="9693" spans="1:9" s="30" customFormat="1" ht="54" x14ac:dyDescent="0.25">
      <c r="A9693" s="28">
        <v>101153</v>
      </c>
      <c r="B9693" s="29" t="s">
        <v>18123</v>
      </c>
      <c r="F9693" s="28" t="s">
        <v>10642</v>
      </c>
      <c r="G9693" s="31" t="s">
        <v>18124</v>
      </c>
      <c r="I9693" s="1"/>
    </row>
    <row r="9694" spans="1:9" s="30" customFormat="1" ht="67.5" x14ac:dyDescent="0.25">
      <c r="A9694" s="28">
        <v>101206</v>
      </c>
      <c r="B9694" s="29" t="s">
        <v>18125</v>
      </c>
      <c r="F9694" s="28" t="s">
        <v>10642</v>
      </c>
      <c r="G9694" s="31" t="s">
        <v>17857</v>
      </c>
      <c r="I9694" s="1"/>
    </row>
    <row r="9695" spans="1:9" s="30" customFormat="1" ht="67.5" x14ac:dyDescent="0.25">
      <c r="A9695" s="28">
        <v>101207</v>
      </c>
      <c r="B9695" s="29" t="s">
        <v>18126</v>
      </c>
      <c r="F9695" s="28" t="s">
        <v>10642</v>
      </c>
      <c r="G9695" s="31" t="s">
        <v>13291</v>
      </c>
      <c r="I9695" s="1"/>
    </row>
    <row r="9696" spans="1:9" s="30" customFormat="1" ht="67.5" x14ac:dyDescent="0.25">
      <c r="A9696" s="28">
        <v>101208</v>
      </c>
      <c r="B9696" s="29" t="s">
        <v>18127</v>
      </c>
      <c r="F9696" s="28" t="s">
        <v>10642</v>
      </c>
      <c r="G9696" s="31" t="s">
        <v>18128</v>
      </c>
      <c r="I9696" s="1"/>
    </row>
    <row r="9697" spans="1:9" s="30" customFormat="1" ht="67.5" x14ac:dyDescent="0.25">
      <c r="A9697" s="28">
        <v>101209</v>
      </c>
      <c r="B9697" s="29" t="s">
        <v>18129</v>
      </c>
      <c r="F9697" s="28" t="s">
        <v>10642</v>
      </c>
      <c r="G9697" s="31" t="s">
        <v>12560</v>
      </c>
      <c r="I9697" s="1"/>
    </row>
    <row r="9698" spans="1:9" s="30" customFormat="1" ht="67.5" x14ac:dyDescent="0.25">
      <c r="A9698" s="28">
        <v>101210</v>
      </c>
      <c r="B9698" s="29" t="s">
        <v>18130</v>
      </c>
      <c r="F9698" s="28" t="s">
        <v>10642</v>
      </c>
      <c r="G9698" s="31" t="s">
        <v>8197</v>
      </c>
      <c r="I9698" s="1"/>
    </row>
    <row r="9699" spans="1:9" s="30" customFormat="1" ht="67.5" x14ac:dyDescent="0.25">
      <c r="A9699" s="28">
        <v>101211</v>
      </c>
      <c r="B9699" s="29" t="s">
        <v>18131</v>
      </c>
      <c r="F9699" s="28" t="s">
        <v>10642</v>
      </c>
      <c r="G9699" s="31" t="s">
        <v>18132</v>
      </c>
      <c r="I9699" s="1"/>
    </row>
    <row r="9700" spans="1:9" s="30" customFormat="1" ht="67.5" x14ac:dyDescent="0.25">
      <c r="A9700" s="28">
        <v>101212</v>
      </c>
      <c r="B9700" s="29" t="s">
        <v>18133</v>
      </c>
      <c r="F9700" s="28" t="s">
        <v>10642</v>
      </c>
      <c r="G9700" s="31" t="s">
        <v>18134</v>
      </c>
      <c r="I9700" s="1"/>
    </row>
    <row r="9701" spans="1:9" s="30" customFormat="1" ht="67.5" x14ac:dyDescent="0.25">
      <c r="A9701" s="28">
        <v>101213</v>
      </c>
      <c r="B9701" s="29" t="s">
        <v>18135</v>
      </c>
      <c r="F9701" s="28" t="s">
        <v>10642</v>
      </c>
      <c r="G9701" s="31" t="s">
        <v>10452</v>
      </c>
      <c r="I9701" s="1"/>
    </row>
    <row r="9702" spans="1:9" s="30" customFormat="1" ht="67.5" x14ac:dyDescent="0.25">
      <c r="A9702" s="28">
        <v>101214</v>
      </c>
      <c r="B9702" s="29" t="s">
        <v>18136</v>
      </c>
      <c r="F9702" s="28" t="s">
        <v>10642</v>
      </c>
      <c r="G9702" s="31" t="s">
        <v>18137</v>
      </c>
      <c r="I9702" s="1"/>
    </row>
    <row r="9703" spans="1:9" s="30" customFormat="1" ht="67.5" x14ac:dyDescent="0.25">
      <c r="A9703" s="28">
        <v>101215</v>
      </c>
      <c r="B9703" s="29" t="s">
        <v>18138</v>
      </c>
      <c r="F9703" s="28" t="s">
        <v>10642</v>
      </c>
      <c r="G9703" s="31" t="s">
        <v>18139</v>
      </c>
      <c r="I9703" s="1"/>
    </row>
    <row r="9704" spans="1:9" s="30" customFormat="1" ht="67.5" x14ac:dyDescent="0.25">
      <c r="A9704" s="28">
        <v>101216</v>
      </c>
      <c r="B9704" s="29" t="s">
        <v>18140</v>
      </c>
      <c r="F9704" s="28" t="s">
        <v>10642</v>
      </c>
      <c r="G9704" s="31" t="s">
        <v>18141</v>
      </c>
      <c r="I9704" s="1"/>
    </row>
    <row r="9705" spans="1:9" s="30" customFormat="1" ht="67.5" x14ac:dyDescent="0.25">
      <c r="A9705" s="28">
        <v>101217</v>
      </c>
      <c r="B9705" s="29" t="s">
        <v>18142</v>
      </c>
      <c r="F9705" s="28" t="s">
        <v>10642</v>
      </c>
      <c r="G9705" s="31" t="s">
        <v>18143</v>
      </c>
      <c r="I9705" s="1"/>
    </row>
    <row r="9706" spans="1:9" s="30" customFormat="1" ht="67.5" x14ac:dyDescent="0.25">
      <c r="A9706" s="28">
        <v>101218</v>
      </c>
      <c r="B9706" s="29" t="s">
        <v>18144</v>
      </c>
      <c r="F9706" s="28" t="s">
        <v>10642</v>
      </c>
      <c r="G9706" s="31" t="s">
        <v>14692</v>
      </c>
      <c r="I9706" s="1"/>
    </row>
    <row r="9707" spans="1:9" s="30" customFormat="1" ht="67.5" x14ac:dyDescent="0.25">
      <c r="A9707" s="28">
        <v>101219</v>
      </c>
      <c r="B9707" s="29" t="s">
        <v>18145</v>
      </c>
      <c r="F9707" s="28" t="s">
        <v>10642</v>
      </c>
      <c r="G9707" s="31" t="s">
        <v>18146</v>
      </c>
      <c r="I9707" s="1"/>
    </row>
    <row r="9708" spans="1:9" s="30" customFormat="1" ht="67.5" x14ac:dyDescent="0.25">
      <c r="A9708" s="28">
        <v>101220</v>
      </c>
      <c r="B9708" s="29" t="s">
        <v>18147</v>
      </c>
      <c r="F9708" s="28" t="s">
        <v>10642</v>
      </c>
      <c r="G9708" s="31" t="s">
        <v>18148</v>
      </c>
      <c r="I9708" s="1"/>
    </row>
    <row r="9709" spans="1:9" s="30" customFormat="1" ht="67.5" x14ac:dyDescent="0.25">
      <c r="A9709" s="28">
        <v>101221</v>
      </c>
      <c r="B9709" s="29" t="s">
        <v>18149</v>
      </c>
      <c r="F9709" s="28" t="s">
        <v>10642</v>
      </c>
      <c r="G9709" s="31" t="s">
        <v>18150</v>
      </c>
      <c r="I9709" s="1"/>
    </row>
    <row r="9710" spans="1:9" s="30" customFormat="1" ht="67.5" x14ac:dyDescent="0.25">
      <c r="A9710" s="28">
        <v>101222</v>
      </c>
      <c r="B9710" s="29" t="s">
        <v>18151</v>
      </c>
      <c r="F9710" s="28" t="s">
        <v>10642</v>
      </c>
      <c r="G9710" s="31" t="s">
        <v>15482</v>
      </c>
      <c r="I9710" s="1"/>
    </row>
    <row r="9711" spans="1:9" s="30" customFormat="1" ht="67.5" x14ac:dyDescent="0.25">
      <c r="A9711" s="28">
        <v>101223</v>
      </c>
      <c r="B9711" s="29" t="s">
        <v>18152</v>
      </c>
      <c r="F9711" s="28" t="s">
        <v>10642</v>
      </c>
      <c r="G9711" s="31" t="s">
        <v>16969</v>
      </c>
      <c r="I9711" s="1"/>
    </row>
    <row r="9712" spans="1:9" s="30" customFormat="1" ht="67.5" x14ac:dyDescent="0.25">
      <c r="A9712" s="28">
        <v>101224</v>
      </c>
      <c r="B9712" s="29" t="s">
        <v>18153</v>
      </c>
      <c r="F9712" s="28" t="s">
        <v>10642</v>
      </c>
      <c r="G9712" s="31" t="s">
        <v>18154</v>
      </c>
      <c r="I9712" s="1"/>
    </row>
    <row r="9713" spans="1:9" s="30" customFormat="1" ht="67.5" x14ac:dyDescent="0.25">
      <c r="A9713" s="28">
        <v>101225</v>
      </c>
      <c r="B9713" s="29" t="s">
        <v>18155</v>
      </c>
      <c r="F9713" s="28" t="s">
        <v>10642</v>
      </c>
      <c r="G9713" s="31" t="s">
        <v>18156</v>
      </c>
      <c r="I9713" s="1"/>
    </row>
    <row r="9714" spans="1:9" s="30" customFormat="1" ht="67.5" x14ac:dyDescent="0.25">
      <c r="A9714" s="28">
        <v>101226</v>
      </c>
      <c r="B9714" s="29" t="s">
        <v>18157</v>
      </c>
      <c r="F9714" s="28" t="s">
        <v>10642</v>
      </c>
      <c r="G9714" s="31" t="s">
        <v>18158</v>
      </c>
      <c r="I9714" s="1"/>
    </row>
    <row r="9715" spans="1:9" s="30" customFormat="1" ht="67.5" x14ac:dyDescent="0.25">
      <c r="A9715" s="28">
        <v>101227</v>
      </c>
      <c r="B9715" s="29" t="s">
        <v>18159</v>
      </c>
      <c r="F9715" s="28" t="s">
        <v>10642</v>
      </c>
      <c r="G9715" s="31" t="s">
        <v>15275</v>
      </c>
      <c r="I9715" s="1"/>
    </row>
    <row r="9716" spans="1:9" s="30" customFormat="1" ht="67.5" x14ac:dyDescent="0.25">
      <c r="A9716" s="28">
        <v>101228</v>
      </c>
      <c r="B9716" s="29" t="s">
        <v>18160</v>
      </c>
      <c r="F9716" s="28" t="s">
        <v>10642</v>
      </c>
      <c r="G9716" s="31" t="s">
        <v>18161</v>
      </c>
      <c r="I9716" s="1"/>
    </row>
    <row r="9717" spans="1:9" s="30" customFormat="1" ht="67.5" x14ac:dyDescent="0.25">
      <c r="A9717" s="28">
        <v>101229</v>
      </c>
      <c r="B9717" s="29" t="s">
        <v>18162</v>
      </c>
      <c r="F9717" s="28" t="s">
        <v>10642</v>
      </c>
      <c r="G9717" s="31" t="s">
        <v>18163</v>
      </c>
      <c r="I9717" s="1"/>
    </row>
    <row r="9718" spans="1:9" s="30" customFormat="1" ht="67.5" x14ac:dyDescent="0.25">
      <c r="A9718" s="28">
        <v>101230</v>
      </c>
      <c r="B9718" s="29" t="s">
        <v>18164</v>
      </c>
      <c r="F9718" s="28" t="s">
        <v>10642</v>
      </c>
      <c r="G9718" s="31" t="s">
        <v>12583</v>
      </c>
      <c r="I9718" s="1"/>
    </row>
    <row r="9719" spans="1:9" s="30" customFormat="1" ht="67.5" x14ac:dyDescent="0.25">
      <c r="A9719" s="28">
        <v>101231</v>
      </c>
      <c r="B9719" s="29" t="s">
        <v>18165</v>
      </c>
      <c r="F9719" s="28" t="s">
        <v>10642</v>
      </c>
      <c r="G9719" s="31" t="s">
        <v>18166</v>
      </c>
      <c r="I9719" s="1"/>
    </row>
    <row r="9720" spans="1:9" s="30" customFormat="1" ht="67.5" x14ac:dyDescent="0.25">
      <c r="A9720" s="28">
        <v>101232</v>
      </c>
      <c r="B9720" s="29" t="s">
        <v>18167</v>
      </c>
      <c r="F9720" s="28" t="s">
        <v>10642</v>
      </c>
      <c r="G9720" s="31" t="s">
        <v>18168</v>
      </c>
      <c r="I9720" s="1"/>
    </row>
    <row r="9721" spans="1:9" s="30" customFormat="1" ht="67.5" x14ac:dyDescent="0.25">
      <c r="A9721" s="28">
        <v>101233</v>
      </c>
      <c r="B9721" s="29" t="s">
        <v>18169</v>
      </c>
      <c r="F9721" s="28" t="s">
        <v>10642</v>
      </c>
      <c r="G9721" s="31" t="s">
        <v>9094</v>
      </c>
      <c r="I9721" s="1"/>
    </row>
    <row r="9722" spans="1:9" s="30" customFormat="1" ht="67.5" x14ac:dyDescent="0.25">
      <c r="A9722" s="28">
        <v>101234</v>
      </c>
      <c r="B9722" s="29" t="s">
        <v>18170</v>
      </c>
      <c r="F9722" s="28" t="s">
        <v>10642</v>
      </c>
      <c r="G9722" s="31" t="s">
        <v>16482</v>
      </c>
      <c r="I9722" s="1"/>
    </row>
    <row r="9723" spans="1:9" s="30" customFormat="1" ht="67.5" x14ac:dyDescent="0.25">
      <c r="A9723" s="28">
        <v>101235</v>
      </c>
      <c r="B9723" s="29" t="s">
        <v>18171</v>
      </c>
      <c r="F9723" s="28" t="s">
        <v>10642</v>
      </c>
      <c r="G9723" s="31" t="s">
        <v>13246</v>
      </c>
      <c r="I9723" s="1"/>
    </row>
    <row r="9724" spans="1:9" s="30" customFormat="1" ht="67.5" x14ac:dyDescent="0.25">
      <c r="A9724" s="28">
        <v>101236</v>
      </c>
      <c r="B9724" s="29" t="s">
        <v>18172</v>
      </c>
      <c r="F9724" s="28" t="s">
        <v>10642</v>
      </c>
      <c r="G9724" s="31" t="s">
        <v>18173</v>
      </c>
      <c r="I9724" s="1"/>
    </row>
    <row r="9725" spans="1:9" s="30" customFormat="1" ht="67.5" x14ac:dyDescent="0.25">
      <c r="A9725" s="28">
        <v>101237</v>
      </c>
      <c r="B9725" s="29" t="s">
        <v>18174</v>
      </c>
      <c r="F9725" s="28" t="s">
        <v>10642</v>
      </c>
      <c r="G9725" s="31" t="s">
        <v>18175</v>
      </c>
      <c r="I9725" s="1"/>
    </row>
    <row r="9726" spans="1:9" s="30" customFormat="1" ht="67.5" x14ac:dyDescent="0.25">
      <c r="A9726" s="28">
        <v>101238</v>
      </c>
      <c r="B9726" s="29" t="s">
        <v>18176</v>
      </c>
      <c r="F9726" s="28" t="s">
        <v>10642</v>
      </c>
      <c r="G9726" s="31" t="s">
        <v>15904</v>
      </c>
      <c r="I9726" s="1"/>
    </row>
    <row r="9727" spans="1:9" s="30" customFormat="1" ht="67.5" x14ac:dyDescent="0.25">
      <c r="A9727" s="28">
        <v>101239</v>
      </c>
      <c r="B9727" s="29" t="s">
        <v>18177</v>
      </c>
      <c r="F9727" s="28" t="s">
        <v>10642</v>
      </c>
      <c r="G9727" s="31" t="s">
        <v>17717</v>
      </c>
      <c r="I9727" s="1"/>
    </row>
    <row r="9728" spans="1:9" s="30" customFormat="1" ht="67.5" x14ac:dyDescent="0.25">
      <c r="A9728" s="28">
        <v>101240</v>
      </c>
      <c r="B9728" s="29" t="s">
        <v>18178</v>
      </c>
      <c r="F9728" s="28" t="s">
        <v>10642</v>
      </c>
      <c r="G9728" s="31" t="s">
        <v>18179</v>
      </c>
      <c r="I9728" s="1"/>
    </row>
    <row r="9729" spans="1:9" s="30" customFormat="1" ht="67.5" x14ac:dyDescent="0.25">
      <c r="A9729" s="28">
        <v>101241</v>
      </c>
      <c r="B9729" s="29" t="s">
        <v>18180</v>
      </c>
      <c r="F9729" s="28" t="s">
        <v>10642</v>
      </c>
      <c r="G9729" s="31" t="s">
        <v>12960</v>
      </c>
      <c r="I9729" s="1"/>
    </row>
    <row r="9730" spans="1:9" s="30" customFormat="1" ht="67.5" x14ac:dyDescent="0.25">
      <c r="A9730" s="28">
        <v>101242</v>
      </c>
      <c r="B9730" s="29" t="s">
        <v>18181</v>
      </c>
      <c r="F9730" s="28" t="s">
        <v>10642</v>
      </c>
      <c r="G9730" s="31" t="s">
        <v>15815</v>
      </c>
      <c r="I9730" s="1"/>
    </row>
    <row r="9731" spans="1:9" s="30" customFormat="1" ht="67.5" x14ac:dyDescent="0.25">
      <c r="A9731" s="28">
        <v>101243</v>
      </c>
      <c r="B9731" s="29" t="s">
        <v>18182</v>
      </c>
      <c r="F9731" s="28" t="s">
        <v>10642</v>
      </c>
      <c r="G9731" s="31" t="s">
        <v>18183</v>
      </c>
      <c r="I9731" s="1"/>
    </row>
    <row r="9732" spans="1:9" s="30" customFormat="1" ht="67.5" x14ac:dyDescent="0.25">
      <c r="A9732" s="28">
        <v>101244</v>
      </c>
      <c r="B9732" s="29" t="s">
        <v>18184</v>
      </c>
      <c r="F9732" s="28" t="s">
        <v>10642</v>
      </c>
      <c r="G9732" s="31" t="s">
        <v>18185</v>
      </c>
      <c r="I9732" s="1"/>
    </row>
    <row r="9733" spans="1:9" s="30" customFormat="1" ht="67.5" x14ac:dyDescent="0.25">
      <c r="A9733" s="28">
        <v>101245</v>
      </c>
      <c r="B9733" s="29" t="s">
        <v>18186</v>
      </c>
      <c r="F9733" s="28" t="s">
        <v>10642</v>
      </c>
      <c r="G9733" s="31" t="s">
        <v>8804</v>
      </c>
      <c r="I9733" s="1"/>
    </row>
    <row r="9734" spans="1:9" s="30" customFormat="1" ht="67.5" x14ac:dyDescent="0.25">
      <c r="A9734" s="28">
        <v>101246</v>
      </c>
      <c r="B9734" s="29" t="s">
        <v>18187</v>
      </c>
      <c r="F9734" s="28" t="s">
        <v>10642</v>
      </c>
      <c r="G9734" s="31" t="s">
        <v>18188</v>
      </c>
      <c r="I9734" s="1"/>
    </row>
    <row r="9735" spans="1:9" s="30" customFormat="1" ht="67.5" x14ac:dyDescent="0.25">
      <c r="A9735" s="28">
        <v>101247</v>
      </c>
      <c r="B9735" s="29" t="s">
        <v>18189</v>
      </c>
      <c r="F9735" s="28" t="s">
        <v>10642</v>
      </c>
      <c r="G9735" s="31" t="s">
        <v>10214</v>
      </c>
      <c r="I9735" s="1"/>
    </row>
    <row r="9736" spans="1:9" s="30" customFormat="1" ht="67.5" x14ac:dyDescent="0.25">
      <c r="A9736" s="28">
        <v>101248</v>
      </c>
      <c r="B9736" s="29" t="s">
        <v>18190</v>
      </c>
      <c r="F9736" s="28" t="s">
        <v>10642</v>
      </c>
      <c r="G9736" s="31" t="s">
        <v>18191</v>
      </c>
      <c r="I9736" s="1"/>
    </row>
    <row r="9737" spans="1:9" s="30" customFormat="1" ht="67.5" x14ac:dyDescent="0.25">
      <c r="A9737" s="28">
        <v>101249</v>
      </c>
      <c r="B9737" s="29" t="s">
        <v>18192</v>
      </c>
      <c r="F9737" s="28" t="s">
        <v>10642</v>
      </c>
      <c r="G9737" s="31" t="s">
        <v>15418</v>
      </c>
      <c r="I9737" s="1"/>
    </row>
    <row r="9738" spans="1:9" s="30" customFormat="1" ht="67.5" x14ac:dyDescent="0.25">
      <c r="A9738" s="28">
        <v>101250</v>
      </c>
      <c r="B9738" s="29" t="s">
        <v>18193</v>
      </c>
      <c r="F9738" s="28" t="s">
        <v>10642</v>
      </c>
      <c r="G9738" s="31" t="s">
        <v>15014</v>
      </c>
      <c r="I9738" s="1"/>
    </row>
    <row r="9739" spans="1:9" s="30" customFormat="1" ht="67.5" x14ac:dyDescent="0.25">
      <c r="A9739" s="28">
        <v>101251</v>
      </c>
      <c r="B9739" s="29" t="s">
        <v>18194</v>
      </c>
      <c r="F9739" s="28" t="s">
        <v>10642</v>
      </c>
      <c r="G9739" s="31" t="s">
        <v>15409</v>
      </c>
      <c r="I9739" s="1"/>
    </row>
    <row r="9740" spans="1:9" s="30" customFormat="1" ht="67.5" x14ac:dyDescent="0.25">
      <c r="A9740" s="28">
        <v>101252</v>
      </c>
      <c r="B9740" s="29" t="s">
        <v>18195</v>
      </c>
      <c r="F9740" s="28" t="s">
        <v>10642</v>
      </c>
      <c r="G9740" s="31" t="s">
        <v>18196</v>
      </c>
      <c r="I9740" s="1"/>
    </row>
    <row r="9741" spans="1:9" s="30" customFormat="1" ht="67.5" x14ac:dyDescent="0.25">
      <c r="A9741" s="28">
        <v>101253</v>
      </c>
      <c r="B9741" s="29" t="s">
        <v>18197</v>
      </c>
      <c r="F9741" s="28" t="s">
        <v>10642</v>
      </c>
      <c r="G9741" s="31" t="s">
        <v>13184</v>
      </c>
      <c r="I9741" s="1"/>
    </row>
    <row r="9742" spans="1:9" s="30" customFormat="1" ht="67.5" x14ac:dyDescent="0.25">
      <c r="A9742" s="28">
        <v>101254</v>
      </c>
      <c r="B9742" s="29" t="s">
        <v>18198</v>
      </c>
      <c r="F9742" s="28" t="s">
        <v>10642</v>
      </c>
      <c r="G9742" s="31" t="s">
        <v>18199</v>
      </c>
      <c r="I9742" s="1"/>
    </row>
    <row r="9743" spans="1:9" s="30" customFormat="1" ht="67.5" x14ac:dyDescent="0.25">
      <c r="A9743" s="28">
        <v>101255</v>
      </c>
      <c r="B9743" s="29" t="s">
        <v>18200</v>
      </c>
      <c r="F9743" s="28" t="s">
        <v>10642</v>
      </c>
      <c r="G9743" s="31" t="s">
        <v>14989</v>
      </c>
      <c r="I9743" s="1"/>
    </row>
    <row r="9744" spans="1:9" s="30" customFormat="1" ht="67.5" x14ac:dyDescent="0.25">
      <c r="A9744" s="28">
        <v>101256</v>
      </c>
      <c r="B9744" s="29" t="s">
        <v>18201</v>
      </c>
      <c r="F9744" s="28" t="s">
        <v>10642</v>
      </c>
      <c r="G9744" s="31" t="s">
        <v>14821</v>
      </c>
      <c r="I9744" s="1"/>
    </row>
    <row r="9745" spans="1:9" s="30" customFormat="1" ht="67.5" x14ac:dyDescent="0.25">
      <c r="A9745" s="28">
        <v>101257</v>
      </c>
      <c r="B9745" s="29" t="s">
        <v>18202</v>
      </c>
      <c r="F9745" s="28" t="s">
        <v>10642</v>
      </c>
      <c r="G9745" s="31" t="s">
        <v>18203</v>
      </c>
      <c r="I9745" s="1"/>
    </row>
    <row r="9746" spans="1:9" s="30" customFormat="1" ht="67.5" x14ac:dyDescent="0.25">
      <c r="A9746" s="28">
        <v>101258</v>
      </c>
      <c r="B9746" s="29" t="s">
        <v>18204</v>
      </c>
      <c r="F9746" s="28" t="s">
        <v>10642</v>
      </c>
      <c r="G9746" s="31" t="s">
        <v>8997</v>
      </c>
      <c r="I9746" s="1"/>
    </row>
    <row r="9747" spans="1:9" s="30" customFormat="1" ht="67.5" x14ac:dyDescent="0.25">
      <c r="A9747" s="28">
        <v>101259</v>
      </c>
      <c r="B9747" s="29" t="s">
        <v>18205</v>
      </c>
      <c r="F9747" s="28" t="s">
        <v>10642</v>
      </c>
      <c r="G9747" s="31" t="s">
        <v>18206</v>
      </c>
      <c r="I9747" s="1"/>
    </row>
    <row r="9748" spans="1:9" s="30" customFormat="1" ht="67.5" x14ac:dyDescent="0.25">
      <c r="A9748" s="28">
        <v>101260</v>
      </c>
      <c r="B9748" s="29" t="s">
        <v>18207</v>
      </c>
      <c r="F9748" s="28" t="s">
        <v>10642</v>
      </c>
      <c r="G9748" s="31" t="s">
        <v>18208</v>
      </c>
      <c r="I9748" s="1"/>
    </row>
    <row r="9749" spans="1:9" s="30" customFormat="1" ht="67.5" x14ac:dyDescent="0.25">
      <c r="A9749" s="28">
        <v>101261</v>
      </c>
      <c r="B9749" s="29" t="s">
        <v>18209</v>
      </c>
      <c r="F9749" s="28" t="s">
        <v>10642</v>
      </c>
      <c r="G9749" s="31" t="s">
        <v>18210</v>
      </c>
      <c r="I9749" s="1"/>
    </row>
    <row r="9750" spans="1:9" s="30" customFormat="1" ht="67.5" x14ac:dyDescent="0.25">
      <c r="A9750" s="28">
        <v>101262</v>
      </c>
      <c r="B9750" s="29" t="s">
        <v>18211</v>
      </c>
      <c r="F9750" s="28" t="s">
        <v>10642</v>
      </c>
      <c r="G9750" s="31" t="s">
        <v>18212</v>
      </c>
      <c r="I9750" s="1"/>
    </row>
    <row r="9751" spans="1:9" s="30" customFormat="1" ht="67.5" x14ac:dyDescent="0.25">
      <c r="A9751" s="28">
        <v>101263</v>
      </c>
      <c r="B9751" s="29" t="s">
        <v>18213</v>
      </c>
      <c r="F9751" s="28" t="s">
        <v>10642</v>
      </c>
      <c r="G9751" s="31" t="s">
        <v>9340</v>
      </c>
      <c r="I9751" s="1"/>
    </row>
    <row r="9752" spans="1:9" s="30" customFormat="1" ht="67.5" x14ac:dyDescent="0.25">
      <c r="A9752" s="28">
        <v>101264</v>
      </c>
      <c r="B9752" s="29" t="s">
        <v>18214</v>
      </c>
      <c r="F9752" s="28" t="s">
        <v>10642</v>
      </c>
      <c r="G9752" s="31" t="s">
        <v>10452</v>
      </c>
      <c r="I9752" s="1"/>
    </row>
    <row r="9753" spans="1:9" s="30" customFormat="1" ht="67.5" x14ac:dyDescent="0.25">
      <c r="A9753" s="28">
        <v>101265</v>
      </c>
      <c r="B9753" s="29" t="s">
        <v>18215</v>
      </c>
      <c r="F9753" s="28" t="s">
        <v>10642</v>
      </c>
      <c r="G9753" s="31" t="s">
        <v>18216</v>
      </c>
      <c r="I9753" s="1"/>
    </row>
    <row r="9754" spans="1:9" s="30" customFormat="1" ht="67.5" x14ac:dyDescent="0.25">
      <c r="A9754" s="28">
        <v>101266</v>
      </c>
      <c r="B9754" s="29" t="s">
        <v>18217</v>
      </c>
      <c r="F9754" s="28" t="s">
        <v>10642</v>
      </c>
      <c r="G9754" s="31" t="s">
        <v>18218</v>
      </c>
      <c r="I9754" s="1"/>
    </row>
    <row r="9755" spans="1:9" s="30" customFormat="1" ht="67.5" x14ac:dyDescent="0.25">
      <c r="A9755" s="28">
        <v>101267</v>
      </c>
      <c r="B9755" s="29" t="s">
        <v>18219</v>
      </c>
      <c r="F9755" s="28" t="s">
        <v>10642</v>
      </c>
      <c r="G9755" s="31" t="s">
        <v>15249</v>
      </c>
      <c r="I9755" s="1"/>
    </row>
    <row r="9756" spans="1:9" s="30" customFormat="1" ht="67.5" x14ac:dyDescent="0.25">
      <c r="A9756" s="28">
        <v>101268</v>
      </c>
      <c r="B9756" s="29" t="s">
        <v>18220</v>
      </c>
      <c r="F9756" s="28" t="s">
        <v>10642</v>
      </c>
      <c r="G9756" s="31" t="s">
        <v>8114</v>
      </c>
      <c r="I9756" s="1"/>
    </row>
    <row r="9757" spans="1:9" s="30" customFormat="1" ht="67.5" x14ac:dyDescent="0.25">
      <c r="A9757" s="28">
        <v>101269</v>
      </c>
      <c r="B9757" s="29" t="s">
        <v>18221</v>
      </c>
      <c r="F9757" s="28" t="s">
        <v>10642</v>
      </c>
      <c r="G9757" s="31" t="s">
        <v>18222</v>
      </c>
      <c r="I9757" s="1"/>
    </row>
    <row r="9758" spans="1:9" s="30" customFormat="1" ht="67.5" x14ac:dyDescent="0.25">
      <c r="A9758" s="28">
        <v>101270</v>
      </c>
      <c r="B9758" s="29" t="s">
        <v>18223</v>
      </c>
      <c r="F9758" s="28" t="s">
        <v>10642</v>
      </c>
      <c r="G9758" s="31" t="s">
        <v>9895</v>
      </c>
      <c r="I9758" s="1"/>
    </row>
    <row r="9759" spans="1:9" s="30" customFormat="1" ht="67.5" x14ac:dyDescent="0.25">
      <c r="A9759" s="28">
        <v>101271</v>
      </c>
      <c r="B9759" s="29" t="s">
        <v>18224</v>
      </c>
      <c r="F9759" s="28" t="s">
        <v>10642</v>
      </c>
      <c r="G9759" s="31" t="s">
        <v>18225</v>
      </c>
      <c r="I9759" s="1"/>
    </row>
    <row r="9760" spans="1:9" s="30" customFormat="1" ht="67.5" x14ac:dyDescent="0.25">
      <c r="A9760" s="28">
        <v>101272</v>
      </c>
      <c r="B9760" s="29" t="s">
        <v>18226</v>
      </c>
      <c r="F9760" s="28" t="s">
        <v>10642</v>
      </c>
      <c r="G9760" s="31" t="s">
        <v>18227</v>
      </c>
      <c r="I9760" s="1"/>
    </row>
    <row r="9761" spans="1:9" s="30" customFormat="1" ht="67.5" x14ac:dyDescent="0.25">
      <c r="A9761" s="28">
        <v>101273</v>
      </c>
      <c r="B9761" s="29" t="s">
        <v>18228</v>
      </c>
      <c r="F9761" s="28" t="s">
        <v>10642</v>
      </c>
      <c r="G9761" s="31" t="s">
        <v>18229</v>
      </c>
      <c r="I9761" s="1"/>
    </row>
    <row r="9762" spans="1:9" s="30" customFormat="1" ht="67.5" x14ac:dyDescent="0.25">
      <c r="A9762" s="28">
        <v>101274</v>
      </c>
      <c r="B9762" s="29" t="s">
        <v>18230</v>
      </c>
      <c r="F9762" s="28" t="s">
        <v>10642</v>
      </c>
      <c r="G9762" s="31" t="s">
        <v>18231</v>
      </c>
      <c r="I9762" s="1"/>
    </row>
    <row r="9763" spans="1:9" s="30" customFormat="1" ht="67.5" x14ac:dyDescent="0.25">
      <c r="A9763" s="28">
        <v>101275</v>
      </c>
      <c r="B9763" s="29" t="s">
        <v>18232</v>
      </c>
      <c r="F9763" s="28" t="s">
        <v>10642</v>
      </c>
      <c r="G9763" s="31" t="s">
        <v>18233</v>
      </c>
      <c r="I9763" s="1"/>
    </row>
    <row r="9764" spans="1:9" s="30" customFormat="1" ht="67.5" x14ac:dyDescent="0.25">
      <c r="A9764" s="28">
        <v>101276</v>
      </c>
      <c r="B9764" s="29" t="s">
        <v>18234</v>
      </c>
      <c r="F9764" s="28" t="s">
        <v>10642</v>
      </c>
      <c r="G9764" s="31" t="s">
        <v>18235</v>
      </c>
      <c r="I9764" s="1"/>
    </row>
    <row r="9765" spans="1:9" s="30" customFormat="1" ht="67.5" x14ac:dyDescent="0.25">
      <c r="A9765" s="28">
        <v>101277</v>
      </c>
      <c r="B9765" s="29" t="s">
        <v>18236</v>
      </c>
      <c r="F9765" s="28" t="s">
        <v>10642</v>
      </c>
      <c r="G9765" s="31" t="s">
        <v>18237</v>
      </c>
      <c r="I9765" s="1"/>
    </row>
    <row r="9766" spans="1:9" s="30" customFormat="1" ht="40.5" x14ac:dyDescent="0.25">
      <c r="A9766" s="28">
        <v>102354</v>
      </c>
      <c r="B9766" s="29" t="s">
        <v>18238</v>
      </c>
      <c r="F9766" s="28" t="s">
        <v>10642</v>
      </c>
      <c r="G9766" s="31" t="s">
        <v>18239</v>
      </c>
      <c r="I9766" s="1"/>
    </row>
    <row r="9767" spans="1:9" s="30" customFormat="1" ht="54" x14ac:dyDescent="0.25">
      <c r="A9767" s="28">
        <v>102355</v>
      </c>
      <c r="B9767" s="29" t="s">
        <v>18240</v>
      </c>
      <c r="F9767" s="28" t="s">
        <v>10642</v>
      </c>
      <c r="G9767" s="31" t="s">
        <v>18241</v>
      </c>
      <c r="I9767" s="1"/>
    </row>
    <row r="9768" spans="1:9" s="30" customFormat="1" ht="40.5" x14ac:dyDescent="0.25">
      <c r="A9768" s="28">
        <v>102360</v>
      </c>
      <c r="B9768" s="29" t="s">
        <v>18242</v>
      </c>
      <c r="F9768" s="28" t="s">
        <v>10642</v>
      </c>
      <c r="G9768" s="31" t="s">
        <v>18243</v>
      </c>
      <c r="I9768" s="1"/>
    </row>
    <row r="9769" spans="1:9" s="30" customFormat="1" ht="40.5" x14ac:dyDescent="0.25">
      <c r="A9769" s="28">
        <v>102361</v>
      </c>
      <c r="B9769" s="29" t="s">
        <v>18244</v>
      </c>
      <c r="F9769" s="28" t="s">
        <v>10642</v>
      </c>
      <c r="G9769" s="31" t="s">
        <v>18245</v>
      </c>
      <c r="I9769" s="1"/>
    </row>
    <row r="9770" spans="1:9" s="30" customFormat="1" ht="67.5" x14ac:dyDescent="0.25">
      <c r="A9770" s="28">
        <v>90082</v>
      </c>
      <c r="B9770" s="29" t="s">
        <v>18246</v>
      </c>
      <c r="F9770" s="28" t="s">
        <v>10642</v>
      </c>
      <c r="G9770" s="31" t="s">
        <v>15125</v>
      </c>
      <c r="I9770" s="1"/>
    </row>
    <row r="9771" spans="1:9" s="30" customFormat="1" ht="67.5" x14ac:dyDescent="0.25">
      <c r="A9771" s="28">
        <v>90084</v>
      </c>
      <c r="B9771" s="29" t="s">
        <v>18247</v>
      </c>
      <c r="F9771" s="28" t="s">
        <v>10642</v>
      </c>
      <c r="G9771" s="31" t="s">
        <v>13334</v>
      </c>
      <c r="I9771" s="1"/>
    </row>
    <row r="9772" spans="1:9" s="30" customFormat="1" ht="67.5" x14ac:dyDescent="0.25">
      <c r="A9772" s="28">
        <v>90086</v>
      </c>
      <c r="B9772" s="29" t="s">
        <v>18248</v>
      </c>
      <c r="F9772" s="28" t="s">
        <v>10642</v>
      </c>
      <c r="G9772" s="31" t="s">
        <v>10188</v>
      </c>
      <c r="I9772" s="1"/>
    </row>
    <row r="9773" spans="1:9" s="30" customFormat="1" ht="67.5" x14ac:dyDescent="0.25">
      <c r="A9773" s="28">
        <v>90087</v>
      </c>
      <c r="B9773" s="29" t="s">
        <v>18249</v>
      </c>
      <c r="F9773" s="28" t="s">
        <v>10642</v>
      </c>
      <c r="G9773" s="31" t="s">
        <v>18250</v>
      </c>
      <c r="I9773" s="1"/>
    </row>
    <row r="9774" spans="1:9" s="30" customFormat="1" ht="67.5" x14ac:dyDescent="0.25">
      <c r="A9774" s="28">
        <v>90090</v>
      </c>
      <c r="B9774" s="29" t="s">
        <v>18251</v>
      </c>
      <c r="F9774" s="28" t="s">
        <v>10642</v>
      </c>
      <c r="G9774" s="31" t="s">
        <v>10184</v>
      </c>
      <c r="I9774" s="1"/>
    </row>
    <row r="9775" spans="1:9" s="30" customFormat="1" ht="67.5" x14ac:dyDescent="0.25">
      <c r="A9775" s="28">
        <v>90091</v>
      </c>
      <c r="B9775" s="29" t="s">
        <v>18252</v>
      </c>
      <c r="F9775" s="28" t="s">
        <v>10642</v>
      </c>
      <c r="G9775" s="31" t="s">
        <v>16111</v>
      </c>
      <c r="I9775" s="1"/>
    </row>
    <row r="9776" spans="1:9" s="30" customFormat="1" ht="67.5" x14ac:dyDescent="0.25">
      <c r="A9776" s="28">
        <v>90092</v>
      </c>
      <c r="B9776" s="29" t="s">
        <v>18253</v>
      </c>
      <c r="F9776" s="28" t="s">
        <v>10642</v>
      </c>
      <c r="G9776" s="31" t="s">
        <v>18254</v>
      </c>
      <c r="I9776" s="1"/>
    </row>
    <row r="9777" spans="1:9" s="30" customFormat="1" ht="67.5" x14ac:dyDescent="0.25">
      <c r="A9777" s="28">
        <v>90094</v>
      </c>
      <c r="B9777" s="29" t="s">
        <v>18255</v>
      </c>
      <c r="F9777" s="28" t="s">
        <v>10642</v>
      </c>
      <c r="G9777" s="31" t="s">
        <v>18256</v>
      </c>
      <c r="I9777" s="1"/>
    </row>
    <row r="9778" spans="1:9" s="30" customFormat="1" ht="67.5" x14ac:dyDescent="0.25">
      <c r="A9778" s="28">
        <v>90095</v>
      </c>
      <c r="B9778" s="29" t="s">
        <v>18257</v>
      </c>
      <c r="F9778" s="28" t="s">
        <v>10642</v>
      </c>
      <c r="G9778" s="31" t="s">
        <v>9816</v>
      </c>
      <c r="I9778" s="1"/>
    </row>
    <row r="9779" spans="1:9" s="30" customFormat="1" ht="67.5" x14ac:dyDescent="0.25">
      <c r="A9779" s="28">
        <v>90098</v>
      </c>
      <c r="B9779" s="29" t="s">
        <v>18258</v>
      </c>
      <c r="F9779" s="28" t="s">
        <v>10642</v>
      </c>
      <c r="G9779" s="31" t="s">
        <v>18259</v>
      </c>
      <c r="I9779" s="1"/>
    </row>
    <row r="9780" spans="1:9" s="30" customFormat="1" ht="67.5" x14ac:dyDescent="0.25">
      <c r="A9780" s="28">
        <v>90099</v>
      </c>
      <c r="B9780" s="29" t="s">
        <v>18260</v>
      </c>
      <c r="F9780" s="28" t="s">
        <v>10642</v>
      </c>
      <c r="G9780" s="31" t="s">
        <v>18261</v>
      </c>
      <c r="I9780" s="1"/>
    </row>
    <row r="9781" spans="1:9" s="30" customFormat="1" ht="67.5" x14ac:dyDescent="0.25">
      <c r="A9781" s="28">
        <v>90100</v>
      </c>
      <c r="B9781" s="29" t="s">
        <v>18262</v>
      </c>
      <c r="F9781" s="28" t="s">
        <v>10642</v>
      </c>
      <c r="G9781" s="31" t="s">
        <v>18263</v>
      </c>
      <c r="I9781" s="1"/>
    </row>
    <row r="9782" spans="1:9" s="30" customFormat="1" ht="67.5" x14ac:dyDescent="0.25">
      <c r="A9782" s="28">
        <v>90101</v>
      </c>
      <c r="B9782" s="29" t="s">
        <v>18264</v>
      </c>
      <c r="F9782" s="28" t="s">
        <v>10642</v>
      </c>
      <c r="G9782" s="31" t="s">
        <v>18265</v>
      </c>
      <c r="I9782" s="1"/>
    </row>
    <row r="9783" spans="1:9" s="30" customFormat="1" ht="67.5" x14ac:dyDescent="0.25">
      <c r="A9783" s="28">
        <v>90102</v>
      </c>
      <c r="B9783" s="29" t="s">
        <v>18266</v>
      </c>
      <c r="F9783" s="28" t="s">
        <v>10642</v>
      </c>
      <c r="G9783" s="31" t="s">
        <v>18267</v>
      </c>
      <c r="I9783" s="1"/>
    </row>
    <row r="9784" spans="1:9" s="30" customFormat="1" ht="67.5" x14ac:dyDescent="0.25">
      <c r="A9784" s="28">
        <v>90105</v>
      </c>
      <c r="B9784" s="29" t="s">
        <v>18268</v>
      </c>
      <c r="F9784" s="28" t="s">
        <v>10642</v>
      </c>
      <c r="G9784" s="31" t="s">
        <v>18269</v>
      </c>
      <c r="I9784" s="1"/>
    </row>
    <row r="9785" spans="1:9" s="30" customFormat="1" ht="67.5" x14ac:dyDescent="0.25">
      <c r="A9785" s="28">
        <v>90106</v>
      </c>
      <c r="B9785" s="29" t="s">
        <v>18270</v>
      </c>
      <c r="F9785" s="28" t="s">
        <v>10642</v>
      </c>
      <c r="G9785" s="31" t="s">
        <v>17196</v>
      </c>
      <c r="I9785" s="1"/>
    </row>
    <row r="9786" spans="1:9" s="30" customFormat="1" ht="67.5" x14ac:dyDescent="0.25">
      <c r="A9786" s="28">
        <v>90107</v>
      </c>
      <c r="B9786" s="29" t="s">
        <v>18271</v>
      </c>
      <c r="F9786" s="28" t="s">
        <v>10642</v>
      </c>
      <c r="G9786" s="31" t="s">
        <v>7972</v>
      </c>
      <c r="I9786" s="1"/>
    </row>
    <row r="9787" spans="1:9" s="30" customFormat="1" ht="67.5" x14ac:dyDescent="0.25">
      <c r="A9787" s="28">
        <v>90108</v>
      </c>
      <c r="B9787" s="29" t="s">
        <v>18272</v>
      </c>
      <c r="F9787" s="28" t="s">
        <v>10642</v>
      </c>
      <c r="G9787" s="31" t="s">
        <v>18273</v>
      </c>
      <c r="I9787" s="1"/>
    </row>
    <row r="9788" spans="1:9" s="30" customFormat="1" ht="27" x14ac:dyDescent="0.25">
      <c r="A9788" s="28">
        <v>93358</v>
      </c>
      <c r="B9788" s="29" t="s">
        <v>18274</v>
      </c>
      <c r="F9788" s="28" t="s">
        <v>10642</v>
      </c>
      <c r="G9788" s="31" t="s">
        <v>18275</v>
      </c>
      <c r="I9788" s="1"/>
    </row>
    <row r="9789" spans="1:9" s="30" customFormat="1" ht="67.5" x14ac:dyDescent="0.25">
      <c r="A9789" s="28">
        <v>102276</v>
      </c>
      <c r="B9789" s="29" t="s">
        <v>18276</v>
      </c>
      <c r="F9789" s="28" t="s">
        <v>10642</v>
      </c>
      <c r="G9789" s="31" t="s">
        <v>12594</v>
      </c>
      <c r="I9789" s="1"/>
    </row>
    <row r="9790" spans="1:9" s="30" customFormat="1" ht="67.5" x14ac:dyDescent="0.25">
      <c r="A9790" s="28">
        <v>102277</v>
      </c>
      <c r="B9790" s="29" t="s">
        <v>18277</v>
      </c>
      <c r="F9790" s="28" t="s">
        <v>10642</v>
      </c>
      <c r="G9790" s="31" t="s">
        <v>18278</v>
      </c>
      <c r="I9790" s="1"/>
    </row>
    <row r="9791" spans="1:9" s="30" customFormat="1" ht="67.5" x14ac:dyDescent="0.25">
      <c r="A9791" s="28">
        <v>102278</v>
      </c>
      <c r="B9791" s="29" t="s">
        <v>18279</v>
      </c>
      <c r="F9791" s="28" t="s">
        <v>10642</v>
      </c>
      <c r="G9791" s="31" t="s">
        <v>12558</v>
      </c>
      <c r="I9791" s="1"/>
    </row>
    <row r="9792" spans="1:9" s="30" customFormat="1" ht="67.5" x14ac:dyDescent="0.25">
      <c r="A9792" s="28">
        <v>102279</v>
      </c>
      <c r="B9792" s="29" t="s">
        <v>18280</v>
      </c>
      <c r="F9792" s="28" t="s">
        <v>10642</v>
      </c>
      <c r="G9792" s="31" t="s">
        <v>16958</v>
      </c>
      <c r="I9792" s="1"/>
    </row>
    <row r="9793" spans="1:9" s="30" customFormat="1" ht="67.5" x14ac:dyDescent="0.25">
      <c r="A9793" s="28">
        <v>102280</v>
      </c>
      <c r="B9793" s="29" t="s">
        <v>18281</v>
      </c>
      <c r="F9793" s="28" t="s">
        <v>10642</v>
      </c>
      <c r="G9793" s="31" t="s">
        <v>9893</v>
      </c>
      <c r="I9793" s="1"/>
    </row>
    <row r="9794" spans="1:9" s="30" customFormat="1" ht="67.5" x14ac:dyDescent="0.25">
      <c r="A9794" s="28">
        <v>102281</v>
      </c>
      <c r="B9794" s="29" t="s">
        <v>18282</v>
      </c>
      <c r="F9794" s="28" t="s">
        <v>10642</v>
      </c>
      <c r="G9794" s="31" t="s">
        <v>16930</v>
      </c>
      <c r="I9794" s="1"/>
    </row>
    <row r="9795" spans="1:9" s="30" customFormat="1" ht="67.5" x14ac:dyDescent="0.25">
      <c r="A9795" s="28">
        <v>102282</v>
      </c>
      <c r="B9795" s="29" t="s">
        <v>18283</v>
      </c>
      <c r="F9795" s="28" t="s">
        <v>10642</v>
      </c>
      <c r="G9795" s="31" t="s">
        <v>10894</v>
      </c>
      <c r="I9795" s="1"/>
    </row>
    <row r="9796" spans="1:9" s="30" customFormat="1" ht="67.5" x14ac:dyDescent="0.25">
      <c r="A9796" s="28">
        <v>102283</v>
      </c>
      <c r="B9796" s="29" t="s">
        <v>18284</v>
      </c>
      <c r="F9796" s="28" t="s">
        <v>10642</v>
      </c>
      <c r="G9796" s="31" t="s">
        <v>18285</v>
      </c>
      <c r="I9796" s="1"/>
    </row>
    <row r="9797" spans="1:9" s="30" customFormat="1" ht="67.5" x14ac:dyDescent="0.25">
      <c r="A9797" s="28">
        <v>102284</v>
      </c>
      <c r="B9797" s="29" t="s">
        <v>18286</v>
      </c>
      <c r="F9797" s="28" t="s">
        <v>10642</v>
      </c>
      <c r="G9797" s="31" t="s">
        <v>12676</v>
      </c>
      <c r="I9797" s="1"/>
    </row>
    <row r="9798" spans="1:9" s="30" customFormat="1" ht="67.5" x14ac:dyDescent="0.25">
      <c r="A9798" s="28">
        <v>102285</v>
      </c>
      <c r="B9798" s="29" t="s">
        <v>18287</v>
      </c>
      <c r="F9798" s="28" t="s">
        <v>10642</v>
      </c>
      <c r="G9798" s="31" t="s">
        <v>10902</v>
      </c>
      <c r="I9798" s="1"/>
    </row>
    <row r="9799" spans="1:9" s="30" customFormat="1" ht="67.5" x14ac:dyDescent="0.25">
      <c r="A9799" s="28">
        <v>102286</v>
      </c>
      <c r="B9799" s="29" t="s">
        <v>18288</v>
      </c>
      <c r="F9799" s="28" t="s">
        <v>10642</v>
      </c>
      <c r="G9799" s="31" t="s">
        <v>18289</v>
      </c>
      <c r="I9799" s="1"/>
    </row>
    <row r="9800" spans="1:9" s="30" customFormat="1" ht="67.5" x14ac:dyDescent="0.25">
      <c r="A9800" s="28">
        <v>102287</v>
      </c>
      <c r="B9800" s="29" t="s">
        <v>18290</v>
      </c>
      <c r="F9800" s="28" t="s">
        <v>10642</v>
      </c>
      <c r="G9800" s="31" t="s">
        <v>13334</v>
      </c>
      <c r="I9800" s="1"/>
    </row>
    <row r="9801" spans="1:9" s="30" customFormat="1" ht="67.5" x14ac:dyDescent="0.25">
      <c r="A9801" s="28">
        <v>102288</v>
      </c>
      <c r="B9801" s="29" t="s">
        <v>18291</v>
      </c>
      <c r="F9801" s="28" t="s">
        <v>10642</v>
      </c>
      <c r="G9801" s="31" t="s">
        <v>18292</v>
      </c>
      <c r="I9801" s="1"/>
    </row>
    <row r="9802" spans="1:9" s="30" customFormat="1" ht="67.5" x14ac:dyDescent="0.25">
      <c r="A9802" s="28">
        <v>102289</v>
      </c>
      <c r="B9802" s="29" t="s">
        <v>18293</v>
      </c>
      <c r="F9802" s="28" t="s">
        <v>10642</v>
      </c>
      <c r="G9802" s="31" t="s">
        <v>12576</v>
      </c>
      <c r="I9802" s="1"/>
    </row>
    <row r="9803" spans="1:9" s="30" customFormat="1" ht="67.5" x14ac:dyDescent="0.25">
      <c r="A9803" s="28">
        <v>102290</v>
      </c>
      <c r="B9803" s="29" t="s">
        <v>18294</v>
      </c>
      <c r="F9803" s="28" t="s">
        <v>10642</v>
      </c>
      <c r="G9803" s="31" t="s">
        <v>17877</v>
      </c>
      <c r="I9803" s="1"/>
    </row>
    <row r="9804" spans="1:9" s="30" customFormat="1" ht="67.5" x14ac:dyDescent="0.25">
      <c r="A9804" s="28">
        <v>102291</v>
      </c>
      <c r="B9804" s="29" t="s">
        <v>18295</v>
      </c>
      <c r="F9804" s="28" t="s">
        <v>10642</v>
      </c>
      <c r="G9804" s="31" t="s">
        <v>18296</v>
      </c>
      <c r="I9804" s="1"/>
    </row>
    <row r="9805" spans="1:9" s="30" customFormat="1" ht="67.5" x14ac:dyDescent="0.25">
      <c r="A9805" s="28">
        <v>102292</v>
      </c>
      <c r="B9805" s="29" t="s">
        <v>18297</v>
      </c>
      <c r="F9805" s="28" t="s">
        <v>10642</v>
      </c>
      <c r="G9805" s="31" t="s">
        <v>9964</v>
      </c>
      <c r="I9805" s="1"/>
    </row>
    <row r="9806" spans="1:9" s="30" customFormat="1" ht="67.5" x14ac:dyDescent="0.25">
      <c r="A9806" s="28">
        <v>102293</v>
      </c>
      <c r="B9806" s="29" t="s">
        <v>18298</v>
      </c>
      <c r="F9806" s="28" t="s">
        <v>10642</v>
      </c>
      <c r="G9806" s="31" t="s">
        <v>18299</v>
      </c>
      <c r="I9806" s="1"/>
    </row>
    <row r="9807" spans="1:9" s="30" customFormat="1" ht="67.5" x14ac:dyDescent="0.25">
      <c r="A9807" s="28">
        <v>102294</v>
      </c>
      <c r="B9807" s="29" t="s">
        <v>18300</v>
      </c>
      <c r="F9807" s="28" t="s">
        <v>10642</v>
      </c>
      <c r="G9807" s="31" t="s">
        <v>18301</v>
      </c>
      <c r="I9807" s="1"/>
    </row>
    <row r="9808" spans="1:9" s="30" customFormat="1" ht="67.5" x14ac:dyDescent="0.25">
      <c r="A9808" s="28">
        <v>102295</v>
      </c>
      <c r="B9808" s="29" t="s">
        <v>18302</v>
      </c>
      <c r="F9808" s="28" t="s">
        <v>10642</v>
      </c>
      <c r="G9808" s="31" t="s">
        <v>18254</v>
      </c>
      <c r="I9808" s="1"/>
    </row>
    <row r="9809" spans="1:9" s="30" customFormat="1" ht="67.5" x14ac:dyDescent="0.25">
      <c r="A9809" s="28">
        <v>102296</v>
      </c>
      <c r="B9809" s="29" t="s">
        <v>18303</v>
      </c>
      <c r="F9809" s="28" t="s">
        <v>10642</v>
      </c>
      <c r="G9809" s="31" t="s">
        <v>15016</v>
      </c>
      <c r="I9809" s="1"/>
    </row>
    <row r="9810" spans="1:9" s="30" customFormat="1" ht="67.5" x14ac:dyDescent="0.25">
      <c r="A9810" s="28">
        <v>102297</v>
      </c>
      <c r="B9810" s="29" t="s">
        <v>18304</v>
      </c>
      <c r="F9810" s="28" t="s">
        <v>10642</v>
      </c>
      <c r="G9810" s="31" t="s">
        <v>14929</v>
      </c>
      <c r="I9810" s="1"/>
    </row>
    <row r="9811" spans="1:9" s="30" customFormat="1" ht="67.5" x14ac:dyDescent="0.25">
      <c r="A9811" s="28">
        <v>102298</v>
      </c>
      <c r="B9811" s="29" t="s">
        <v>18305</v>
      </c>
      <c r="F9811" s="28" t="s">
        <v>10642</v>
      </c>
      <c r="G9811" s="31" t="s">
        <v>14723</v>
      </c>
      <c r="I9811" s="1"/>
    </row>
    <row r="9812" spans="1:9" s="30" customFormat="1" ht="67.5" x14ac:dyDescent="0.25">
      <c r="A9812" s="28">
        <v>102299</v>
      </c>
      <c r="B9812" s="29" t="s">
        <v>18306</v>
      </c>
      <c r="F9812" s="28" t="s">
        <v>10642</v>
      </c>
      <c r="G9812" s="31" t="s">
        <v>18307</v>
      </c>
      <c r="I9812" s="1"/>
    </row>
    <row r="9813" spans="1:9" s="30" customFormat="1" ht="67.5" x14ac:dyDescent="0.25">
      <c r="A9813" s="28">
        <v>102300</v>
      </c>
      <c r="B9813" s="29" t="s">
        <v>18308</v>
      </c>
      <c r="F9813" s="28" t="s">
        <v>10642</v>
      </c>
      <c r="G9813" s="31" t="s">
        <v>16327</v>
      </c>
      <c r="I9813" s="1"/>
    </row>
    <row r="9814" spans="1:9" s="30" customFormat="1" ht="67.5" x14ac:dyDescent="0.25">
      <c r="A9814" s="28">
        <v>102301</v>
      </c>
      <c r="B9814" s="29" t="s">
        <v>18309</v>
      </c>
      <c r="F9814" s="28" t="s">
        <v>10642</v>
      </c>
      <c r="G9814" s="31" t="s">
        <v>13569</v>
      </c>
      <c r="I9814" s="1"/>
    </row>
    <row r="9815" spans="1:9" s="30" customFormat="1" ht="67.5" x14ac:dyDescent="0.25">
      <c r="A9815" s="28">
        <v>102302</v>
      </c>
      <c r="B9815" s="29" t="s">
        <v>18310</v>
      </c>
      <c r="F9815" s="28" t="s">
        <v>10642</v>
      </c>
      <c r="G9815" s="31" t="s">
        <v>13282</v>
      </c>
      <c r="I9815" s="1"/>
    </row>
    <row r="9816" spans="1:9" s="30" customFormat="1" ht="67.5" x14ac:dyDescent="0.25">
      <c r="A9816" s="28">
        <v>102303</v>
      </c>
      <c r="B9816" s="29" t="s">
        <v>18311</v>
      </c>
      <c r="F9816" s="28" t="s">
        <v>10642</v>
      </c>
      <c r="G9816" s="31" t="s">
        <v>10170</v>
      </c>
      <c r="I9816" s="1"/>
    </row>
    <row r="9817" spans="1:9" s="30" customFormat="1" ht="67.5" x14ac:dyDescent="0.25">
      <c r="A9817" s="28">
        <v>102304</v>
      </c>
      <c r="B9817" s="29" t="s">
        <v>18312</v>
      </c>
      <c r="F9817" s="28" t="s">
        <v>10642</v>
      </c>
      <c r="G9817" s="31" t="s">
        <v>16321</v>
      </c>
      <c r="I9817" s="1"/>
    </row>
    <row r="9818" spans="1:9" s="30" customFormat="1" ht="67.5" x14ac:dyDescent="0.25">
      <c r="A9818" s="28">
        <v>102305</v>
      </c>
      <c r="B9818" s="29" t="s">
        <v>18313</v>
      </c>
      <c r="F9818" s="28" t="s">
        <v>10642</v>
      </c>
      <c r="G9818" s="31" t="s">
        <v>13057</v>
      </c>
      <c r="I9818" s="1"/>
    </row>
    <row r="9819" spans="1:9" s="30" customFormat="1" ht="67.5" x14ac:dyDescent="0.25">
      <c r="A9819" s="28">
        <v>102306</v>
      </c>
      <c r="B9819" s="29" t="s">
        <v>18314</v>
      </c>
      <c r="F9819" s="28" t="s">
        <v>10642</v>
      </c>
      <c r="G9819" s="31" t="s">
        <v>12982</v>
      </c>
      <c r="I9819" s="1"/>
    </row>
    <row r="9820" spans="1:9" s="30" customFormat="1" ht="67.5" x14ac:dyDescent="0.25">
      <c r="A9820" s="28">
        <v>102307</v>
      </c>
      <c r="B9820" s="29" t="s">
        <v>18315</v>
      </c>
      <c r="F9820" s="28" t="s">
        <v>10642</v>
      </c>
      <c r="G9820" s="31" t="s">
        <v>10894</v>
      </c>
      <c r="I9820" s="1"/>
    </row>
    <row r="9821" spans="1:9" s="30" customFormat="1" ht="67.5" x14ac:dyDescent="0.25">
      <c r="A9821" s="28">
        <v>102308</v>
      </c>
      <c r="B9821" s="29" t="s">
        <v>18316</v>
      </c>
      <c r="F9821" s="28" t="s">
        <v>10642</v>
      </c>
      <c r="G9821" s="31" t="s">
        <v>18317</v>
      </c>
      <c r="I9821" s="1"/>
    </row>
    <row r="9822" spans="1:9" s="30" customFormat="1" ht="67.5" x14ac:dyDescent="0.25">
      <c r="A9822" s="28">
        <v>102309</v>
      </c>
      <c r="B9822" s="29" t="s">
        <v>18318</v>
      </c>
      <c r="F9822" s="28" t="s">
        <v>10642</v>
      </c>
      <c r="G9822" s="31" t="s">
        <v>18319</v>
      </c>
      <c r="I9822" s="1"/>
    </row>
    <row r="9823" spans="1:9" s="30" customFormat="1" ht="67.5" x14ac:dyDescent="0.25">
      <c r="A9823" s="28">
        <v>102310</v>
      </c>
      <c r="B9823" s="29" t="s">
        <v>18320</v>
      </c>
      <c r="F9823" s="28" t="s">
        <v>10642</v>
      </c>
      <c r="G9823" s="31" t="s">
        <v>15005</v>
      </c>
      <c r="I9823" s="1"/>
    </row>
    <row r="9824" spans="1:9" s="30" customFormat="1" ht="67.5" x14ac:dyDescent="0.25">
      <c r="A9824" s="28">
        <v>102311</v>
      </c>
      <c r="B9824" s="29" t="s">
        <v>18321</v>
      </c>
      <c r="F9824" s="28" t="s">
        <v>10642</v>
      </c>
      <c r="G9824" s="31" t="s">
        <v>18322</v>
      </c>
      <c r="I9824" s="1"/>
    </row>
    <row r="9825" spans="1:9" s="30" customFormat="1" ht="67.5" x14ac:dyDescent="0.25">
      <c r="A9825" s="28">
        <v>102312</v>
      </c>
      <c r="B9825" s="29" t="s">
        <v>18323</v>
      </c>
      <c r="F9825" s="28" t="s">
        <v>10642</v>
      </c>
      <c r="G9825" s="31" t="s">
        <v>18324</v>
      </c>
      <c r="I9825" s="1"/>
    </row>
    <row r="9826" spans="1:9" s="30" customFormat="1" ht="67.5" x14ac:dyDescent="0.25">
      <c r="A9826" s="28">
        <v>102313</v>
      </c>
      <c r="B9826" s="29" t="s">
        <v>18325</v>
      </c>
      <c r="F9826" s="28" t="s">
        <v>10642</v>
      </c>
      <c r="G9826" s="31" t="s">
        <v>11363</v>
      </c>
      <c r="I9826" s="1"/>
    </row>
    <row r="9827" spans="1:9" s="30" customFormat="1" ht="67.5" x14ac:dyDescent="0.25">
      <c r="A9827" s="28">
        <v>102314</v>
      </c>
      <c r="B9827" s="29" t="s">
        <v>18326</v>
      </c>
      <c r="F9827" s="28" t="s">
        <v>10642</v>
      </c>
      <c r="G9827" s="31" t="s">
        <v>8830</v>
      </c>
      <c r="I9827" s="1"/>
    </row>
    <row r="9828" spans="1:9" s="30" customFormat="1" ht="67.5" x14ac:dyDescent="0.25">
      <c r="A9828" s="28">
        <v>102315</v>
      </c>
      <c r="B9828" s="29" t="s">
        <v>18327</v>
      </c>
      <c r="F9828" s="28" t="s">
        <v>10642</v>
      </c>
      <c r="G9828" s="31" t="s">
        <v>17877</v>
      </c>
      <c r="I9828" s="1"/>
    </row>
    <row r="9829" spans="1:9" s="30" customFormat="1" ht="67.5" x14ac:dyDescent="0.25">
      <c r="A9829" s="28">
        <v>102316</v>
      </c>
      <c r="B9829" s="29" t="s">
        <v>18328</v>
      </c>
      <c r="F9829" s="28" t="s">
        <v>10642</v>
      </c>
      <c r="G9829" s="31" t="s">
        <v>9041</v>
      </c>
      <c r="I9829" s="1"/>
    </row>
    <row r="9830" spans="1:9" s="30" customFormat="1" ht="67.5" x14ac:dyDescent="0.25">
      <c r="A9830" s="28">
        <v>102317</v>
      </c>
      <c r="B9830" s="29" t="s">
        <v>18329</v>
      </c>
      <c r="F9830" s="28" t="s">
        <v>10642</v>
      </c>
      <c r="G9830" s="31" t="s">
        <v>18330</v>
      </c>
      <c r="I9830" s="1"/>
    </row>
    <row r="9831" spans="1:9" s="30" customFormat="1" ht="67.5" x14ac:dyDescent="0.25">
      <c r="A9831" s="28">
        <v>102318</v>
      </c>
      <c r="B9831" s="29" t="s">
        <v>18331</v>
      </c>
      <c r="F9831" s="28" t="s">
        <v>10642</v>
      </c>
      <c r="G9831" s="31" t="s">
        <v>17879</v>
      </c>
      <c r="I9831" s="1"/>
    </row>
    <row r="9832" spans="1:9" s="30" customFormat="1" ht="67.5" x14ac:dyDescent="0.25">
      <c r="A9832" s="28">
        <v>102319</v>
      </c>
      <c r="B9832" s="29" t="s">
        <v>18332</v>
      </c>
      <c r="F9832" s="28" t="s">
        <v>10642</v>
      </c>
      <c r="G9832" s="31" t="s">
        <v>18333</v>
      </c>
      <c r="I9832" s="1"/>
    </row>
    <row r="9833" spans="1:9" s="30" customFormat="1" ht="67.5" x14ac:dyDescent="0.25">
      <c r="A9833" s="28">
        <v>102320</v>
      </c>
      <c r="B9833" s="29" t="s">
        <v>18334</v>
      </c>
      <c r="F9833" s="28" t="s">
        <v>10642</v>
      </c>
      <c r="G9833" s="31" t="s">
        <v>16208</v>
      </c>
      <c r="I9833" s="1"/>
    </row>
    <row r="9834" spans="1:9" s="30" customFormat="1" ht="67.5" x14ac:dyDescent="0.25">
      <c r="A9834" s="28">
        <v>102321</v>
      </c>
      <c r="B9834" s="29" t="s">
        <v>18335</v>
      </c>
      <c r="F9834" s="28" t="s">
        <v>10642</v>
      </c>
      <c r="G9834" s="31" t="s">
        <v>9683</v>
      </c>
      <c r="I9834" s="1"/>
    </row>
    <row r="9835" spans="1:9" s="30" customFormat="1" ht="67.5" x14ac:dyDescent="0.25">
      <c r="A9835" s="28">
        <v>102322</v>
      </c>
      <c r="B9835" s="29" t="s">
        <v>18336</v>
      </c>
      <c r="F9835" s="28" t="s">
        <v>10642</v>
      </c>
      <c r="G9835" s="31" t="s">
        <v>18337</v>
      </c>
      <c r="I9835" s="1"/>
    </row>
    <row r="9836" spans="1:9" s="30" customFormat="1" ht="67.5" x14ac:dyDescent="0.25">
      <c r="A9836" s="28">
        <v>102323</v>
      </c>
      <c r="B9836" s="29" t="s">
        <v>18338</v>
      </c>
      <c r="F9836" s="28" t="s">
        <v>10642</v>
      </c>
      <c r="G9836" s="31" t="s">
        <v>18339</v>
      </c>
      <c r="I9836" s="1"/>
    </row>
    <row r="9837" spans="1:9" s="30" customFormat="1" ht="67.5" x14ac:dyDescent="0.25">
      <c r="A9837" s="28">
        <v>102324</v>
      </c>
      <c r="B9837" s="29" t="s">
        <v>18340</v>
      </c>
      <c r="F9837" s="28" t="s">
        <v>10642</v>
      </c>
      <c r="G9837" s="31" t="s">
        <v>12993</v>
      </c>
      <c r="I9837" s="1"/>
    </row>
    <row r="9838" spans="1:9" s="30" customFormat="1" ht="67.5" x14ac:dyDescent="0.25">
      <c r="A9838" s="28">
        <v>102325</v>
      </c>
      <c r="B9838" s="29" t="s">
        <v>18341</v>
      </c>
      <c r="F9838" s="28" t="s">
        <v>10642</v>
      </c>
      <c r="G9838" s="31" t="s">
        <v>16997</v>
      </c>
      <c r="I9838" s="1"/>
    </row>
    <row r="9839" spans="1:9" s="30" customFormat="1" ht="67.5" x14ac:dyDescent="0.25">
      <c r="A9839" s="28">
        <v>102326</v>
      </c>
      <c r="B9839" s="29" t="s">
        <v>18342</v>
      </c>
      <c r="F9839" s="28" t="s">
        <v>10642</v>
      </c>
      <c r="G9839" s="31" t="s">
        <v>18343</v>
      </c>
      <c r="I9839" s="1"/>
    </row>
    <row r="9840" spans="1:9" s="30" customFormat="1" ht="67.5" x14ac:dyDescent="0.25">
      <c r="A9840" s="28">
        <v>102327</v>
      </c>
      <c r="B9840" s="29" t="s">
        <v>18344</v>
      </c>
      <c r="F9840" s="28" t="s">
        <v>10642</v>
      </c>
      <c r="G9840" s="31" t="s">
        <v>10184</v>
      </c>
      <c r="I9840" s="1"/>
    </row>
    <row r="9841" spans="1:9" s="30" customFormat="1" ht="67.5" x14ac:dyDescent="0.25">
      <c r="A9841" s="28">
        <v>102328</v>
      </c>
      <c r="B9841" s="29" t="s">
        <v>18345</v>
      </c>
      <c r="F9841" s="28" t="s">
        <v>10642</v>
      </c>
      <c r="G9841" s="31" t="s">
        <v>18346</v>
      </c>
      <c r="I9841" s="1"/>
    </row>
    <row r="9842" spans="1:9" s="30" customFormat="1" ht="67.5" x14ac:dyDescent="0.25">
      <c r="A9842" s="28">
        <v>102329</v>
      </c>
      <c r="B9842" s="29" t="s">
        <v>18347</v>
      </c>
      <c r="F9842" s="28" t="s">
        <v>10642</v>
      </c>
      <c r="G9842" s="31" t="s">
        <v>9728</v>
      </c>
      <c r="I9842" s="1"/>
    </row>
    <row r="9843" spans="1:9" s="30" customFormat="1" ht="54" x14ac:dyDescent="0.25">
      <c r="A9843" s="28">
        <v>94304</v>
      </c>
      <c r="B9843" s="29" t="s">
        <v>18348</v>
      </c>
      <c r="F9843" s="28" t="s">
        <v>10642</v>
      </c>
      <c r="G9843" s="31" t="s">
        <v>18349</v>
      </c>
      <c r="I9843" s="1"/>
    </row>
    <row r="9844" spans="1:9" s="30" customFormat="1" ht="54" x14ac:dyDescent="0.25">
      <c r="A9844" s="28">
        <v>94305</v>
      </c>
      <c r="B9844" s="29" t="s">
        <v>18350</v>
      </c>
      <c r="F9844" s="28" t="s">
        <v>10642</v>
      </c>
      <c r="G9844" s="31" t="s">
        <v>18351</v>
      </c>
      <c r="I9844" s="1"/>
    </row>
    <row r="9845" spans="1:9" s="30" customFormat="1" ht="54" x14ac:dyDescent="0.25">
      <c r="A9845" s="28">
        <v>94306</v>
      </c>
      <c r="B9845" s="29" t="s">
        <v>18352</v>
      </c>
      <c r="F9845" s="28" t="s">
        <v>10642</v>
      </c>
      <c r="G9845" s="31" t="s">
        <v>18353</v>
      </c>
      <c r="I9845" s="1"/>
    </row>
    <row r="9846" spans="1:9" s="30" customFormat="1" ht="54" x14ac:dyDescent="0.25">
      <c r="A9846" s="28">
        <v>94307</v>
      </c>
      <c r="B9846" s="29" t="s">
        <v>18354</v>
      </c>
      <c r="F9846" s="28" t="s">
        <v>10642</v>
      </c>
      <c r="G9846" s="31" t="s">
        <v>18355</v>
      </c>
      <c r="I9846" s="1"/>
    </row>
    <row r="9847" spans="1:9" s="30" customFormat="1" ht="54" x14ac:dyDescent="0.25">
      <c r="A9847" s="28">
        <v>94308</v>
      </c>
      <c r="B9847" s="29" t="s">
        <v>18356</v>
      </c>
      <c r="F9847" s="28" t="s">
        <v>10642</v>
      </c>
      <c r="G9847" s="31" t="s">
        <v>18357</v>
      </c>
      <c r="I9847" s="1"/>
    </row>
    <row r="9848" spans="1:9" s="30" customFormat="1" ht="54" x14ac:dyDescent="0.25">
      <c r="A9848" s="28">
        <v>94309</v>
      </c>
      <c r="B9848" s="29" t="s">
        <v>18358</v>
      </c>
      <c r="F9848" s="28" t="s">
        <v>10642</v>
      </c>
      <c r="G9848" s="31" t="s">
        <v>18359</v>
      </c>
      <c r="I9848" s="1"/>
    </row>
    <row r="9849" spans="1:9" s="30" customFormat="1" ht="54" x14ac:dyDescent="0.25">
      <c r="A9849" s="28">
        <v>94310</v>
      </c>
      <c r="B9849" s="29" t="s">
        <v>18360</v>
      </c>
      <c r="F9849" s="28" t="s">
        <v>10642</v>
      </c>
      <c r="G9849" s="31" t="s">
        <v>18361</v>
      </c>
      <c r="I9849" s="1"/>
    </row>
    <row r="9850" spans="1:9" s="30" customFormat="1" ht="54" x14ac:dyDescent="0.25">
      <c r="A9850" s="28">
        <v>94315</v>
      </c>
      <c r="B9850" s="29" t="s">
        <v>18362</v>
      </c>
      <c r="F9850" s="28" t="s">
        <v>10642</v>
      </c>
      <c r="G9850" s="31" t="s">
        <v>18363</v>
      </c>
      <c r="I9850" s="1"/>
    </row>
    <row r="9851" spans="1:9" s="30" customFormat="1" ht="54" x14ac:dyDescent="0.25">
      <c r="A9851" s="28">
        <v>94316</v>
      </c>
      <c r="B9851" s="29" t="s">
        <v>18364</v>
      </c>
      <c r="F9851" s="28" t="s">
        <v>10642</v>
      </c>
      <c r="G9851" s="31" t="s">
        <v>17575</v>
      </c>
      <c r="I9851" s="1"/>
    </row>
    <row r="9852" spans="1:9" s="30" customFormat="1" ht="54" x14ac:dyDescent="0.25">
      <c r="A9852" s="28">
        <v>94317</v>
      </c>
      <c r="B9852" s="29" t="s">
        <v>18365</v>
      </c>
      <c r="F9852" s="28" t="s">
        <v>10642</v>
      </c>
      <c r="G9852" s="31" t="s">
        <v>18366</v>
      </c>
      <c r="I9852" s="1"/>
    </row>
    <row r="9853" spans="1:9" s="30" customFormat="1" ht="54" x14ac:dyDescent="0.25">
      <c r="A9853" s="28">
        <v>94318</v>
      </c>
      <c r="B9853" s="29" t="s">
        <v>18367</v>
      </c>
      <c r="F9853" s="28" t="s">
        <v>10642</v>
      </c>
      <c r="G9853" s="31" t="s">
        <v>18034</v>
      </c>
      <c r="I9853" s="1"/>
    </row>
    <row r="9854" spans="1:9" s="30" customFormat="1" ht="27" x14ac:dyDescent="0.25">
      <c r="A9854" s="28">
        <v>94319</v>
      </c>
      <c r="B9854" s="29" t="s">
        <v>18368</v>
      </c>
      <c r="F9854" s="28" t="s">
        <v>10642</v>
      </c>
      <c r="G9854" s="31" t="s">
        <v>18369</v>
      </c>
      <c r="I9854" s="1"/>
    </row>
    <row r="9855" spans="1:9" s="30" customFormat="1" ht="54" x14ac:dyDescent="0.25">
      <c r="A9855" s="28">
        <v>94327</v>
      </c>
      <c r="B9855" s="29" t="s">
        <v>18370</v>
      </c>
      <c r="F9855" s="28" t="s">
        <v>10642</v>
      </c>
      <c r="G9855" s="31" t="s">
        <v>18371</v>
      </c>
      <c r="I9855" s="1"/>
    </row>
    <row r="9856" spans="1:9" s="30" customFormat="1" ht="54" x14ac:dyDescent="0.25">
      <c r="A9856" s="28">
        <v>94328</v>
      </c>
      <c r="B9856" s="29" t="s">
        <v>18372</v>
      </c>
      <c r="F9856" s="28" t="s">
        <v>10642</v>
      </c>
      <c r="G9856" s="31" t="s">
        <v>18373</v>
      </c>
      <c r="I9856" s="1"/>
    </row>
    <row r="9857" spans="1:9" s="30" customFormat="1" ht="54" x14ac:dyDescent="0.25">
      <c r="A9857" s="28">
        <v>94329</v>
      </c>
      <c r="B9857" s="29" t="s">
        <v>18374</v>
      </c>
      <c r="F9857" s="28" t="s">
        <v>10642</v>
      </c>
      <c r="G9857" s="31" t="s">
        <v>18375</v>
      </c>
      <c r="I9857" s="1"/>
    </row>
    <row r="9858" spans="1:9" s="30" customFormat="1" ht="54" x14ac:dyDescent="0.25">
      <c r="A9858" s="28">
        <v>94330</v>
      </c>
      <c r="B9858" s="29" t="s">
        <v>18376</v>
      </c>
      <c r="F9858" s="28" t="s">
        <v>10642</v>
      </c>
      <c r="G9858" s="31" t="s">
        <v>18377</v>
      </c>
      <c r="I9858" s="1"/>
    </row>
    <row r="9859" spans="1:9" s="30" customFormat="1" ht="54" x14ac:dyDescent="0.25">
      <c r="A9859" s="28">
        <v>94331</v>
      </c>
      <c r="B9859" s="29" t="s">
        <v>18378</v>
      </c>
      <c r="F9859" s="28" t="s">
        <v>10642</v>
      </c>
      <c r="G9859" s="31" t="s">
        <v>18379</v>
      </c>
      <c r="I9859" s="1"/>
    </row>
    <row r="9860" spans="1:9" s="30" customFormat="1" ht="54" x14ac:dyDescent="0.25">
      <c r="A9860" s="28">
        <v>94332</v>
      </c>
      <c r="B9860" s="29" t="s">
        <v>18380</v>
      </c>
      <c r="F9860" s="28" t="s">
        <v>10642</v>
      </c>
      <c r="G9860" s="31" t="s">
        <v>18381</v>
      </c>
      <c r="I9860" s="1"/>
    </row>
    <row r="9861" spans="1:9" s="30" customFormat="1" ht="54" x14ac:dyDescent="0.25">
      <c r="A9861" s="28">
        <v>94333</v>
      </c>
      <c r="B9861" s="29" t="s">
        <v>18382</v>
      </c>
      <c r="F9861" s="28" t="s">
        <v>10642</v>
      </c>
      <c r="G9861" s="31" t="s">
        <v>18383</v>
      </c>
      <c r="I9861" s="1"/>
    </row>
    <row r="9862" spans="1:9" s="30" customFormat="1" ht="54" x14ac:dyDescent="0.25">
      <c r="A9862" s="28">
        <v>94338</v>
      </c>
      <c r="B9862" s="29" t="s">
        <v>18384</v>
      </c>
      <c r="F9862" s="28" t="s">
        <v>10642</v>
      </c>
      <c r="G9862" s="31" t="s">
        <v>13936</v>
      </c>
      <c r="I9862" s="1"/>
    </row>
    <row r="9863" spans="1:9" s="30" customFormat="1" ht="54" x14ac:dyDescent="0.25">
      <c r="A9863" s="28">
        <v>94339</v>
      </c>
      <c r="B9863" s="29" t="s">
        <v>18385</v>
      </c>
      <c r="F9863" s="28" t="s">
        <v>10642</v>
      </c>
      <c r="G9863" s="31" t="s">
        <v>18386</v>
      </c>
      <c r="I9863" s="1"/>
    </row>
    <row r="9864" spans="1:9" s="30" customFormat="1" ht="54" x14ac:dyDescent="0.25">
      <c r="A9864" s="28">
        <v>94340</v>
      </c>
      <c r="B9864" s="29" t="s">
        <v>18387</v>
      </c>
      <c r="F9864" s="28" t="s">
        <v>10642</v>
      </c>
      <c r="G9864" s="31" t="s">
        <v>18388</v>
      </c>
      <c r="I9864" s="1"/>
    </row>
    <row r="9865" spans="1:9" s="30" customFormat="1" ht="54" x14ac:dyDescent="0.25">
      <c r="A9865" s="28">
        <v>94341</v>
      </c>
      <c r="B9865" s="29" t="s">
        <v>18389</v>
      </c>
      <c r="F9865" s="28" t="s">
        <v>10642</v>
      </c>
      <c r="G9865" s="31" t="s">
        <v>18390</v>
      </c>
      <c r="I9865" s="1"/>
    </row>
    <row r="9866" spans="1:9" s="30" customFormat="1" ht="27" x14ac:dyDescent="0.25">
      <c r="A9866" s="28">
        <v>94342</v>
      </c>
      <c r="B9866" s="29" t="s">
        <v>18391</v>
      </c>
      <c r="F9866" s="28" t="s">
        <v>10642</v>
      </c>
      <c r="G9866" s="31" t="s">
        <v>17554</v>
      </c>
      <c r="I9866" s="1"/>
    </row>
    <row r="9867" spans="1:9" s="30" customFormat="1" ht="40.5" x14ac:dyDescent="0.25">
      <c r="A9867" s="28">
        <v>96385</v>
      </c>
      <c r="B9867" s="29" t="s">
        <v>18392</v>
      </c>
      <c r="F9867" s="28" t="s">
        <v>10642</v>
      </c>
      <c r="G9867" s="31" t="s">
        <v>12652</v>
      </c>
      <c r="I9867" s="1"/>
    </row>
    <row r="9868" spans="1:9" s="30" customFormat="1" ht="40.5" x14ac:dyDescent="0.25">
      <c r="A9868" s="28">
        <v>96386</v>
      </c>
      <c r="B9868" s="29" t="s">
        <v>18393</v>
      </c>
      <c r="F9868" s="28" t="s">
        <v>10642</v>
      </c>
      <c r="G9868" s="31" t="s">
        <v>18394</v>
      </c>
      <c r="I9868" s="1"/>
    </row>
    <row r="9869" spans="1:9" s="30" customFormat="1" ht="67.5" x14ac:dyDescent="0.25">
      <c r="A9869" s="28">
        <v>93360</v>
      </c>
      <c r="B9869" s="29" t="s">
        <v>18395</v>
      </c>
      <c r="F9869" s="28" t="s">
        <v>10642</v>
      </c>
      <c r="G9869" s="31" t="s">
        <v>8535</v>
      </c>
      <c r="I9869" s="1"/>
    </row>
    <row r="9870" spans="1:9" s="30" customFormat="1" ht="67.5" x14ac:dyDescent="0.25">
      <c r="A9870" s="28">
        <v>93361</v>
      </c>
      <c r="B9870" s="29" t="s">
        <v>18396</v>
      </c>
      <c r="F9870" s="28" t="s">
        <v>10642</v>
      </c>
      <c r="G9870" s="31" t="s">
        <v>18397</v>
      </c>
      <c r="I9870" s="1"/>
    </row>
    <row r="9871" spans="1:9" s="30" customFormat="1" ht="67.5" x14ac:dyDescent="0.25">
      <c r="A9871" s="28">
        <v>93362</v>
      </c>
      <c r="B9871" s="29" t="s">
        <v>18398</v>
      </c>
      <c r="F9871" s="28" t="s">
        <v>10642</v>
      </c>
      <c r="G9871" s="31" t="s">
        <v>9812</v>
      </c>
      <c r="I9871" s="1"/>
    </row>
    <row r="9872" spans="1:9" s="30" customFormat="1" ht="67.5" x14ac:dyDescent="0.25">
      <c r="A9872" s="28">
        <v>93363</v>
      </c>
      <c r="B9872" s="29" t="s">
        <v>18399</v>
      </c>
      <c r="F9872" s="28" t="s">
        <v>10642</v>
      </c>
      <c r="G9872" s="31" t="s">
        <v>18400</v>
      </c>
      <c r="I9872" s="1"/>
    </row>
    <row r="9873" spans="1:9" s="30" customFormat="1" ht="67.5" x14ac:dyDescent="0.25">
      <c r="A9873" s="28">
        <v>93364</v>
      </c>
      <c r="B9873" s="29" t="s">
        <v>18401</v>
      </c>
      <c r="F9873" s="28" t="s">
        <v>10642</v>
      </c>
      <c r="G9873" s="31" t="s">
        <v>15228</v>
      </c>
      <c r="I9873" s="1"/>
    </row>
    <row r="9874" spans="1:9" s="30" customFormat="1" ht="67.5" x14ac:dyDescent="0.25">
      <c r="A9874" s="28">
        <v>93365</v>
      </c>
      <c r="B9874" s="29" t="s">
        <v>18402</v>
      </c>
      <c r="F9874" s="28" t="s">
        <v>10642</v>
      </c>
      <c r="G9874" s="31" t="s">
        <v>12529</v>
      </c>
      <c r="I9874" s="1"/>
    </row>
    <row r="9875" spans="1:9" s="30" customFormat="1" ht="67.5" x14ac:dyDescent="0.25">
      <c r="A9875" s="28">
        <v>93366</v>
      </c>
      <c r="B9875" s="29" t="s">
        <v>18403</v>
      </c>
      <c r="F9875" s="28" t="s">
        <v>10642</v>
      </c>
      <c r="G9875" s="31" t="s">
        <v>13334</v>
      </c>
      <c r="I9875" s="1"/>
    </row>
    <row r="9876" spans="1:9" s="30" customFormat="1" ht="67.5" x14ac:dyDescent="0.25">
      <c r="A9876" s="28">
        <v>93367</v>
      </c>
      <c r="B9876" s="29" t="s">
        <v>18404</v>
      </c>
      <c r="F9876" s="28" t="s">
        <v>10642</v>
      </c>
      <c r="G9876" s="31" t="s">
        <v>14692</v>
      </c>
      <c r="I9876" s="1"/>
    </row>
    <row r="9877" spans="1:9" s="30" customFormat="1" ht="67.5" x14ac:dyDescent="0.25">
      <c r="A9877" s="28">
        <v>93368</v>
      </c>
      <c r="B9877" s="29" t="s">
        <v>18405</v>
      </c>
      <c r="F9877" s="28" t="s">
        <v>10642</v>
      </c>
      <c r="G9877" s="31" t="s">
        <v>15346</v>
      </c>
      <c r="I9877" s="1"/>
    </row>
    <row r="9878" spans="1:9" s="30" customFormat="1" ht="81" x14ac:dyDescent="0.25">
      <c r="A9878" s="28">
        <v>93369</v>
      </c>
      <c r="B9878" s="29" t="s">
        <v>18406</v>
      </c>
      <c r="F9878" s="28" t="s">
        <v>10642</v>
      </c>
      <c r="G9878" s="31" t="s">
        <v>17276</v>
      </c>
      <c r="I9878" s="1"/>
    </row>
    <row r="9879" spans="1:9" s="30" customFormat="1" ht="67.5" x14ac:dyDescent="0.25">
      <c r="A9879" s="28">
        <v>93370</v>
      </c>
      <c r="B9879" s="29" t="s">
        <v>18407</v>
      </c>
      <c r="F9879" s="28" t="s">
        <v>10642</v>
      </c>
      <c r="G9879" s="31" t="s">
        <v>18408</v>
      </c>
      <c r="I9879" s="1"/>
    </row>
    <row r="9880" spans="1:9" s="30" customFormat="1" ht="81" x14ac:dyDescent="0.25">
      <c r="A9880" s="28">
        <v>93371</v>
      </c>
      <c r="B9880" s="29" t="s">
        <v>18409</v>
      </c>
      <c r="F9880" s="28" t="s">
        <v>10642</v>
      </c>
      <c r="G9880" s="31" t="s">
        <v>13263</v>
      </c>
      <c r="I9880" s="1"/>
    </row>
    <row r="9881" spans="1:9" s="30" customFormat="1" ht="67.5" x14ac:dyDescent="0.25">
      <c r="A9881" s="28">
        <v>93372</v>
      </c>
      <c r="B9881" s="29" t="s">
        <v>18410</v>
      </c>
      <c r="F9881" s="28" t="s">
        <v>10642</v>
      </c>
      <c r="G9881" s="31" t="s">
        <v>17102</v>
      </c>
      <c r="I9881" s="1"/>
    </row>
    <row r="9882" spans="1:9" s="30" customFormat="1" ht="81" x14ac:dyDescent="0.25">
      <c r="A9882" s="28">
        <v>93373</v>
      </c>
      <c r="B9882" s="29" t="s">
        <v>18411</v>
      </c>
      <c r="F9882" s="28" t="s">
        <v>10642</v>
      </c>
      <c r="G9882" s="31" t="s">
        <v>9748</v>
      </c>
      <c r="I9882" s="1"/>
    </row>
    <row r="9883" spans="1:9" s="30" customFormat="1" ht="67.5" x14ac:dyDescent="0.25">
      <c r="A9883" s="28">
        <v>93374</v>
      </c>
      <c r="B9883" s="29" t="s">
        <v>18412</v>
      </c>
      <c r="F9883" s="28" t="s">
        <v>10642</v>
      </c>
      <c r="G9883" s="31" t="s">
        <v>16497</v>
      </c>
      <c r="I9883" s="1"/>
    </row>
    <row r="9884" spans="1:9" s="30" customFormat="1" ht="67.5" x14ac:dyDescent="0.25">
      <c r="A9884" s="28">
        <v>93375</v>
      </c>
      <c r="B9884" s="29" t="s">
        <v>18413</v>
      </c>
      <c r="F9884" s="28" t="s">
        <v>10642</v>
      </c>
      <c r="G9884" s="31" t="s">
        <v>18414</v>
      </c>
      <c r="I9884" s="1"/>
    </row>
    <row r="9885" spans="1:9" s="30" customFormat="1" ht="67.5" x14ac:dyDescent="0.25">
      <c r="A9885" s="28">
        <v>93376</v>
      </c>
      <c r="B9885" s="29" t="s">
        <v>18415</v>
      </c>
      <c r="F9885" s="28" t="s">
        <v>10642</v>
      </c>
      <c r="G9885" s="31" t="s">
        <v>10233</v>
      </c>
      <c r="I9885" s="1"/>
    </row>
    <row r="9886" spans="1:9" s="30" customFormat="1" ht="67.5" x14ac:dyDescent="0.25">
      <c r="A9886" s="28">
        <v>93377</v>
      </c>
      <c r="B9886" s="29" t="s">
        <v>18416</v>
      </c>
      <c r="F9886" s="28" t="s">
        <v>10642</v>
      </c>
      <c r="G9886" s="31" t="s">
        <v>18417</v>
      </c>
      <c r="I9886" s="1"/>
    </row>
    <row r="9887" spans="1:9" s="30" customFormat="1" ht="67.5" x14ac:dyDescent="0.25">
      <c r="A9887" s="28">
        <v>93378</v>
      </c>
      <c r="B9887" s="29" t="s">
        <v>18418</v>
      </c>
      <c r="F9887" s="28" t="s">
        <v>10642</v>
      </c>
      <c r="G9887" s="31" t="s">
        <v>18419</v>
      </c>
      <c r="I9887" s="1"/>
    </row>
    <row r="9888" spans="1:9" s="30" customFormat="1" ht="67.5" x14ac:dyDescent="0.25">
      <c r="A9888" s="28">
        <v>93379</v>
      </c>
      <c r="B9888" s="29" t="s">
        <v>18420</v>
      </c>
      <c r="F9888" s="28" t="s">
        <v>10642</v>
      </c>
      <c r="G9888" s="31" t="s">
        <v>18421</v>
      </c>
      <c r="I9888" s="1"/>
    </row>
    <row r="9889" spans="1:9" s="30" customFormat="1" ht="67.5" x14ac:dyDescent="0.25">
      <c r="A9889" s="28">
        <v>93380</v>
      </c>
      <c r="B9889" s="29" t="s">
        <v>18422</v>
      </c>
      <c r="F9889" s="28" t="s">
        <v>10642</v>
      </c>
      <c r="G9889" s="31" t="s">
        <v>18423</v>
      </c>
      <c r="I9889" s="1"/>
    </row>
    <row r="9890" spans="1:9" s="30" customFormat="1" ht="67.5" x14ac:dyDescent="0.25">
      <c r="A9890" s="28">
        <v>93381</v>
      </c>
      <c r="B9890" s="29" t="s">
        <v>18424</v>
      </c>
      <c r="F9890" s="28" t="s">
        <v>10642</v>
      </c>
      <c r="G9890" s="31" t="s">
        <v>16345</v>
      </c>
      <c r="I9890" s="1"/>
    </row>
    <row r="9891" spans="1:9" s="30" customFormat="1" ht="27" x14ac:dyDescent="0.25">
      <c r="A9891" s="28">
        <v>93382</v>
      </c>
      <c r="B9891" s="29" t="s">
        <v>18425</v>
      </c>
      <c r="F9891" s="28" t="s">
        <v>10642</v>
      </c>
      <c r="G9891" s="31" t="s">
        <v>18426</v>
      </c>
      <c r="I9891" s="1"/>
    </row>
    <row r="9892" spans="1:9" s="30" customFormat="1" x14ac:dyDescent="0.25">
      <c r="A9892" s="28">
        <v>96995</v>
      </c>
      <c r="B9892" s="29" t="s">
        <v>18427</v>
      </c>
      <c r="F9892" s="28" t="s">
        <v>10642</v>
      </c>
      <c r="G9892" s="31" t="s">
        <v>18428</v>
      </c>
      <c r="I9892" s="1"/>
    </row>
    <row r="9893" spans="1:9" s="30" customFormat="1" ht="27" x14ac:dyDescent="0.25">
      <c r="A9893" s="28">
        <v>97916</v>
      </c>
      <c r="B9893" s="29" t="s">
        <v>18429</v>
      </c>
      <c r="F9893" s="28" t="s">
        <v>18430</v>
      </c>
      <c r="G9893" s="31" t="s">
        <v>18431</v>
      </c>
      <c r="I9893" s="1"/>
    </row>
    <row r="9894" spans="1:9" s="30" customFormat="1" ht="40.5" x14ac:dyDescent="0.25">
      <c r="A9894" s="28">
        <v>97917</v>
      </c>
      <c r="B9894" s="29" t="s">
        <v>18432</v>
      </c>
      <c r="F9894" s="28" t="s">
        <v>18430</v>
      </c>
      <c r="G9894" s="31" t="s">
        <v>18433</v>
      </c>
      <c r="I9894" s="1"/>
    </row>
    <row r="9895" spans="1:9" s="30" customFormat="1" ht="40.5" x14ac:dyDescent="0.25">
      <c r="A9895" s="28">
        <v>97918</v>
      </c>
      <c r="B9895" s="29" t="s">
        <v>18434</v>
      </c>
      <c r="F9895" s="28" t="s">
        <v>18430</v>
      </c>
      <c r="G9895" s="31" t="s">
        <v>10182</v>
      </c>
      <c r="I9895" s="1"/>
    </row>
    <row r="9896" spans="1:9" s="30" customFormat="1" ht="40.5" x14ac:dyDescent="0.25">
      <c r="A9896" s="28">
        <v>97919</v>
      </c>
      <c r="B9896" s="29" t="s">
        <v>18435</v>
      </c>
      <c r="F9896" s="28" t="s">
        <v>18430</v>
      </c>
      <c r="G9896" s="31" t="s">
        <v>18436</v>
      </c>
      <c r="I9896" s="1"/>
    </row>
    <row r="9897" spans="1:9" s="30" customFormat="1" ht="27" x14ac:dyDescent="0.25">
      <c r="A9897" s="28">
        <v>101616</v>
      </c>
      <c r="B9897" s="29" t="s">
        <v>18437</v>
      </c>
      <c r="F9897" s="28" t="s">
        <v>8592</v>
      </c>
      <c r="G9897" s="31" t="s">
        <v>18438</v>
      </c>
      <c r="I9897" s="1"/>
    </row>
    <row r="9898" spans="1:9" s="30" customFormat="1" ht="40.5" x14ac:dyDescent="0.25">
      <c r="A9898" s="28">
        <v>101617</v>
      </c>
      <c r="B9898" s="29" t="s">
        <v>18439</v>
      </c>
      <c r="F9898" s="28" t="s">
        <v>8592</v>
      </c>
      <c r="G9898" s="31" t="s">
        <v>18440</v>
      </c>
      <c r="I9898" s="1"/>
    </row>
    <row r="9899" spans="1:9" s="30" customFormat="1" ht="27" x14ac:dyDescent="0.25">
      <c r="A9899" s="28">
        <v>101618</v>
      </c>
      <c r="B9899" s="29" t="s">
        <v>18441</v>
      </c>
      <c r="F9899" s="28" t="s">
        <v>10642</v>
      </c>
      <c r="G9899" s="31" t="s">
        <v>18442</v>
      </c>
      <c r="I9899" s="1"/>
    </row>
    <row r="9900" spans="1:9" s="30" customFormat="1" ht="27" x14ac:dyDescent="0.25">
      <c r="A9900" s="28">
        <v>101619</v>
      </c>
      <c r="B9900" s="29" t="s">
        <v>18443</v>
      </c>
      <c r="F9900" s="28" t="s">
        <v>10642</v>
      </c>
      <c r="G9900" s="31" t="s">
        <v>18444</v>
      </c>
      <c r="I9900" s="1"/>
    </row>
    <row r="9901" spans="1:9" s="30" customFormat="1" ht="40.5" x14ac:dyDescent="0.25">
      <c r="A9901" s="28">
        <v>101620</v>
      </c>
      <c r="B9901" s="29" t="s">
        <v>18445</v>
      </c>
      <c r="F9901" s="28" t="s">
        <v>10642</v>
      </c>
      <c r="G9901" s="31" t="s">
        <v>18446</v>
      </c>
      <c r="I9901" s="1"/>
    </row>
    <row r="9902" spans="1:9" s="30" customFormat="1" ht="40.5" x14ac:dyDescent="0.25">
      <c r="A9902" s="28">
        <v>101621</v>
      </c>
      <c r="B9902" s="29" t="s">
        <v>18447</v>
      </c>
      <c r="F9902" s="28" t="s">
        <v>10642</v>
      </c>
      <c r="G9902" s="31" t="s">
        <v>18448</v>
      </c>
      <c r="I9902" s="1"/>
    </row>
    <row r="9903" spans="1:9" s="30" customFormat="1" ht="40.5" x14ac:dyDescent="0.25">
      <c r="A9903" s="28">
        <v>101622</v>
      </c>
      <c r="B9903" s="29" t="s">
        <v>18449</v>
      </c>
      <c r="F9903" s="28" t="s">
        <v>10642</v>
      </c>
      <c r="G9903" s="31" t="s">
        <v>18450</v>
      </c>
      <c r="I9903" s="1"/>
    </row>
    <row r="9904" spans="1:9" s="30" customFormat="1" ht="40.5" x14ac:dyDescent="0.25">
      <c r="A9904" s="28">
        <v>101623</v>
      </c>
      <c r="B9904" s="29" t="s">
        <v>18451</v>
      </c>
      <c r="F9904" s="28" t="s">
        <v>10642</v>
      </c>
      <c r="G9904" s="31" t="s">
        <v>18452</v>
      </c>
      <c r="I9904" s="1"/>
    </row>
    <row r="9905" spans="1:9" s="30" customFormat="1" ht="40.5" x14ac:dyDescent="0.25">
      <c r="A9905" s="28">
        <v>101624</v>
      </c>
      <c r="B9905" s="29" t="s">
        <v>18453</v>
      </c>
      <c r="F9905" s="28" t="s">
        <v>10642</v>
      </c>
      <c r="G9905" s="31" t="s">
        <v>18454</v>
      </c>
      <c r="I9905" s="1"/>
    </row>
    <row r="9906" spans="1:9" s="30" customFormat="1" ht="40.5" x14ac:dyDescent="0.25">
      <c r="A9906" s="28">
        <v>101625</v>
      </c>
      <c r="B9906" s="29" t="s">
        <v>18455</v>
      </c>
      <c r="F9906" s="28" t="s">
        <v>10642</v>
      </c>
      <c r="G9906" s="31" t="s">
        <v>18456</v>
      </c>
      <c r="I9906" s="1"/>
    </row>
    <row r="9907" spans="1:9" s="30" customFormat="1" ht="27" x14ac:dyDescent="0.25">
      <c r="A9907" s="28">
        <v>95606</v>
      </c>
      <c r="B9907" s="29" t="s">
        <v>18457</v>
      </c>
      <c r="F9907" s="28" t="s">
        <v>10642</v>
      </c>
      <c r="G9907" s="31" t="s">
        <v>18458</v>
      </c>
      <c r="I9907" s="1"/>
    </row>
    <row r="9908" spans="1:9" s="30" customFormat="1" ht="40.5" x14ac:dyDescent="0.25">
      <c r="A9908" s="28">
        <v>101159</v>
      </c>
      <c r="B9908" s="29" t="s">
        <v>18459</v>
      </c>
      <c r="F9908" s="28" t="s">
        <v>8592</v>
      </c>
      <c r="G9908" s="31" t="s">
        <v>18460</v>
      </c>
      <c r="I9908" s="1"/>
    </row>
    <row r="9909" spans="1:9" s="30" customFormat="1" ht="40.5" x14ac:dyDescent="0.25">
      <c r="A9909" s="28">
        <v>103322</v>
      </c>
      <c r="B9909" s="29" t="s">
        <v>18461</v>
      </c>
      <c r="F9909" s="28" t="s">
        <v>8592</v>
      </c>
      <c r="G9909" s="31" t="s">
        <v>18462</v>
      </c>
      <c r="I9909" s="1"/>
    </row>
    <row r="9910" spans="1:9" s="30" customFormat="1" ht="40.5" x14ac:dyDescent="0.25">
      <c r="A9910" s="28">
        <v>103323</v>
      </c>
      <c r="B9910" s="29" t="s">
        <v>18463</v>
      </c>
      <c r="F9910" s="28" t="s">
        <v>8592</v>
      </c>
      <c r="G9910" s="31" t="s">
        <v>18464</v>
      </c>
      <c r="I9910" s="1"/>
    </row>
    <row r="9911" spans="1:9" s="30" customFormat="1" ht="40.5" x14ac:dyDescent="0.25">
      <c r="A9911" s="28">
        <v>103324</v>
      </c>
      <c r="B9911" s="29" t="s">
        <v>18465</v>
      </c>
      <c r="F9911" s="28" t="s">
        <v>8592</v>
      </c>
      <c r="G9911" s="31" t="s">
        <v>18466</v>
      </c>
      <c r="I9911" s="1"/>
    </row>
    <row r="9912" spans="1:9" s="30" customFormat="1" ht="40.5" x14ac:dyDescent="0.25">
      <c r="A9912" s="28">
        <v>103325</v>
      </c>
      <c r="B9912" s="29" t="s">
        <v>18467</v>
      </c>
      <c r="F9912" s="28" t="s">
        <v>8592</v>
      </c>
      <c r="G9912" s="31" t="s">
        <v>18468</v>
      </c>
      <c r="I9912" s="1"/>
    </row>
    <row r="9913" spans="1:9" s="30" customFormat="1" ht="40.5" x14ac:dyDescent="0.25">
      <c r="A9913" s="28">
        <v>103326</v>
      </c>
      <c r="B9913" s="29" t="s">
        <v>18469</v>
      </c>
      <c r="F9913" s="28" t="s">
        <v>8592</v>
      </c>
      <c r="G9913" s="31" t="s">
        <v>18470</v>
      </c>
      <c r="I9913" s="1"/>
    </row>
    <row r="9914" spans="1:9" s="30" customFormat="1" ht="40.5" x14ac:dyDescent="0.25">
      <c r="A9914" s="28">
        <v>103327</v>
      </c>
      <c r="B9914" s="29" t="s">
        <v>18471</v>
      </c>
      <c r="F9914" s="28" t="s">
        <v>8592</v>
      </c>
      <c r="G9914" s="31" t="s">
        <v>18472</v>
      </c>
      <c r="I9914" s="1"/>
    </row>
    <row r="9915" spans="1:9" s="30" customFormat="1" ht="40.5" x14ac:dyDescent="0.25">
      <c r="A9915" s="28">
        <v>103328</v>
      </c>
      <c r="B9915" s="29" t="s">
        <v>18473</v>
      </c>
      <c r="F9915" s="28" t="s">
        <v>8592</v>
      </c>
      <c r="G9915" s="31" t="s">
        <v>18474</v>
      </c>
      <c r="I9915" s="1"/>
    </row>
    <row r="9916" spans="1:9" s="30" customFormat="1" ht="40.5" x14ac:dyDescent="0.25">
      <c r="A9916" s="28">
        <v>103329</v>
      </c>
      <c r="B9916" s="29" t="s">
        <v>18475</v>
      </c>
      <c r="F9916" s="28" t="s">
        <v>8592</v>
      </c>
      <c r="G9916" s="31" t="s">
        <v>15576</v>
      </c>
      <c r="I9916" s="1"/>
    </row>
    <row r="9917" spans="1:9" s="30" customFormat="1" ht="54" x14ac:dyDescent="0.25">
      <c r="A9917" s="28">
        <v>103330</v>
      </c>
      <c r="B9917" s="29" t="s">
        <v>18476</v>
      </c>
      <c r="F9917" s="28" t="s">
        <v>8592</v>
      </c>
      <c r="G9917" s="31" t="s">
        <v>18477</v>
      </c>
      <c r="I9917" s="1"/>
    </row>
    <row r="9918" spans="1:9" s="30" customFormat="1" ht="54" x14ac:dyDescent="0.25">
      <c r="A9918" s="28">
        <v>103331</v>
      </c>
      <c r="B9918" s="29" t="s">
        <v>18478</v>
      </c>
      <c r="F9918" s="28" t="s">
        <v>8592</v>
      </c>
      <c r="G9918" s="31" t="s">
        <v>18479</v>
      </c>
      <c r="I9918" s="1"/>
    </row>
    <row r="9919" spans="1:9" s="30" customFormat="1" ht="40.5" x14ac:dyDescent="0.25">
      <c r="A9919" s="28">
        <v>103332</v>
      </c>
      <c r="B9919" s="29" t="s">
        <v>18480</v>
      </c>
      <c r="F9919" s="28" t="s">
        <v>8592</v>
      </c>
      <c r="G9919" s="31" t="s">
        <v>18481</v>
      </c>
      <c r="I9919" s="1"/>
    </row>
    <row r="9920" spans="1:9" s="30" customFormat="1" ht="40.5" x14ac:dyDescent="0.25">
      <c r="A9920" s="28">
        <v>103333</v>
      </c>
      <c r="B9920" s="29" t="s">
        <v>18482</v>
      </c>
      <c r="F9920" s="28" t="s">
        <v>8592</v>
      </c>
      <c r="G9920" s="31" t="s">
        <v>18483</v>
      </c>
      <c r="I9920" s="1"/>
    </row>
    <row r="9921" spans="1:9" s="30" customFormat="1" ht="54" x14ac:dyDescent="0.25">
      <c r="A9921" s="28">
        <v>103334</v>
      </c>
      <c r="B9921" s="29" t="s">
        <v>18484</v>
      </c>
      <c r="F9921" s="28" t="s">
        <v>8592</v>
      </c>
      <c r="G9921" s="31" t="s">
        <v>18485</v>
      </c>
      <c r="I9921" s="1"/>
    </row>
    <row r="9922" spans="1:9" s="30" customFormat="1" ht="54" x14ac:dyDescent="0.25">
      <c r="A9922" s="28">
        <v>103335</v>
      </c>
      <c r="B9922" s="29" t="s">
        <v>18486</v>
      </c>
      <c r="F9922" s="28" t="s">
        <v>8592</v>
      </c>
      <c r="G9922" s="31" t="s">
        <v>8967</v>
      </c>
      <c r="I9922" s="1"/>
    </row>
    <row r="9923" spans="1:9" s="30" customFormat="1" ht="40.5" x14ac:dyDescent="0.25">
      <c r="A9923" s="28">
        <v>103350</v>
      </c>
      <c r="B9923" s="29" t="s">
        <v>18487</v>
      </c>
      <c r="F9923" s="28" t="s">
        <v>8592</v>
      </c>
      <c r="G9923" s="31" t="s">
        <v>18488</v>
      </c>
      <c r="I9923" s="1"/>
    </row>
    <row r="9924" spans="1:9" s="30" customFormat="1" ht="40.5" x14ac:dyDescent="0.25">
      <c r="A9924" s="28">
        <v>103351</v>
      </c>
      <c r="B9924" s="29" t="s">
        <v>18489</v>
      </c>
      <c r="F9924" s="28" t="s">
        <v>8592</v>
      </c>
      <c r="G9924" s="31" t="s">
        <v>18490</v>
      </c>
      <c r="I9924" s="1"/>
    </row>
    <row r="9925" spans="1:9" s="30" customFormat="1" ht="40.5" x14ac:dyDescent="0.25">
      <c r="A9925" s="28">
        <v>103356</v>
      </c>
      <c r="B9925" s="29" t="s">
        <v>18491</v>
      </c>
      <c r="F9925" s="28" t="s">
        <v>8592</v>
      </c>
      <c r="G9925" s="31" t="s">
        <v>8380</v>
      </c>
      <c r="I9925" s="1"/>
    </row>
    <row r="9926" spans="1:9" s="30" customFormat="1" ht="40.5" x14ac:dyDescent="0.25">
      <c r="A9926" s="28">
        <v>103357</v>
      </c>
      <c r="B9926" s="29" t="s">
        <v>18492</v>
      </c>
      <c r="F9926" s="28" t="s">
        <v>8592</v>
      </c>
      <c r="G9926" s="31" t="s">
        <v>18493</v>
      </c>
      <c r="I9926" s="1"/>
    </row>
    <row r="9927" spans="1:9" s="30" customFormat="1" ht="40.5" x14ac:dyDescent="0.25">
      <c r="A9927" s="28">
        <v>89282</v>
      </c>
      <c r="B9927" s="29" t="s">
        <v>18494</v>
      </c>
      <c r="F9927" s="28" t="s">
        <v>8592</v>
      </c>
      <c r="G9927" s="31" t="s">
        <v>18495</v>
      </c>
      <c r="I9927" s="1"/>
    </row>
    <row r="9928" spans="1:9" s="30" customFormat="1" ht="40.5" x14ac:dyDescent="0.25">
      <c r="A9928" s="28">
        <v>89283</v>
      </c>
      <c r="B9928" s="29" t="s">
        <v>18496</v>
      </c>
      <c r="F9928" s="28" t="s">
        <v>8592</v>
      </c>
      <c r="G9928" s="31" t="s">
        <v>18497</v>
      </c>
      <c r="I9928" s="1"/>
    </row>
    <row r="9929" spans="1:9" s="30" customFormat="1" ht="40.5" x14ac:dyDescent="0.25">
      <c r="A9929" s="28">
        <v>89290</v>
      </c>
      <c r="B9929" s="29" t="s">
        <v>18498</v>
      </c>
      <c r="F9929" s="28" t="s">
        <v>8592</v>
      </c>
      <c r="G9929" s="31" t="s">
        <v>18499</v>
      </c>
      <c r="I9929" s="1"/>
    </row>
    <row r="9930" spans="1:9" s="30" customFormat="1" ht="40.5" x14ac:dyDescent="0.25">
      <c r="A9930" s="28">
        <v>89291</v>
      </c>
      <c r="B9930" s="29" t="s">
        <v>18500</v>
      </c>
      <c r="F9930" s="28" t="s">
        <v>8592</v>
      </c>
      <c r="G9930" s="31" t="s">
        <v>15083</v>
      </c>
      <c r="I9930" s="1"/>
    </row>
    <row r="9931" spans="1:9" s="30" customFormat="1" ht="54" x14ac:dyDescent="0.25">
      <c r="A9931" s="28">
        <v>89298</v>
      </c>
      <c r="B9931" s="29" t="s">
        <v>18501</v>
      </c>
      <c r="F9931" s="28" t="s">
        <v>8592</v>
      </c>
      <c r="G9931" s="31" t="s">
        <v>18502</v>
      </c>
      <c r="I9931" s="1"/>
    </row>
    <row r="9932" spans="1:9" s="30" customFormat="1" ht="54" x14ac:dyDescent="0.25">
      <c r="A9932" s="28">
        <v>89299</v>
      </c>
      <c r="B9932" s="29" t="s">
        <v>18503</v>
      </c>
      <c r="F9932" s="28" t="s">
        <v>8592</v>
      </c>
      <c r="G9932" s="31" t="s">
        <v>18504</v>
      </c>
      <c r="I9932" s="1"/>
    </row>
    <row r="9933" spans="1:9" s="30" customFormat="1" ht="54" x14ac:dyDescent="0.25">
      <c r="A9933" s="28">
        <v>89306</v>
      </c>
      <c r="B9933" s="29" t="s">
        <v>18505</v>
      </c>
      <c r="F9933" s="28" t="s">
        <v>8592</v>
      </c>
      <c r="G9933" s="31" t="s">
        <v>11540</v>
      </c>
      <c r="I9933" s="1"/>
    </row>
    <row r="9934" spans="1:9" s="30" customFormat="1" ht="54" x14ac:dyDescent="0.25">
      <c r="A9934" s="28">
        <v>89307</v>
      </c>
      <c r="B9934" s="29" t="s">
        <v>18506</v>
      </c>
      <c r="F9934" s="28" t="s">
        <v>8592</v>
      </c>
      <c r="G9934" s="31" t="s">
        <v>18507</v>
      </c>
      <c r="I9934" s="1"/>
    </row>
    <row r="9935" spans="1:9" s="30" customFormat="1" ht="27" x14ac:dyDescent="0.25">
      <c r="A9935" s="28">
        <v>101157</v>
      </c>
      <c r="B9935" s="29" t="s">
        <v>18508</v>
      </c>
      <c r="F9935" s="28" t="s">
        <v>8592</v>
      </c>
      <c r="G9935" s="31" t="s">
        <v>10695</v>
      </c>
      <c r="I9935" s="1"/>
    </row>
    <row r="9936" spans="1:9" s="30" customFormat="1" ht="27" x14ac:dyDescent="0.25">
      <c r="A9936" s="28">
        <v>101158</v>
      </c>
      <c r="B9936" s="29" t="s">
        <v>18509</v>
      </c>
      <c r="F9936" s="28" t="s">
        <v>8592</v>
      </c>
      <c r="G9936" s="31" t="s">
        <v>18510</v>
      </c>
      <c r="I9936" s="1"/>
    </row>
    <row r="9937" spans="1:9" s="30" customFormat="1" ht="40.5" x14ac:dyDescent="0.25">
      <c r="A9937" s="28">
        <v>101162</v>
      </c>
      <c r="B9937" s="29" t="s">
        <v>18511</v>
      </c>
      <c r="F9937" s="28" t="s">
        <v>8592</v>
      </c>
      <c r="G9937" s="31" t="s">
        <v>18512</v>
      </c>
      <c r="I9937" s="1"/>
    </row>
    <row r="9938" spans="1:9" s="30" customFormat="1" ht="40.5" x14ac:dyDescent="0.25">
      <c r="A9938" s="28">
        <v>103316</v>
      </c>
      <c r="B9938" s="29" t="s">
        <v>18513</v>
      </c>
      <c r="F9938" s="28" t="s">
        <v>8592</v>
      </c>
      <c r="G9938" s="31" t="s">
        <v>18514</v>
      </c>
      <c r="I9938" s="1"/>
    </row>
    <row r="9939" spans="1:9" s="30" customFormat="1" ht="40.5" x14ac:dyDescent="0.25">
      <c r="A9939" s="28">
        <v>103317</v>
      </c>
      <c r="B9939" s="29" t="s">
        <v>18515</v>
      </c>
      <c r="F9939" s="28" t="s">
        <v>8592</v>
      </c>
      <c r="G9939" s="31" t="s">
        <v>18516</v>
      </c>
      <c r="I9939" s="1"/>
    </row>
    <row r="9940" spans="1:9" s="30" customFormat="1" ht="40.5" x14ac:dyDescent="0.25">
      <c r="A9940" s="28">
        <v>103318</v>
      </c>
      <c r="B9940" s="29" t="s">
        <v>18517</v>
      </c>
      <c r="F9940" s="28" t="s">
        <v>8592</v>
      </c>
      <c r="G9940" s="31" t="s">
        <v>18518</v>
      </c>
      <c r="I9940" s="1"/>
    </row>
    <row r="9941" spans="1:9" s="30" customFormat="1" ht="40.5" x14ac:dyDescent="0.25">
      <c r="A9941" s="28">
        <v>103319</v>
      </c>
      <c r="B9941" s="29" t="s">
        <v>18519</v>
      </c>
      <c r="F9941" s="28" t="s">
        <v>8592</v>
      </c>
      <c r="G9941" s="31" t="s">
        <v>18520</v>
      </c>
      <c r="I9941" s="1"/>
    </row>
    <row r="9942" spans="1:9" s="30" customFormat="1" ht="40.5" x14ac:dyDescent="0.25">
      <c r="A9942" s="28">
        <v>103320</v>
      </c>
      <c r="B9942" s="29" t="s">
        <v>18521</v>
      </c>
      <c r="F9942" s="28" t="s">
        <v>8592</v>
      </c>
      <c r="G9942" s="31" t="s">
        <v>18522</v>
      </c>
      <c r="I9942" s="1"/>
    </row>
    <row r="9943" spans="1:9" s="30" customFormat="1" ht="40.5" x14ac:dyDescent="0.25">
      <c r="A9943" s="28">
        <v>103321</v>
      </c>
      <c r="B9943" s="29" t="s">
        <v>18523</v>
      </c>
      <c r="F9943" s="28" t="s">
        <v>8592</v>
      </c>
      <c r="G9943" s="31" t="s">
        <v>18524</v>
      </c>
      <c r="I9943" s="1"/>
    </row>
    <row r="9944" spans="1:9" s="30" customFormat="1" ht="40.5" x14ac:dyDescent="0.25">
      <c r="A9944" s="28">
        <v>103336</v>
      </c>
      <c r="B9944" s="29" t="s">
        <v>18525</v>
      </c>
      <c r="F9944" s="28" t="s">
        <v>8592</v>
      </c>
      <c r="G9944" s="31" t="s">
        <v>18526</v>
      </c>
      <c r="I9944" s="1"/>
    </row>
    <row r="9945" spans="1:9" s="30" customFormat="1" ht="40.5" x14ac:dyDescent="0.25">
      <c r="A9945" s="28">
        <v>103337</v>
      </c>
      <c r="B9945" s="29" t="s">
        <v>18527</v>
      </c>
      <c r="F9945" s="28" t="s">
        <v>8592</v>
      </c>
      <c r="G9945" s="31" t="s">
        <v>18528</v>
      </c>
      <c r="I9945" s="1"/>
    </row>
    <row r="9946" spans="1:9" s="30" customFormat="1" ht="40.5" x14ac:dyDescent="0.25">
      <c r="A9946" s="28">
        <v>103338</v>
      </c>
      <c r="B9946" s="29" t="s">
        <v>18529</v>
      </c>
      <c r="F9946" s="28" t="s">
        <v>8592</v>
      </c>
      <c r="G9946" s="31" t="s">
        <v>18530</v>
      </c>
      <c r="I9946" s="1"/>
    </row>
    <row r="9947" spans="1:9" s="30" customFormat="1" ht="40.5" x14ac:dyDescent="0.25">
      <c r="A9947" s="28">
        <v>103339</v>
      </c>
      <c r="B9947" s="29" t="s">
        <v>18531</v>
      </c>
      <c r="F9947" s="28" t="s">
        <v>8592</v>
      </c>
      <c r="G9947" s="31" t="s">
        <v>18532</v>
      </c>
      <c r="I9947" s="1"/>
    </row>
    <row r="9948" spans="1:9" s="30" customFormat="1" ht="40.5" x14ac:dyDescent="0.25">
      <c r="A9948" s="28">
        <v>103340</v>
      </c>
      <c r="B9948" s="29" t="s">
        <v>18533</v>
      </c>
      <c r="F9948" s="28" t="s">
        <v>8592</v>
      </c>
      <c r="G9948" s="31" t="s">
        <v>18534</v>
      </c>
      <c r="I9948" s="1"/>
    </row>
    <row r="9949" spans="1:9" s="30" customFormat="1" ht="40.5" x14ac:dyDescent="0.25">
      <c r="A9949" s="28">
        <v>103341</v>
      </c>
      <c r="B9949" s="29" t="s">
        <v>18535</v>
      </c>
      <c r="F9949" s="28" t="s">
        <v>8592</v>
      </c>
      <c r="G9949" s="31" t="s">
        <v>18536</v>
      </c>
      <c r="I9949" s="1"/>
    </row>
    <row r="9950" spans="1:9" s="30" customFormat="1" ht="40.5" x14ac:dyDescent="0.25">
      <c r="A9950" s="28">
        <v>103342</v>
      </c>
      <c r="B9950" s="29" t="s">
        <v>18537</v>
      </c>
      <c r="F9950" s="28" t="s">
        <v>8592</v>
      </c>
      <c r="G9950" s="31" t="s">
        <v>18538</v>
      </c>
      <c r="I9950" s="1"/>
    </row>
    <row r="9951" spans="1:9" s="30" customFormat="1" ht="40.5" x14ac:dyDescent="0.25">
      <c r="A9951" s="28">
        <v>103343</v>
      </c>
      <c r="B9951" s="29" t="s">
        <v>18539</v>
      </c>
      <c r="F9951" s="28" t="s">
        <v>8592</v>
      </c>
      <c r="G9951" s="31" t="s">
        <v>18540</v>
      </c>
      <c r="I9951" s="1"/>
    </row>
    <row r="9952" spans="1:9" s="30" customFormat="1" ht="40.5" x14ac:dyDescent="0.25">
      <c r="A9952" s="28">
        <v>89453</v>
      </c>
      <c r="B9952" s="29" t="s">
        <v>18541</v>
      </c>
      <c r="F9952" s="28" t="s">
        <v>8592</v>
      </c>
      <c r="G9952" s="31" t="s">
        <v>18542</v>
      </c>
      <c r="I9952" s="1"/>
    </row>
    <row r="9953" spans="1:9" s="30" customFormat="1" ht="40.5" x14ac:dyDescent="0.25">
      <c r="A9953" s="28">
        <v>89455</v>
      </c>
      <c r="B9953" s="29" t="s">
        <v>18543</v>
      </c>
      <c r="F9953" s="28" t="s">
        <v>8592</v>
      </c>
      <c r="G9953" s="31" t="s">
        <v>18544</v>
      </c>
      <c r="I9953" s="1"/>
    </row>
    <row r="9954" spans="1:9" s="30" customFormat="1" ht="40.5" x14ac:dyDescent="0.25">
      <c r="A9954" s="28">
        <v>89462</v>
      </c>
      <c r="B9954" s="29" t="s">
        <v>18545</v>
      </c>
      <c r="F9954" s="28" t="s">
        <v>8592</v>
      </c>
      <c r="G9954" s="31" t="s">
        <v>18546</v>
      </c>
      <c r="I9954" s="1"/>
    </row>
    <row r="9955" spans="1:9" s="30" customFormat="1" ht="40.5" x14ac:dyDescent="0.25">
      <c r="A9955" s="28">
        <v>89464</v>
      </c>
      <c r="B9955" s="29" t="s">
        <v>18545</v>
      </c>
      <c r="F9955" s="28" t="s">
        <v>8592</v>
      </c>
      <c r="G9955" s="31" t="s">
        <v>18547</v>
      </c>
      <c r="I9955" s="1"/>
    </row>
    <row r="9956" spans="1:9" s="30" customFormat="1" ht="40.5" x14ac:dyDescent="0.25">
      <c r="A9956" s="28">
        <v>89470</v>
      </c>
      <c r="B9956" s="29" t="s">
        <v>18548</v>
      </c>
      <c r="F9956" s="28" t="s">
        <v>8592</v>
      </c>
      <c r="G9956" s="31" t="s">
        <v>18549</v>
      </c>
      <c r="I9956" s="1"/>
    </row>
    <row r="9957" spans="1:9" s="30" customFormat="1" ht="40.5" x14ac:dyDescent="0.25">
      <c r="A9957" s="28">
        <v>89472</v>
      </c>
      <c r="B9957" s="29" t="s">
        <v>18550</v>
      </c>
      <c r="F9957" s="28" t="s">
        <v>8592</v>
      </c>
      <c r="G9957" s="31" t="s">
        <v>18551</v>
      </c>
      <c r="I9957" s="1"/>
    </row>
    <row r="9958" spans="1:9" s="30" customFormat="1" ht="40.5" x14ac:dyDescent="0.25">
      <c r="A9958" s="28">
        <v>89478</v>
      </c>
      <c r="B9958" s="29" t="s">
        <v>18552</v>
      </c>
      <c r="F9958" s="28" t="s">
        <v>8592</v>
      </c>
      <c r="G9958" s="31" t="s">
        <v>18553</v>
      </c>
      <c r="I9958" s="1"/>
    </row>
    <row r="9959" spans="1:9" s="30" customFormat="1" ht="40.5" x14ac:dyDescent="0.25">
      <c r="A9959" s="28">
        <v>89480</v>
      </c>
      <c r="B9959" s="29" t="s">
        <v>18554</v>
      </c>
      <c r="F9959" s="28" t="s">
        <v>8592</v>
      </c>
      <c r="G9959" s="31" t="s">
        <v>18555</v>
      </c>
      <c r="I9959" s="1"/>
    </row>
    <row r="9960" spans="1:9" s="30" customFormat="1" ht="54" x14ac:dyDescent="0.25">
      <c r="A9960" s="28">
        <v>91815</v>
      </c>
      <c r="B9960" s="29" t="s">
        <v>18556</v>
      </c>
      <c r="F9960" s="28" t="s">
        <v>8592</v>
      </c>
      <c r="G9960" s="31" t="s">
        <v>18542</v>
      </c>
      <c r="I9960" s="1"/>
    </row>
    <row r="9961" spans="1:9" s="30" customFormat="1" ht="54" x14ac:dyDescent="0.25">
      <c r="A9961" s="28">
        <v>91816</v>
      </c>
      <c r="B9961" s="29" t="s">
        <v>18557</v>
      </c>
      <c r="F9961" s="28" t="s">
        <v>8592</v>
      </c>
      <c r="G9961" s="31" t="s">
        <v>18546</v>
      </c>
      <c r="I9961" s="1"/>
    </row>
    <row r="9962" spans="1:9" s="30" customFormat="1" ht="40.5" x14ac:dyDescent="0.25">
      <c r="A9962" s="28">
        <v>101161</v>
      </c>
      <c r="B9962" s="29" t="s">
        <v>18558</v>
      </c>
      <c r="F9962" s="28" t="s">
        <v>8592</v>
      </c>
      <c r="G9962" s="31" t="s">
        <v>18559</v>
      </c>
      <c r="I9962" s="1"/>
    </row>
    <row r="9963" spans="1:9" s="30" customFormat="1" ht="40.5" x14ac:dyDescent="0.25">
      <c r="A9963" s="28">
        <v>101163</v>
      </c>
      <c r="B9963" s="29" t="s">
        <v>18560</v>
      </c>
      <c r="F9963" s="28" t="s">
        <v>8592</v>
      </c>
      <c r="G9963" s="31" t="s">
        <v>18561</v>
      </c>
      <c r="I9963" s="1"/>
    </row>
    <row r="9964" spans="1:9" s="30" customFormat="1" ht="40.5" x14ac:dyDescent="0.25">
      <c r="A9964" s="28">
        <v>101164</v>
      </c>
      <c r="B9964" s="29" t="s">
        <v>18562</v>
      </c>
      <c r="F9964" s="28" t="s">
        <v>8592</v>
      </c>
      <c r="G9964" s="31" t="s">
        <v>18563</v>
      </c>
      <c r="I9964" s="1"/>
    </row>
    <row r="9965" spans="1:9" s="30" customFormat="1" ht="40.5" x14ac:dyDescent="0.25">
      <c r="A9965" s="28">
        <v>96358</v>
      </c>
      <c r="B9965" s="29" t="s">
        <v>18564</v>
      </c>
      <c r="F9965" s="28" t="s">
        <v>8592</v>
      </c>
      <c r="G9965" s="31" t="s">
        <v>18565</v>
      </c>
      <c r="I9965" s="1"/>
    </row>
    <row r="9966" spans="1:9" s="30" customFormat="1" ht="40.5" x14ac:dyDescent="0.25">
      <c r="A9966" s="28">
        <v>96359</v>
      </c>
      <c r="B9966" s="29" t="s">
        <v>18566</v>
      </c>
      <c r="F9966" s="28" t="s">
        <v>8592</v>
      </c>
      <c r="G9966" s="31" t="s">
        <v>18567</v>
      </c>
      <c r="I9966" s="1"/>
    </row>
    <row r="9967" spans="1:9" s="30" customFormat="1" ht="40.5" x14ac:dyDescent="0.25">
      <c r="A9967" s="28">
        <v>96360</v>
      </c>
      <c r="B9967" s="29" t="s">
        <v>18568</v>
      </c>
      <c r="F9967" s="28" t="s">
        <v>8592</v>
      </c>
      <c r="G9967" s="31" t="s">
        <v>18569</v>
      </c>
      <c r="I9967" s="1"/>
    </row>
    <row r="9968" spans="1:9" s="30" customFormat="1" ht="40.5" x14ac:dyDescent="0.25">
      <c r="A9968" s="28">
        <v>96361</v>
      </c>
      <c r="B9968" s="29" t="s">
        <v>18570</v>
      </c>
      <c r="F9968" s="28" t="s">
        <v>8592</v>
      </c>
      <c r="G9968" s="31" t="s">
        <v>18571</v>
      </c>
      <c r="I9968" s="1"/>
    </row>
    <row r="9969" spans="1:9" s="30" customFormat="1" ht="54" x14ac:dyDescent="0.25">
      <c r="A9969" s="28">
        <v>96362</v>
      </c>
      <c r="B9969" s="29" t="s">
        <v>18572</v>
      </c>
      <c r="F9969" s="28" t="s">
        <v>8592</v>
      </c>
      <c r="G9969" s="31" t="s">
        <v>18573</v>
      </c>
      <c r="I9969" s="1"/>
    </row>
    <row r="9970" spans="1:9" s="30" customFormat="1" ht="54" x14ac:dyDescent="0.25">
      <c r="A9970" s="28">
        <v>96363</v>
      </c>
      <c r="B9970" s="29" t="s">
        <v>18574</v>
      </c>
      <c r="F9970" s="28" t="s">
        <v>8592</v>
      </c>
      <c r="G9970" s="31" t="s">
        <v>18575</v>
      </c>
      <c r="I9970" s="1"/>
    </row>
    <row r="9971" spans="1:9" s="30" customFormat="1" ht="54" x14ac:dyDescent="0.25">
      <c r="A9971" s="28">
        <v>96364</v>
      </c>
      <c r="B9971" s="29" t="s">
        <v>18576</v>
      </c>
      <c r="F9971" s="28" t="s">
        <v>8592</v>
      </c>
      <c r="G9971" s="31" t="s">
        <v>18577</v>
      </c>
      <c r="I9971" s="1"/>
    </row>
    <row r="9972" spans="1:9" s="30" customFormat="1" ht="54" x14ac:dyDescent="0.25">
      <c r="A9972" s="28">
        <v>96365</v>
      </c>
      <c r="B9972" s="29" t="s">
        <v>18578</v>
      </c>
      <c r="F9972" s="28" t="s">
        <v>8592</v>
      </c>
      <c r="G9972" s="31" t="s">
        <v>18579</v>
      </c>
      <c r="I9972" s="1"/>
    </row>
    <row r="9973" spans="1:9" s="30" customFormat="1" ht="40.5" x14ac:dyDescent="0.25">
      <c r="A9973" s="28">
        <v>96366</v>
      </c>
      <c r="B9973" s="29" t="s">
        <v>18580</v>
      </c>
      <c r="F9973" s="28" t="s">
        <v>8592</v>
      </c>
      <c r="G9973" s="31" t="s">
        <v>18581</v>
      </c>
      <c r="I9973" s="1"/>
    </row>
    <row r="9974" spans="1:9" s="30" customFormat="1" ht="40.5" x14ac:dyDescent="0.25">
      <c r="A9974" s="28">
        <v>96367</v>
      </c>
      <c r="B9974" s="29" t="s">
        <v>18582</v>
      </c>
      <c r="F9974" s="28" t="s">
        <v>8592</v>
      </c>
      <c r="G9974" s="31" t="s">
        <v>18583</v>
      </c>
      <c r="I9974" s="1"/>
    </row>
    <row r="9975" spans="1:9" s="30" customFormat="1" ht="40.5" x14ac:dyDescent="0.25">
      <c r="A9975" s="28">
        <v>96368</v>
      </c>
      <c r="B9975" s="29" t="s">
        <v>18584</v>
      </c>
      <c r="F9975" s="28" t="s">
        <v>8592</v>
      </c>
      <c r="G9975" s="31" t="s">
        <v>18585</v>
      </c>
      <c r="I9975" s="1"/>
    </row>
    <row r="9976" spans="1:9" s="30" customFormat="1" ht="40.5" x14ac:dyDescent="0.25">
      <c r="A9976" s="28">
        <v>96369</v>
      </c>
      <c r="B9976" s="29" t="s">
        <v>18586</v>
      </c>
      <c r="F9976" s="28" t="s">
        <v>8592</v>
      </c>
      <c r="G9976" s="31" t="s">
        <v>18587</v>
      </c>
      <c r="I9976" s="1"/>
    </row>
    <row r="9977" spans="1:9" s="30" customFormat="1" ht="40.5" x14ac:dyDescent="0.25">
      <c r="A9977" s="28">
        <v>96370</v>
      </c>
      <c r="B9977" s="29" t="s">
        <v>18588</v>
      </c>
      <c r="F9977" s="28" t="s">
        <v>8592</v>
      </c>
      <c r="G9977" s="31" t="s">
        <v>15705</v>
      </c>
      <c r="I9977" s="1"/>
    </row>
    <row r="9978" spans="1:9" s="30" customFormat="1" ht="40.5" x14ac:dyDescent="0.25">
      <c r="A9978" s="28">
        <v>96371</v>
      </c>
      <c r="B9978" s="29" t="s">
        <v>18589</v>
      </c>
      <c r="F9978" s="28" t="s">
        <v>8592</v>
      </c>
      <c r="G9978" s="31" t="s">
        <v>18590</v>
      </c>
      <c r="I9978" s="1"/>
    </row>
    <row r="9979" spans="1:9" s="30" customFormat="1" ht="27" x14ac:dyDescent="0.25">
      <c r="A9979" s="28">
        <v>96373</v>
      </c>
      <c r="B9979" s="29" t="s">
        <v>18591</v>
      </c>
      <c r="F9979" s="28" t="s">
        <v>27</v>
      </c>
      <c r="G9979" s="31" t="s">
        <v>11546</v>
      </c>
      <c r="I9979" s="1"/>
    </row>
    <row r="9980" spans="1:9" s="30" customFormat="1" ht="27" x14ac:dyDescent="0.25">
      <c r="A9980" s="28">
        <v>96374</v>
      </c>
      <c r="B9980" s="29" t="s">
        <v>18592</v>
      </c>
      <c r="F9980" s="28" t="s">
        <v>27</v>
      </c>
      <c r="G9980" s="31" t="s">
        <v>18593</v>
      </c>
      <c r="I9980" s="1"/>
    </row>
    <row r="9981" spans="1:9" s="30" customFormat="1" ht="27" x14ac:dyDescent="0.25">
      <c r="A9981" s="28">
        <v>102235</v>
      </c>
      <c r="B9981" s="29" t="s">
        <v>18594</v>
      </c>
      <c r="F9981" s="28" t="s">
        <v>8592</v>
      </c>
      <c r="G9981" s="31" t="s">
        <v>18595</v>
      </c>
      <c r="I9981" s="1"/>
    </row>
    <row r="9982" spans="1:9" s="30" customFormat="1" ht="40.5" x14ac:dyDescent="0.25">
      <c r="A9982" s="28">
        <v>102253</v>
      </c>
      <c r="B9982" s="29" t="s">
        <v>18596</v>
      </c>
      <c r="F9982" s="28" t="s">
        <v>8592</v>
      </c>
      <c r="G9982" s="31" t="s">
        <v>18597</v>
      </c>
      <c r="I9982" s="1"/>
    </row>
    <row r="9983" spans="1:9" s="30" customFormat="1" ht="40.5" x14ac:dyDescent="0.25">
      <c r="A9983" s="28">
        <v>102254</v>
      </c>
      <c r="B9983" s="29" t="s">
        <v>18598</v>
      </c>
      <c r="F9983" s="28" t="s">
        <v>8592</v>
      </c>
      <c r="G9983" s="31" t="s">
        <v>18599</v>
      </c>
      <c r="I9983" s="1"/>
    </row>
    <row r="9984" spans="1:9" s="30" customFormat="1" ht="40.5" x14ac:dyDescent="0.25">
      <c r="A9984" s="28">
        <v>102255</v>
      </c>
      <c r="B9984" s="29" t="s">
        <v>18600</v>
      </c>
      <c r="F9984" s="28" t="s">
        <v>8592</v>
      </c>
      <c r="G9984" s="31" t="s">
        <v>18601</v>
      </c>
      <c r="I9984" s="1"/>
    </row>
    <row r="9985" spans="1:9" s="30" customFormat="1" ht="40.5" x14ac:dyDescent="0.25">
      <c r="A9985" s="28">
        <v>102256</v>
      </c>
      <c r="B9985" s="29" t="s">
        <v>18602</v>
      </c>
      <c r="F9985" s="28" t="s">
        <v>8592</v>
      </c>
      <c r="G9985" s="31" t="s">
        <v>18603</v>
      </c>
      <c r="I9985" s="1"/>
    </row>
    <row r="9986" spans="1:9" s="30" customFormat="1" ht="40.5" x14ac:dyDescent="0.25">
      <c r="A9986" s="28">
        <v>102257</v>
      </c>
      <c r="B9986" s="29" t="s">
        <v>18604</v>
      </c>
      <c r="F9986" s="28" t="s">
        <v>8592</v>
      </c>
      <c r="G9986" s="31" t="s">
        <v>18605</v>
      </c>
      <c r="I9986" s="1"/>
    </row>
    <row r="9987" spans="1:9" s="30" customFormat="1" ht="40.5" x14ac:dyDescent="0.25">
      <c r="A9987" s="28">
        <v>102258</v>
      </c>
      <c r="B9987" s="29" t="s">
        <v>18606</v>
      </c>
      <c r="F9987" s="28" t="s">
        <v>8592</v>
      </c>
      <c r="G9987" s="31" t="s">
        <v>18607</v>
      </c>
      <c r="I9987" s="1"/>
    </row>
    <row r="9988" spans="1:9" s="30" customFormat="1" ht="40.5" x14ac:dyDescent="0.25">
      <c r="A9988" s="28">
        <v>101154</v>
      </c>
      <c r="B9988" s="29" t="s">
        <v>18608</v>
      </c>
      <c r="F9988" s="28" t="s">
        <v>8592</v>
      </c>
      <c r="G9988" s="31" t="s">
        <v>18609</v>
      </c>
      <c r="I9988" s="1"/>
    </row>
    <row r="9989" spans="1:9" s="30" customFormat="1" ht="40.5" x14ac:dyDescent="0.25">
      <c r="A9989" s="28">
        <v>101155</v>
      </c>
      <c r="B9989" s="29" t="s">
        <v>18610</v>
      </c>
      <c r="F9989" s="28" t="s">
        <v>8592</v>
      </c>
      <c r="G9989" s="31" t="s">
        <v>11842</v>
      </c>
      <c r="I9989" s="1"/>
    </row>
    <row r="9990" spans="1:9" s="30" customFormat="1" ht="40.5" x14ac:dyDescent="0.25">
      <c r="A9990" s="28">
        <v>101156</v>
      </c>
      <c r="B9990" s="29" t="s">
        <v>18611</v>
      </c>
      <c r="F9990" s="28" t="s">
        <v>8592</v>
      </c>
      <c r="G9990" s="31" t="s">
        <v>18612</v>
      </c>
      <c r="I9990" s="1"/>
    </row>
    <row r="9991" spans="1:9" s="30" customFormat="1" ht="54" x14ac:dyDescent="0.25">
      <c r="A9991" s="28">
        <v>101814</v>
      </c>
      <c r="B9991" s="29" t="s">
        <v>18613</v>
      </c>
      <c r="F9991" s="28" t="s">
        <v>8592</v>
      </c>
      <c r="G9991" s="31" t="s">
        <v>18614</v>
      </c>
      <c r="I9991" s="1"/>
    </row>
    <row r="9992" spans="1:9" s="30" customFormat="1" ht="54" x14ac:dyDescent="0.25">
      <c r="A9992" s="28">
        <v>101816</v>
      </c>
      <c r="B9992" s="29" t="s">
        <v>18615</v>
      </c>
      <c r="F9992" s="28" t="s">
        <v>8592</v>
      </c>
      <c r="G9992" s="31" t="s">
        <v>18616</v>
      </c>
      <c r="I9992" s="1"/>
    </row>
    <row r="9993" spans="1:9" s="30" customFormat="1" ht="54" x14ac:dyDescent="0.25">
      <c r="A9993" s="28">
        <v>101817</v>
      </c>
      <c r="B9993" s="29" t="s">
        <v>18617</v>
      </c>
      <c r="F9993" s="28" t="s">
        <v>8592</v>
      </c>
      <c r="G9993" s="31" t="s">
        <v>18618</v>
      </c>
      <c r="I9993" s="1"/>
    </row>
    <row r="9994" spans="1:9" s="30" customFormat="1" ht="54" x14ac:dyDescent="0.25">
      <c r="A9994" s="28">
        <v>101819</v>
      </c>
      <c r="B9994" s="29" t="s">
        <v>18619</v>
      </c>
      <c r="F9994" s="28" t="s">
        <v>8592</v>
      </c>
      <c r="G9994" s="31" t="s">
        <v>18620</v>
      </c>
      <c r="I9994" s="1"/>
    </row>
    <row r="9995" spans="1:9" s="30" customFormat="1" ht="54" x14ac:dyDescent="0.25">
      <c r="A9995" s="28">
        <v>101820</v>
      </c>
      <c r="B9995" s="29" t="s">
        <v>18621</v>
      </c>
      <c r="F9995" s="28" t="s">
        <v>8592</v>
      </c>
      <c r="G9995" s="31" t="s">
        <v>16240</v>
      </c>
      <c r="I9995" s="1"/>
    </row>
    <row r="9996" spans="1:9" s="30" customFormat="1" ht="54" x14ac:dyDescent="0.25">
      <c r="A9996" s="28">
        <v>101822</v>
      </c>
      <c r="B9996" s="29" t="s">
        <v>18622</v>
      </c>
      <c r="F9996" s="28" t="s">
        <v>10642</v>
      </c>
      <c r="G9996" s="31" t="s">
        <v>18623</v>
      </c>
      <c r="I9996" s="1"/>
    </row>
    <row r="9997" spans="1:9" s="30" customFormat="1" ht="40.5" x14ac:dyDescent="0.25">
      <c r="A9997" s="28">
        <v>101823</v>
      </c>
      <c r="B9997" s="29" t="s">
        <v>18624</v>
      </c>
      <c r="F9997" s="28" t="s">
        <v>10642</v>
      </c>
      <c r="G9997" s="31" t="s">
        <v>18625</v>
      </c>
      <c r="I9997" s="1"/>
    </row>
    <row r="9998" spans="1:9" s="30" customFormat="1" ht="40.5" x14ac:dyDescent="0.25">
      <c r="A9998" s="28">
        <v>101824</v>
      </c>
      <c r="B9998" s="29" t="s">
        <v>18626</v>
      </c>
      <c r="F9998" s="28" t="s">
        <v>10642</v>
      </c>
      <c r="G9998" s="31" t="s">
        <v>18627</v>
      </c>
      <c r="I9998" s="1"/>
    </row>
    <row r="9999" spans="1:9" s="30" customFormat="1" ht="40.5" x14ac:dyDescent="0.25">
      <c r="A9999" s="28">
        <v>101825</v>
      </c>
      <c r="B9999" s="29" t="s">
        <v>18628</v>
      </c>
      <c r="F9999" s="28" t="s">
        <v>10642</v>
      </c>
      <c r="G9999" s="31" t="s">
        <v>18629</v>
      </c>
      <c r="I9999" s="1"/>
    </row>
    <row r="10000" spans="1:9" s="30" customFormat="1" ht="40.5" x14ac:dyDescent="0.25">
      <c r="A10000" s="28">
        <v>101826</v>
      </c>
      <c r="B10000" s="29" t="s">
        <v>18630</v>
      </c>
      <c r="F10000" s="28" t="s">
        <v>10642</v>
      </c>
      <c r="G10000" s="31" t="s">
        <v>18631</v>
      </c>
      <c r="I10000" s="1"/>
    </row>
    <row r="10001" spans="1:9" s="30" customFormat="1" ht="40.5" x14ac:dyDescent="0.25">
      <c r="A10001" s="28">
        <v>101827</v>
      </c>
      <c r="B10001" s="29" t="s">
        <v>18632</v>
      </c>
      <c r="F10001" s="28" t="s">
        <v>10642</v>
      </c>
      <c r="G10001" s="31" t="s">
        <v>18633</v>
      </c>
      <c r="I10001" s="1"/>
    </row>
    <row r="10002" spans="1:9" s="30" customFormat="1" ht="40.5" x14ac:dyDescent="0.25">
      <c r="A10002" s="28">
        <v>101828</v>
      </c>
      <c r="B10002" s="29" t="s">
        <v>18634</v>
      </c>
      <c r="F10002" s="28" t="s">
        <v>10642</v>
      </c>
      <c r="G10002" s="31" t="s">
        <v>18635</v>
      </c>
      <c r="I10002" s="1"/>
    </row>
    <row r="10003" spans="1:9" s="30" customFormat="1" ht="54" x14ac:dyDescent="0.25">
      <c r="A10003" s="28">
        <v>101829</v>
      </c>
      <c r="B10003" s="29" t="s">
        <v>18636</v>
      </c>
      <c r="F10003" s="28" t="s">
        <v>10642</v>
      </c>
      <c r="G10003" s="31" t="s">
        <v>18637</v>
      </c>
      <c r="I10003" s="1"/>
    </row>
    <row r="10004" spans="1:9" s="30" customFormat="1" ht="54" x14ac:dyDescent="0.25">
      <c r="A10004" s="28">
        <v>101830</v>
      </c>
      <c r="B10004" s="29" t="s">
        <v>18638</v>
      </c>
      <c r="F10004" s="28" t="s">
        <v>10642</v>
      </c>
      <c r="G10004" s="31" t="s">
        <v>18639</v>
      </c>
      <c r="I10004" s="1"/>
    </row>
    <row r="10005" spans="1:9" s="30" customFormat="1" ht="54" x14ac:dyDescent="0.25">
      <c r="A10005" s="28">
        <v>101831</v>
      </c>
      <c r="B10005" s="29" t="s">
        <v>18640</v>
      </c>
      <c r="F10005" s="28" t="s">
        <v>10642</v>
      </c>
      <c r="G10005" s="31" t="s">
        <v>18641</v>
      </c>
      <c r="I10005" s="1"/>
    </row>
    <row r="10006" spans="1:9" s="30" customFormat="1" ht="54" x14ac:dyDescent="0.25">
      <c r="A10006" s="28">
        <v>101832</v>
      </c>
      <c r="B10006" s="29" t="s">
        <v>18642</v>
      </c>
      <c r="F10006" s="28" t="s">
        <v>10642</v>
      </c>
      <c r="G10006" s="31" t="s">
        <v>18643</v>
      </c>
      <c r="I10006" s="1"/>
    </row>
    <row r="10007" spans="1:9" s="30" customFormat="1" ht="54" x14ac:dyDescent="0.25">
      <c r="A10007" s="28">
        <v>101833</v>
      </c>
      <c r="B10007" s="29" t="s">
        <v>18644</v>
      </c>
      <c r="F10007" s="28" t="s">
        <v>10642</v>
      </c>
      <c r="G10007" s="31" t="s">
        <v>18645</v>
      </c>
      <c r="I10007" s="1"/>
    </row>
    <row r="10008" spans="1:9" s="30" customFormat="1" ht="54" x14ac:dyDescent="0.25">
      <c r="A10008" s="28">
        <v>101834</v>
      </c>
      <c r="B10008" s="29" t="s">
        <v>18646</v>
      </c>
      <c r="F10008" s="28" t="s">
        <v>10642</v>
      </c>
      <c r="G10008" s="31" t="s">
        <v>18647</v>
      </c>
      <c r="I10008" s="1"/>
    </row>
    <row r="10009" spans="1:9" s="30" customFormat="1" ht="40.5" x14ac:dyDescent="0.25">
      <c r="A10009" s="28">
        <v>101835</v>
      </c>
      <c r="B10009" s="29" t="s">
        <v>18648</v>
      </c>
      <c r="F10009" s="28" t="s">
        <v>10642</v>
      </c>
      <c r="G10009" s="31" t="s">
        <v>18649</v>
      </c>
      <c r="I10009" s="1"/>
    </row>
    <row r="10010" spans="1:9" s="30" customFormat="1" ht="40.5" x14ac:dyDescent="0.25">
      <c r="A10010" s="28">
        <v>101836</v>
      </c>
      <c r="B10010" s="29" t="s">
        <v>18650</v>
      </c>
      <c r="F10010" s="28" t="s">
        <v>10642</v>
      </c>
      <c r="G10010" s="31" t="s">
        <v>18651</v>
      </c>
      <c r="I10010" s="1"/>
    </row>
    <row r="10011" spans="1:9" s="30" customFormat="1" ht="40.5" x14ac:dyDescent="0.25">
      <c r="A10011" s="28">
        <v>101837</v>
      </c>
      <c r="B10011" s="29" t="s">
        <v>18652</v>
      </c>
      <c r="F10011" s="28" t="s">
        <v>10642</v>
      </c>
      <c r="G10011" s="31" t="s">
        <v>18653</v>
      </c>
      <c r="I10011" s="1"/>
    </row>
    <row r="10012" spans="1:9" s="30" customFormat="1" ht="40.5" x14ac:dyDescent="0.25">
      <c r="A10012" s="28">
        <v>101838</v>
      </c>
      <c r="B10012" s="29" t="s">
        <v>18654</v>
      </c>
      <c r="F10012" s="28" t="s">
        <v>10642</v>
      </c>
      <c r="G10012" s="31" t="s">
        <v>18655</v>
      </c>
      <c r="I10012" s="1"/>
    </row>
    <row r="10013" spans="1:9" s="30" customFormat="1" ht="40.5" x14ac:dyDescent="0.25">
      <c r="A10013" s="28">
        <v>101839</v>
      </c>
      <c r="B10013" s="29" t="s">
        <v>18656</v>
      </c>
      <c r="F10013" s="28" t="s">
        <v>10642</v>
      </c>
      <c r="G10013" s="31" t="s">
        <v>18657</v>
      </c>
      <c r="I10013" s="1"/>
    </row>
    <row r="10014" spans="1:9" s="30" customFormat="1" ht="40.5" x14ac:dyDescent="0.25">
      <c r="A10014" s="28">
        <v>101840</v>
      </c>
      <c r="B10014" s="29" t="s">
        <v>18658</v>
      </c>
      <c r="F10014" s="28" t="s">
        <v>10642</v>
      </c>
      <c r="G10014" s="31" t="s">
        <v>18659</v>
      </c>
      <c r="I10014" s="1"/>
    </row>
    <row r="10015" spans="1:9" s="30" customFormat="1" ht="40.5" x14ac:dyDescent="0.25">
      <c r="A10015" s="28">
        <v>101841</v>
      </c>
      <c r="B10015" s="29" t="s">
        <v>18660</v>
      </c>
      <c r="F10015" s="28" t="s">
        <v>10642</v>
      </c>
      <c r="G10015" s="31" t="s">
        <v>18661</v>
      </c>
      <c r="I10015" s="1"/>
    </row>
    <row r="10016" spans="1:9" s="30" customFormat="1" ht="40.5" x14ac:dyDescent="0.25">
      <c r="A10016" s="28">
        <v>101842</v>
      </c>
      <c r="B10016" s="29" t="s">
        <v>18662</v>
      </c>
      <c r="F10016" s="28" t="s">
        <v>10642</v>
      </c>
      <c r="G10016" s="31" t="s">
        <v>18663</v>
      </c>
      <c r="I10016" s="1"/>
    </row>
    <row r="10017" spans="1:9" s="30" customFormat="1" ht="40.5" x14ac:dyDescent="0.25">
      <c r="A10017" s="28">
        <v>101843</v>
      </c>
      <c r="B10017" s="29" t="s">
        <v>18664</v>
      </c>
      <c r="F10017" s="28" t="s">
        <v>10642</v>
      </c>
      <c r="G10017" s="31" t="s">
        <v>18665</v>
      </c>
      <c r="I10017" s="1"/>
    </row>
    <row r="10018" spans="1:9" s="30" customFormat="1" ht="40.5" x14ac:dyDescent="0.25">
      <c r="A10018" s="28">
        <v>101844</v>
      </c>
      <c r="B10018" s="29" t="s">
        <v>18666</v>
      </c>
      <c r="F10018" s="28" t="s">
        <v>10642</v>
      </c>
      <c r="G10018" s="31" t="s">
        <v>18667</v>
      </c>
      <c r="I10018" s="1"/>
    </row>
    <row r="10019" spans="1:9" s="30" customFormat="1" ht="40.5" x14ac:dyDescent="0.25">
      <c r="A10019" s="28">
        <v>101845</v>
      </c>
      <c r="B10019" s="29" t="s">
        <v>18668</v>
      </c>
      <c r="F10019" s="28" t="s">
        <v>10642</v>
      </c>
      <c r="G10019" s="31" t="s">
        <v>18643</v>
      </c>
      <c r="I10019" s="1"/>
    </row>
    <row r="10020" spans="1:9" s="30" customFormat="1" ht="40.5" x14ac:dyDescent="0.25">
      <c r="A10020" s="28">
        <v>101846</v>
      </c>
      <c r="B10020" s="29" t="s">
        <v>18669</v>
      </c>
      <c r="F10020" s="28" t="s">
        <v>10642</v>
      </c>
      <c r="G10020" s="31" t="s">
        <v>18670</v>
      </c>
      <c r="I10020" s="1"/>
    </row>
    <row r="10021" spans="1:9" s="30" customFormat="1" ht="40.5" x14ac:dyDescent="0.25">
      <c r="A10021" s="28">
        <v>101847</v>
      </c>
      <c r="B10021" s="29" t="s">
        <v>18671</v>
      </c>
      <c r="F10021" s="28" t="s">
        <v>10642</v>
      </c>
      <c r="G10021" s="31" t="s">
        <v>18672</v>
      </c>
      <c r="I10021" s="1"/>
    </row>
    <row r="10022" spans="1:9" s="30" customFormat="1" ht="40.5" x14ac:dyDescent="0.25">
      <c r="A10022" s="28">
        <v>101848</v>
      </c>
      <c r="B10022" s="29" t="s">
        <v>18673</v>
      </c>
      <c r="F10022" s="28" t="s">
        <v>10642</v>
      </c>
      <c r="G10022" s="31" t="s">
        <v>18674</v>
      </c>
      <c r="I10022" s="1"/>
    </row>
    <row r="10023" spans="1:9" s="30" customFormat="1" ht="40.5" x14ac:dyDescent="0.25">
      <c r="A10023" s="28">
        <v>101849</v>
      </c>
      <c r="B10023" s="29" t="s">
        <v>18675</v>
      </c>
      <c r="F10023" s="28" t="s">
        <v>10642</v>
      </c>
      <c r="G10023" s="31" t="s">
        <v>18676</v>
      </c>
      <c r="I10023" s="1"/>
    </row>
    <row r="10024" spans="1:9" s="30" customFormat="1" ht="54" x14ac:dyDescent="0.25">
      <c r="A10024" s="28">
        <v>101850</v>
      </c>
      <c r="B10024" s="29" t="s">
        <v>18677</v>
      </c>
      <c r="F10024" s="28" t="s">
        <v>8592</v>
      </c>
      <c r="G10024" s="31" t="s">
        <v>18678</v>
      </c>
      <c r="I10024" s="1"/>
    </row>
    <row r="10025" spans="1:9" s="30" customFormat="1" ht="40.5" x14ac:dyDescent="0.25">
      <c r="A10025" s="28">
        <v>101852</v>
      </c>
      <c r="B10025" s="29" t="s">
        <v>18679</v>
      </c>
      <c r="F10025" s="28" t="s">
        <v>8592</v>
      </c>
      <c r="G10025" s="31" t="s">
        <v>18680</v>
      </c>
      <c r="I10025" s="1"/>
    </row>
    <row r="10026" spans="1:9" s="30" customFormat="1" ht="54" x14ac:dyDescent="0.25">
      <c r="A10026" s="28">
        <v>101853</v>
      </c>
      <c r="B10026" s="29" t="s">
        <v>18681</v>
      </c>
      <c r="F10026" s="28" t="s">
        <v>8592</v>
      </c>
      <c r="G10026" s="31" t="s">
        <v>18682</v>
      </c>
      <c r="I10026" s="1"/>
    </row>
    <row r="10027" spans="1:9" s="30" customFormat="1" ht="54" x14ac:dyDescent="0.25">
      <c r="A10027" s="28">
        <v>101855</v>
      </c>
      <c r="B10027" s="29" t="s">
        <v>18683</v>
      </c>
      <c r="F10027" s="28" t="s">
        <v>8592</v>
      </c>
      <c r="G10027" s="31" t="s">
        <v>18684</v>
      </c>
      <c r="I10027" s="1"/>
    </row>
    <row r="10028" spans="1:9" s="30" customFormat="1" ht="54" x14ac:dyDescent="0.25">
      <c r="A10028" s="28">
        <v>101856</v>
      </c>
      <c r="B10028" s="29" t="s">
        <v>18685</v>
      </c>
      <c r="F10028" s="28" t="s">
        <v>8592</v>
      </c>
      <c r="G10028" s="31" t="s">
        <v>18686</v>
      </c>
      <c r="I10028" s="1"/>
    </row>
    <row r="10029" spans="1:9" s="30" customFormat="1" ht="54" x14ac:dyDescent="0.25">
      <c r="A10029" s="28">
        <v>101857</v>
      </c>
      <c r="B10029" s="29" t="s">
        <v>18687</v>
      </c>
      <c r="F10029" s="28" t="s">
        <v>8592</v>
      </c>
      <c r="G10029" s="31" t="s">
        <v>18688</v>
      </c>
      <c r="I10029" s="1"/>
    </row>
    <row r="10030" spans="1:9" s="30" customFormat="1" ht="67.5" x14ac:dyDescent="0.25">
      <c r="A10030" s="28">
        <v>101858</v>
      </c>
      <c r="B10030" s="29" t="s">
        <v>18689</v>
      </c>
      <c r="F10030" s="28" t="s">
        <v>8592</v>
      </c>
      <c r="G10030" s="31" t="s">
        <v>18690</v>
      </c>
      <c r="I10030" s="1"/>
    </row>
    <row r="10031" spans="1:9" s="30" customFormat="1" ht="67.5" x14ac:dyDescent="0.25">
      <c r="A10031" s="28">
        <v>101859</v>
      </c>
      <c r="B10031" s="29" t="s">
        <v>18691</v>
      </c>
      <c r="F10031" s="28" t="s">
        <v>8592</v>
      </c>
      <c r="G10031" s="31" t="s">
        <v>15454</v>
      </c>
      <c r="I10031" s="1"/>
    </row>
    <row r="10032" spans="1:9" s="30" customFormat="1" ht="67.5" x14ac:dyDescent="0.25">
      <c r="A10032" s="28">
        <v>101860</v>
      </c>
      <c r="B10032" s="29" t="s">
        <v>18692</v>
      </c>
      <c r="F10032" s="28" t="s">
        <v>8592</v>
      </c>
      <c r="G10032" s="31" t="s">
        <v>13255</v>
      </c>
      <c r="I10032" s="1"/>
    </row>
    <row r="10033" spans="1:9" s="30" customFormat="1" ht="54" x14ac:dyDescent="0.25">
      <c r="A10033" s="28">
        <v>101861</v>
      </c>
      <c r="B10033" s="29" t="s">
        <v>18693</v>
      </c>
      <c r="F10033" s="28" t="s">
        <v>8592</v>
      </c>
      <c r="G10033" s="31" t="s">
        <v>16150</v>
      </c>
      <c r="I10033" s="1"/>
    </row>
    <row r="10034" spans="1:9" s="30" customFormat="1" ht="54" x14ac:dyDescent="0.25">
      <c r="A10034" s="28">
        <v>101862</v>
      </c>
      <c r="B10034" s="29" t="s">
        <v>18694</v>
      </c>
      <c r="F10034" s="28" t="s">
        <v>8592</v>
      </c>
      <c r="G10034" s="31" t="s">
        <v>18695</v>
      </c>
      <c r="I10034" s="1"/>
    </row>
    <row r="10035" spans="1:9" s="30" customFormat="1" ht="67.5" x14ac:dyDescent="0.25">
      <c r="A10035" s="28">
        <v>101863</v>
      </c>
      <c r="B10035" s="29" t="s">
        <v>18696</v>
      </c>
      <c r="F10035" s="28" t="s">
        <v>8592</v>
      </c>
      <c r="G10035" s="31" t="s">
        <v>18697</v>
      </c>
      <c r="I10035" s="1"/>
    </row>
    <row r="10036" spans="1:9" s="30" customFormat="1" ht="67.5" x14ac:dyDescent="0.25">
      <c r="A10036" s="28">
        <v>101864</v>
      </c>
      <c r="B10036" s="29" t="s">
        <v>18698</v>
      </c>
      <c r="F10036" s="28" t="s">
        <v>8592</v>
      </c>
      <c r="G10036" s="31" t="s">
        <v>18699</v>
      </c>
      <c r="I10036" s="1"/>
    </row>
    <row r="10037" spans="1:9" s="30" customFormat="1" ht="67.5" x14ac:dyDescent="0.25">
      <c r="A10037" s="28">
        <v>101865</v>
      </c>
      <c r="B10037" s="29" t="s">
        <v>18700</v>
      </c>
      <c r="F10037" s="28" t="s">
        <v>8592</v>
      </c>
      <c r="G10037" s="31" t="s">
        <v>18701</v>
      </c>
      <c r="I10037" s="1"/>
    </row>
    <row r="10038" spans="1:9" s="30" customFormat="1" ht="54" x14ac:dyDescent="0.25">
      <c r="A10038" s="28">
        <v>101866</v>
      </c>
      <c r="B10038" s="29" t="s">
        <v>18702</v>
      </c>
      <c r="F10038" s="28" t="s">
        <v>8592</v>
      </c>
      <c r="G10038" s="31" t="s">
        <v>18703</v>
      </c>
      <c r="I10038" s="1"/>
    </row>
    <row r="10039" spans="1:9" s="30" customFormat="1" ht="54" x14ac:dyDescent="0.25">
      <c r="A10039" s="28">
        <v>101867</v>
      </c>
      <c r="B10039" s="29" t="s">
        <v>18704</v>
      </c>
      <c r="F10039" s="28" t="s">
        <v>8592</v>
      </c>
      <c r="G10039" s="31" t="s">
        <v>18705</v>
      </c>
      <c r="I10039" s="1"/>
    </row>
    <row r="10040" spans="1:9" s="30" customFormat="1" ht="67.5" x14ac:dyDescent="0.25">
      <c r="A10040" s="28">
        <v>101868</v>
      </c>
      <c r="B10040" s="29" t="s">
        <v>18706</v>
      </c>
      <c r="F10040" s="28" t="s">
        <v>8592</v>
      </c>
      <c r="G10040" s="31" t="s">
        <v>18707</v>
      </c>
      <c r="I10040" s="1"/>
    </row>
    <row r="10041" spans="1:9" s="30" customFormat="1" ht="67.5" x14ac:dyDescent="0.25">
      <c r="A10041" s="28">
        <v>101869</v>
      </c>
      <c r="B10041" s="29" t="s">
        <v>18708</v>
      </c>
      <c r="F10041" s="28" t="s">
        <v>8592</v>
      </c>
      <c r="G10041" s="31" t="s">
        <v>15593</v>
      </c>
      <c r="I10041" s="1"/>
    </row>
    <row r="10042" spans="1:9" s="30" customFormat="1" ht="67.5" x14ac:dyDescent="0.25">
      <c r="A10042" s="28">
        <v>101870</v>
      </c>
      <c r="B10042" s="29" t="s">
        <v>18709</v>
      </c>
      <c r="F10042" s="28" t="s">
        <v>8592</v>
      </c>
      <c r="G10042" s="31" t="s">
        <v>18710</v>
      </c>
      <c r="I10042" s="1"/>
    </row>
    <row r="10043" spans="1:9" s="30" customFormat="1" ht="40.5" x14ac:dyDescent="0.25">
      <c r="A10043" s="28">
        <v>102098</v>
      </c>
      <c r="B10043" s="29" t="s">
        <v>18711</v>
      </c>
      <c r="F10043" s="28" t="s">
        <v>10642</v>
      </c>
      <c r="G10043" s="31" t="s">
        <v>18712</v>
      </c>
      <c r="I10043" s="1"/>
    </row>
    <row r="10044" spans="1:9" s="30" customFormat="1" ht="54" x14ac:dyDescent="0.25">
      <c r="A10044" s="28">
        <v>102988</v>
      </c>
      <c r="B10044" s="29" t="s">
        <v>18713</v>
      </c>
      <c r="F10044" s="28" t="s">
        <v>8592</v>
      </c>
      <c r="G10044" s="31" t="s">
        <v>18714</v>
      </c>
      <c r="I10044" s="1"/>
    </row>
    <row r="10045" spans="1:9" s="30" customFormat="1" ht="27" x14ac:dyDescent="0.25">
      <c r="A10045" s="28">
        <v>100576</v>
      </c>
      <c r="B10045" s="29" t="s">
        <v>18715</v>
      </c>
      <c r="F10045" s="28" t="s">
        <v>8592</v>
      </c>
      <c r="G10045" s="31" t="s">
        <v>18716</v>
      </c>
      <c r="I10045" s="1"/>
    </row>
    <row r="10046" spans="1:9" s="30" customFormat="1" ht="27" x14ac:dyDescent="0.25">
      <c r="A10046" s="28">
        <v>100577</v>
      </c>
      <c r="B10046" s="29" t="s">
        <v>18717</v>
      </c>
      <c r="F10046" s="28" t="s">
        <v>8592</v>
      </c>
      <c r="G10046" s="31" t="s">
        <v>18718</v>
      </c>
      <c r="I10046" s="1"/>
    </row>
    <row r="10047" spans="1:9" s="30" customFormat="1" ht="54" x14ac:dyDescent="0.25">
      <c r="A10047" s="28">
        <v>96388</v>
      </c>
      <c r="B10047" s="29" t="s">
        <v>18719</v>
      </c>
      <c r="F10047" s="28" t="s">
        <v>10642</v>
      </c>
      <c r="G10047" s="31" t="s">
        <v>18720</v>
      </c>
      <c r="I10047" s="1"/>
    </row>
    <row r="10048" spans="1:9" s="30" customFormat="1" ht="54" x14ac:dyDescent="0.25">
      <c r="A10048" s="28">
        <v>96389</v>
      </c>
      <c r="B10048" s="29" t="s">
        <v>18721</v>
      </c>
      <c r="F10048" s="28" t="s">
        <v>10642</v>
      </c>
      <c r="G10048" s="31" t="s">
        <v>18462</v>
      </c>
      <c r="I10048" s="1"/>
    </row>
    <row r="10049" spans="1:9" s="30" customFormat="1" ht="54" x14ac:dyDescent="0.25">
      <c r="A10049" s="28">
        <v>96390</v>
      </c>
      <c r="B10049" s="29" t="s">
        <v>18722</v>
      </c>
      <c r="F10049" s="28" t="s">
        <v>10642</v>
      </c>
      <c r="G10049" s="31" t="s">
        <v>18723</v>
      </c>
      <c r="I10049" s="1"/>
    </row>
    <row r="10050" spans="1:9" s="30" customFormat="1" ht="54" x14ac:dyDescent="0.25">
      <c r="A10050" s="28">
        <v>96391</v>
      </c>
      <c r="B10050" s="29" t="s">
        <v>18724</v>
      </c>
      <c r="F10050" s="28" t="s">
        <v>10642</v>
      </c>
      <c r="G10050" s="31" t="s">
        <v>18725</v>
      </c>
      <c r="I10050" s="1"/>
    </row>
    <row r="10051" spans="1:9" s="30" customFormat="1" ht="54" x14ac:dyDescent="0.25">
      <c r="A10051" s="28">
        <v>96392</v>
      </c>
      <c r="B10051" s="29" t="s">
        <v>18726</v>
      </c>
      <c r="F10051" s="28" t="s">
        <v>10642</v>
      </c>
      <c r="G10051" s="31" t="s">
        <v>18727</v>
      </c>
      <c r="I10051" s="1"/>
    </row>
    <row r="10052" spans="1:9" s="30" customFormat="1" ht="40.5" x14ac:dyDescent="0.25">
      <c r="A10052" s="28">
        <v>96396</v>
      </c>
      <c r="B10052" s="29" t="s">
        <v>18728</v>
      </c>
      <c r="F10052" s="28" t="s">
        <v>10642</v>
      </c>
      <c r="G10052" s="31" t="s">
        <v>18729</v>
      </c>
      <c r="I10052" s="1"/>
    </row>
    <row r="10053" spans="1:9" s="30" customFormat="1" ht="40.5" x14ac:dyDescent="0.25">
      <c r="A10053" s="28">
        <v>96397</v>
      </c>
      <c r="B10053" s="29" t="s">
        <v>18730</v>
      </c>
      <c r="F10053" s="28" t="s">
        <v>10642</v>
      </c>
      <c r="G10053" s="31" t="s">
        <v>18731</v>
      </c>
      <c r="I10053" s="1"/>
    </row>
    <row r="10054" spans="1:9" s="30" customFormat="1" ht="40.5" x14ac:dyDescent="0.25">
      <c r="A10054" s="28">
        <v>96398</v>
      </c>
      <c r="B10054" s="29" t="s">
        <v>18732</v>
      </c>
      <c r="F10054" s="28" t="s">
        <v>10642</v>
      </c>
      <c r="G10054" s="31" t="s">
        <v>18733</v>
      </c>
      <c r="I10054" s="1"/>
    </row>
    <row r="10055" spans="1:9" s="30" customFormat="1" ht="40.5" x14ac:dyDescent="0.25">
      <c r="A10055" s="28">
        <v>96399</v>
      </c>
      <c r="B10055" s="29" t="s">
        <v>18734</v>
      </c>
      <c r="F10055" s="28" t="s">
        <v>10642</v>
      </c>
      <c r="G10055" s="31" t="s">
        <v>18735</v>
      </c>
      <c r="I10055" s="1"/>
    </row>
    <row r="10056" spans="1:9" s="30" customFormat="1" ht="40.5" x14ac:dyDescent="0.25">
      <c r="A10056" s="28">
        <v>96400</v>
      </c>
      <c r="B10056" s="29" t="s">
        <v>18736</v>
      </c>
      <c r="F10056" s="28" t="s">
        <v>10642</v>
      </c>
      <c r="G10056" s="31" t="s">
        <v>18737</v>
      </c>
      <c r="I10056" s="1"/>
    </row>
    <row r="10057" spans="1:9" s="30" customFormat="1" ht="54" x14ac:dyDescent="0.25">
      <c r="A10057" s="28">
        <v>100564</v>
      </c>
      <c r="B10057" s="29" t="s">
        <v>18738</v>
      </c>
      <c r="F10057" s="28" t="s">
        <v>10642</v>
      </c>
      <c r="G10057" s="31" t="s">
        <v>18739</v>
      </c>
      <c r="I10057" s="1"/>
    </row>
    <row r="10058" spans="1:9" s="30" customFormat="1" ht="54" x14ac:dyDescent="0.25">
      <c r="A10058" s="28">
        <v>100565</v>
      </c>
      <c r="B10058" s="29" t="s">
        <v>18740</v>
      </c>
      <c r="F10058" s="28" t="s">
        <v>10642</v>
      </c>
      <c r="G10058" s="31" t="s">
        <v>18741</v>
      </c>
      <c r="I10058" s="1"/>
    </row>
    <row r="10059" spans="1:9" s="30" customFormat="1" ht="54" x14ac:dyDescent="0.25">
      <c r="A10059" s="28">
        <v>100566</v>
      </c>
      <c r="B10059" s="29" t="s">
        <v>18742</v>
      </c>
      <c r="F10059" s="28" t="s">
        <v>10642</v>
      </c>
      <c r="G10059" s="31" t="s">
        <v>18743</v>
      </c>
      <c r="I10059" s="1"/>
    </row>
    <row r="10060" spans="1:9" s="30" customFormat="1" ht="54" x14ac:dyDescent="0.25">
      <c r="A10060" s="28">
        <v>100567</v>
      </c>
      <c r="B10060" s="29" t="s">
        <v>18744</v>
      </c>
      <c r="F10060" s="28" t="s">
        <v>10642</v>
      </c>
      <c r="G10060" s="31" t="s">
        <v>18745</v>
      </c>
      <c r="I10060" s="1"/>
    </row>
    <row r="10061" spans="1:9" s="30" customFormat="1" ht="54" x14ac:dyDescent="0.25">
      <c r="A10061" s="28">
        <v>100568</v>
      </c>
      <c r="B10061" s="29" t="s">
        <v>18746</v>
      </c>
      <c r="F10061" s="28" t="s">
        <v>10642</v>
      </c>
      <c r="G10061" s="31" t="s">
        <v>18747</v>
      </c>
      <c r="I10061" s="1"/>
    </row>
    <row r="10062" spans="1:9" s="30" customFormat="1" ht="54" x14ac:dyDescent="0.25">
      <c r="A10062" s="28">
        <v>100569</v>
      </c>
      <c r="B10062" s="29" t="s">
        <v>18748</v>
      </c>
      <c r="F10062" s="28" t="s">
        <v>10642</v>
      </c>
      <c r="G10062" s="31" t="s">
        <v>18749</v>
      </c>
      <c r="I10062" s="1"/>
    </row>
    <row r="10063" spans="1:9" s="30" customFormat="1" ht="54" x14ac:dyDescent="0.25">
      <c r="A10063" s="28">
        <v>100570</v>
      </c>
      <c r="B10063" s="29" t="s">
        <v>18750</v>
      </c>
      <c r="F10063" s="28" t="s">
        <v>10642</v>
      </c>
      <c r="G10063" s="31" t="s">
        <v>18751</v>
      </c>
      <c r="I10063" s="1"/>
    </row>
    <row r="10064" spans="1:9" s="30" customFormat="1" ht="54" x14ac:dyDescent="0.25">
      <c r="A10064" s="28">
        <v>100571</v>
      </c>
      <c r="B10064" s="29" t="s">
        <v>18752</v>
      </c>
      <c r="F10064" s="28" t="s">
        <v>10642</v>
      </c>
      <c r="G10064" s="31" t="s">
        <v>18753</v>
      </c>
      <c r="I10064" s="1"/>
    </row>
    <row r="10065" spans="1:9" s="30" customFormat="1" ht="54" x14ac:dyDescent="0.25">
      <c r="A10065" s="28">
        <v>100572</v>
      </c>
      <c r="B10065" s="29" t="s">
        <v>18754</v>
      </c>
      <c r="F10065" s="28" t="s">
        <v>10642</v>
      </c>
      <c r="G10065" s="31" t="s">
        <v>18755</v>
      </c>
      <c r="I10065" s="1"/>
    </row>
    <row r="10066" spans="1:9" s="30" customFormat="1" ht="54" x14ac:dyDescent="0.25">
      <c r="A10066" s="28">
        <v>100573</v>
      </c>
      <c r="B10066" s="29" t="s">
        <v>18756</v>
      </c>
      <c r="F10066" s="28" t="s">
        <v>10642</v>
      </c>
      <c r="G10066" s="31" t="s">
        <v>18757</v>
      </c>
      <c r="I10066" s="1"/>
    </row>
    <row r="10067" spans="1:9" s="30" customFormat="1" ht="27" x14ac:dyDescent="0.25">
      <c r="A10067" s="28">
        <v>100574</v>
      </c>
      <c r="B10067" s="29" t="s">
        <v>18758</v>
      </c>
      <c r="F10067" s="28" t="s">
        <v>10642</v>
      </c>
      <c r="G10067" s="31" t="s">
        <v>8792</v>
      </c>
      <c r="I10067" s="1"/>
    </row>
    <row r="10068" spans="1:9" s="30" customFormat="1" ht="27" x14ac:dyDescent="0.25">
      <c r="A10068" s="28">
        <v>100575</v>
      </c>
      <c r="B10068" s="29" t="s">
        <v>18759</v>
      </c>
      <c r="F10068" s="28" t="s">
        <v>8592</v>
      </c>
      <c r="G10068" s="31" t="s">
        <v>9449</v>
      </c>
      <c r="I10068" s="1"/>
    </row>
    <row r="10069" spans="1:9" s="30" customFormat="1" ht="67.5" x14ac:dyDescent="0.25">
      <c r="A10069" s="28">
        <v>101767</v>
      </c>
      <c r="B10069" s="29" t="s">
        <v>18760</v>
      </c>
      <c r="F10069" s="28" t="s">
        <v>10642</v>
      </c>
      <c r="G10069" s="31" t="s">
        <v>18761</v>
      </c>
      <c r="I10069" s="1"/>
    </row>
    <row r="10070" spans="1:9" s="30" customFormat="1" ht="54" x14ac:dyDescent="0.25">
      <c r="A10070" s="28">
        <v>101768</v>
      </c>
      <c r="B10070" s="29" t="s">
        <v>18762</v>
      </c>
      <c r="F10070" s="28" t="s">
        <v>10642</v>
      </c>
      <c r="G10070" s="31" t="s">
        <v>18763</v>
      </c>
      <c r="I10070" s="1"/>
    </row>
    <row r="10071" spans="1:9" s="30" customFormat="1" ht="27" x14ac:dyDescent="0.25">
      <c r="A10071" s="28">
        <v>92391</v>
      </c>
      <c r="B10071" s="29" t="s">
        <v>18764</v>
      </c>
      <c r="F10071" s="28" t="s">
        <v>8592</v>
      </c>
      <c r="G10071" s="31" t="s">
        <v>15327</v>
      </c>
      <c r="I10071" s="1"/>
    </row>
    <row r="10072" spans="1:9" s="30" customFormat="1" ht="27" x14ac:dyDescent="0.25">
      <c r="A10072" s="28">
        <v>92392</v>
      </c>
      <c r="B10072" s="29" t="s">
        <v>18765</v>
      </c>
      <c r="F10072" s="28" t="s">
        <v>8592</v>
      </c>
      <c r="G10072" s="31" t="s">
        <v>18766</v>
      </c>
      <c r="I10072" s="1"/>
    </row>
    <row r="10073" spans="1:9" s="30" customFormat="1" ht="27" x14ac:dyDescent="0.25">
      <c r="A10073" s="28">
        <v>92393</v>
      </c>
      <c r="B10073" s="29" t="s">
        <v>18767</v>
      </c>
      <c r="F10073" s="28" t="s">
        <v>8592</v>
      </c>
      <c r="G10073" s="31" t="s">
        <v>17308</v>
      </c>
      <c r="I10073" s="1"/>
    </row>
    <row r="10074" spans="1:9" s="30" customFormat="1" ht="27" x14ac:dyDescent="0.25">
      <c r="A10074" s="28">
        <v>92394</v>
      </c>
      <c r="B10074" s="29" t="s">
        <v>18768</v>
      </c>
      <c r="F10074" s="28" t="s">
        <v>8592</v>
      </c>
      <c r="G10074" s="31" t="s">
        <v>18769</v>
      </c>
      <c r="I10074" s="1"/>
    </row>
    <row r="10075" spans="1:9" s="30" customFormat="1" ht="27" x14ac:dyDescent="0.25">
      <c r="A10075" s="28">
        <v>92395</v>
      </c>
      <c r="B10075" s="29" t="s">
        <v>18770</v>
      </c>
      <c r="F10075" s="28" t="s">
        <v>8592</v>
      </c>
      <c r="G10075" s="31" t="s">
        <v>18771</v>
      </c>
      <c r="I10075" s="1"/>
    </row>
    <row r="10076" spans="1:9" s="30" customFormat="1" ht="40.5" x14ac:dyDescent="0.25">
      <c r="A10076" s="28">
        <v>92396</v>
      </c>
      <c r="B10076" s="29" t="s">
        <v>18772</v>
      </c>
      <c r="F10076" s="28" t="s">
        <v>8592</v>
      </c>
      <c r="G10076" s="31" t="s">
        <v>18773</v>
      </c>
      <c r="I10076" s="1"/>
    </row>
    <row r="10077" spans="1:9" s="30" customFormat="1" ht="40.5" x14ac:dyDescent="0.25">
      <c r="A10077" s="28">
        <v>92397</v>
      </c>
      <c r="B10077" s="29" t="s">
        <v>18774</v>
      </c>
      <c r="F10077" s="28" t="s">
        <v>8592</v>
      </c>
      <c r="G10077" s="31" t="s">
        <v>18775</v>
      </c>
      <c r="I10077" s="1"/>
    </row>
    <row r="10078" spans="1:9" s="30" customFormat="1" ht="40.5" x14ac:dyDescent="0.25">
      <c r="A10078" s="28">
        <v>92398</v>
      </c>
      <c r="B10078" s="29" t="s">
        <v>18776</v>
      </c>
      <c r="F10078" s="28" t="s">
        <v>8592</v>
      </c>
      <c r="G10078" s="31" t="s">
        <v>10481</v>
      </c>
      <c r="I10078" s="1"/>
    </row>
    <row r="10079" spans="1:9" s="30" customFormat="1" ht="27" x14ac:dyDescent="0.25">
      <c r="A10079" s="28">
        <v>92400</v>
      </c>
      <c r="B10079" s="29" t="s">
        <v>18777</v>
      </c>
      <c r="F10079" s="28" t="s">
        <v>8592</v>
      </c>
      <c r="G10079" s="31" t="s">
        <v>18778</v>
      </c>
      <c r="I10079" s="1"/>
    </row>
    <row r="10080" spans="1:9" s="30" customFormat="1" ht="27" x14ac:dyDescent="0.25">
      <c r="A10080" s="28">
        <v>92402</v>
      </c>
      <c r="B10080" s="29" t="s">
        <v>18779</v>
      </c>
      <c r="F10080" s="28" t="s">
        <v>8592</v>
      </c>
      <c r="G10080" s="31" t="s">
        <v>9531</v>
      </c>
      <c r="I10080" s="1"/>
    </row>
    <row r="10081" spans="1:9" s="30" customFormat="1" ht="27" x14ac:dyDescent="0.25">
      <c r="A10081" s="28">
        <v>92403</v>
      </c>
      <c r="B10081" s="29" t="s">
        <v>18780</v>
      </c>
      <c r="F10081" s="28" t="s">
        <v>8592</v>
      </c>
      <c r="G10081" s="31" t="s">
        <v>18781</v>
      </c>
      <c r="I10081" s="1"/>
    </row>
    <row r="10082" spans="1:9" s="30" customFormat="1" ht="27" x14ac:dyDescent="0.25">
      <c r="A10082" s="28">
        <v>92404</v>
      </c>
      <c r="B10082" s="29" t="s">
        <v>18782</v>
      </c>
      <c r="F10082" s="28" t="s">
        <v>8592</v>
      </c>
      <c r="G10082" s="31" t="s">
        <v>18783</v>
      </c>
      <c r="I10082" s="1"/>
    </row>
    <row r="10083" spans="1:9" s="30" customFormat="1" ht="27" x14ac:dyDescent="0.25">
      <c r="A10083" s="28">
        <v>92406</v>
      </c>
      <c r="B10083" s="29" t="s">
        <v>18784</v>
      </c>
      <c r="F10083" s="28" t="s">
        <v>8592</v>
      </c>
      <c r="G10083" s="31" t="s">
        <v>18785</v>
      </c>
      <c r="I10083" s="1"/>
    </row>
    <row r="10084" spans="1:9" s="30" customFormat="1" ht="40.5" x14ac:dyDescent="0.25">
      <c r="A10084" s="28">
        <v>93679</v>
      </c>
      <c r="B10084" s="29" t="s">
        <v>18786</v>
      </c>
      <c r="F10084" s="28" t="s">
        <v>8592</v>
      </c>
      <c r="G10084" s="31" t="s">
        <v>18787</v>
      </c>
      <c r="I10084" s="1"/>
    </row>
    <row r="10085" spans="1:9" s="30" customFormat="1" ht="40.5" x14ac:dyDescent="0.25">
      <c r="A10085" s="28">
        <v>93680</v>
      </c>
      <c r="B10085" s="29" t="s">
        <v>18788</v>
      </c>
      <c r="F10085" s="28" t="s">
        <v>8592</v>
      </c>
      <c r="G10085" s="31" t="s">
        <v>8530</v>
      </c>
      <c r="I10085" s="1"/>
    </row>
    <row r="10086" spans="1:9" s="30" customFormat="1" ht="40.5" x14ac:dyDescent="0.25">
      <c r="A10086" s="28">
        <v>93681</v>
      </c>
      <c r="B10086" s="29" t="s">
        <v>18789</v>
      </c>
      <c r="F10086" s="28" t="s">
        <v>8592</v>
      </c>
      <c r="G10086" s="31" t="s">
        <v>18790</v>
      </c>
      <c r="I10086" s="1"/>
    </row>
    <row r="10087" spans="1:9" s="30" customFormat="1" ht="27" x14ac:dyDescent="0.25">
      <c r="A10087" s="28">
        <v>97104</v>
      </c>
      <c r="B10087" s="29" t="s">
        <v>18791</v>
      </c>
      <c r="F10087" s="28" t="s">
        <v>8592</v>
      </c>
      <c r="G10087" s="31" t="s">
        <v>18792</v>
      </c>
      <c r="I10087" s="1"/>
    </row>
    <row r="10088" spans="1:9" s="30" customFormat="1" ht="27" x14ac:dyDescent="0.25">
      <c r="A10088" s="28">
        <v>97105</v>
      </c>
      <c r="B10088" s="29" t="s">
        <v>18793</v>
      </c>
      <c r="F10088" s="28" t="s">
        <v>8592</v>
      </c>
      <c r="G10088" s="31" t="s">
        <v>18794</v>
      </c>
      <c r="I10088" s="1"/>
    </row>
    <row r="10089" spans="1:9" s="30" customFormat="1" ht="27" x14ac:dyDescent="0.25">
      <c r="A10089" s="28">
        <v>97106</v>
      </c>
      <c r="B10089" s="29" t="s">
        <v>18795</v>
      </c>
      <c r="F10089" s="28" t="s">
        <v>8592</v>
      </c>
      <c r="G10089" s="31" t="s">
        <v>18796</v>
      </c>
      <c r="I10089" s="1"/>
    </row>
    <row r="10090" spans="1:9" s="30" customFormat="1" ht="27" x14ac:dyDescent="0.25">
      <c r="A10090" s="28">
        <v>97107</v>
      </c>
      <c r="B10090" s="29" t="s">
        <v>18797</v>
      </c>
      <c r="F10090" s="28" t="s">
        <v>8592</v>
      </c>
      <c r="G10090" s="31" t="s">
        <v>18798</v>
      </c>
      <c r="I10090" s="1"/>
    </row>
    <row r="10091" spans="1:9" s="30" customFormat="1" ht="27" x14ac:dyDescent="0.25">
      <c r="A10091" s="28">
        <v>97108</v>
      </c>
      <c r="B10091" s="29" t="s">
        <v>18799</v>
      </c>
      <c r="F10091" s="28" t="s">
        <v>8592</v>
      </c>
      <c r="G10091" s="31" t="s">
        <v>18800</v>
      </c>
      <c r="I10091" s="1"/>
    </row>
    <row r="10092" spans="1:9" s="30" customFormat="1" ht="27" x14ac:dyDescent="0.25">
      <c r="A10092" s="28">
        <v>97109</v>
      </c>
      <c r="B10092" s="29" t="s">
        <v>18801</v>
      </c>
      <c r="F10092" s="28" t="s">
        <v>8592</v>
      </c>
      <c r="G10092" s="31" t="s">
        <v>18802</v>
      </c>
      <c r="I10092" s="1"/>
    </row>
    <row r="10093" spans="1:9" s="30" customFormat="1" ht="27" x14ac:dyDescent="0.25">
      <c r="A10093" s="28">
        <v>97111</v>
      </c>
      <c r="B10093" s="29" t="s">
        <v>18803</v>
      </c>
      <c r="F10093" s="28" t="s">
        <v>8592</v>
      </c>
      <c r="G10093" s="31" t="s">
        <v>18804</v>
      </c>
      <c r="I10093" s="1"/>
    </row>
    <row r="10094" spans="1:9" s="30" customFormat="1" ht="27" x14ac:dyDescent="0.25">
      <c r="A10094" s="28">
        <v>97112</v>
      </c>
      <c r="B10094" s="29" t="s">
        <v>18805</v>
      </c>
      <c r="F10094" s="28" t="s">
        <v>8592</v>
      </c>
      <c r="G10094" s="31" t="s">
        <v>18806</v>
      </c>
      <c r="I10094" s="1"/>
    </row>
    <row r="10095" spans="1:9" s="30" customFormat="1" ht="27" x14ac:dyDescent="0.25">
      <c r="A10095" s="28">
        <v>97113</v>
      </c>
      <c r="B10095" s="29" t="s">
        <v>18807</v>
      </c>
      <c r="F10095" s="28" t="s">
        <v>8592</v>
      </c>
      <c r="G10095" s="31" t="s">
        <v>18808</v>
      </c>
      <c r="I10095" s="1"/>
    </row>
    <row r="10096" spans="1:9" s="30" customFormat="1" ht="27" x14ac:dyDescent="0.25">
      <c r="A10096" s="28">
        <v>97114</v>
      </c>
      <c r="B10096" s="29" t="s">
        <v>18809</v>
      </c>
      <c r="F10096" s="28" t="s">
        <v>27</v>
      </c>
      <c r="G10096" s="31" t="s">
        <v>9135</v>
      </c>
      <c r="I10096" s="1"/>
    </row>
    <row r="10097" spans="1:9" s="30" customFormat="1" ht="27" x14ac:dyDescent="0.25">
      <c r="A10097" s="28">
        <v>97115</v>
      </c>
      <c r="B10097" s="29" t="s">
        <v>18810</v>
      </c>
      <c r="F10097" s="28" t="s">
        <v>10625</v>
      </c>
      <c r="G10097" s="31" t="s">
        <v>12144</v>
      </c>
      <c r="I10097" s="1"/>
    </row>
    <row r="10098" spans="1:9" s="30" customFormat="1" ht="40.5" x14ac:dyDescent="0.25">
      <c r="A10098" s="28">
        <v>97116</v>
      </c>
      <c r="B10098" s="29" t="s">
        <v>18811</v>
      </c>
      <c r="F10098" s="28" t="s">
        <v>10625</v>
      </c>
      <c r="G10098" s="31" t="s">
        <v>18812</v>
      </c>
      <c r="I10098" s="1"/>
    </row>
    <row r="10099" spans="1:9" s="30" customFormat="1" ht="40.5" x14ac:dyDescent="0.25">
      <c r="A10099" s="28">
        <v>97117</v>
      </c>
      <c r="B10099" s="29" t="s">
        <v>18813</v>
      </c>
      <c r="F10099" s="28" t="s">
        <v>10625</v>
      </c>
      <c r="G10099" s="31" t="s">
        <v>16948</v>
      </c>
      <c r="I10099" s="1"/>
    </row>
    <row r="10100" spans="1:9" s="30" customFormat="1" ht="40.5" x14ac:dyDescent="0.25">
      <c r="A10100" s="28">
        <v>97118</v>
      </c>
      <c r="B10100" s="29" t="s">
        <v>18814</v>
      </c>
      <c r="F10100" s="28" t="s">
        <v>10625</v>
      </c>
      <c r="G10100" s="31" t="s">
        <v>18815</v>
      </c>
      <c r="I10100" s="1"/>
    </row>
    <row r="10101" spans="1:9" s="30" customFormat="1" ht="40.5" x14ac:dyDescent="0.25">
      <c r="A10101" s="28">
        <v>97119</v>
      </c>
      <c r="B10101" s="29" t="s">
        <v>18816</v>
      </c>
      <c r="F10101" s="28" t="s">
        <v>10625</v>
      </c>
      <c r="G10101" s="31" t="s">
        <v>17243</v>
      </c>
      <c r="I10101" s="1"/>
    </row>
    <row r="10102" spans="1:9" s="30" customFormat="1" ht="40.5" x14ac:dyDescent="0.25">
      <c r="A10102" s="28">
        <v>97120</v>
      </c>
      <c r="B10102" s="29" t="s">
        <v>18817</v>
      </c>
      <c r="F10102" s="28" t="s">
        <v>10625</v>
      </c>
      <c r="G10102" s="31" t="s">
        <v>18818</v>
      </c>
      <c r="I10102" s="1"/>
    </row>
    <row r="10103" spans="1:9" s="30" customFormat="1" ht="27" x14ac:dyDescent="0.25">
      <c r="A10103" s="28">
        <v>101167</v>
      </c>
      <c r="B10103" s="29" t="s">
        <v>18819</v>
      </c>
      <c r="F10103" s="28" t="s">
        <v>8592</v>
      </c>
      <c r="G10103" s="31" t="s">
        <v>18820</v>
      </c>
      <c r="I10103" s="1"/>
    </row>
    <row r="10104" spans="1:9" s="30" customFormat="1" ht="40.5" x14ac:dyDescent="0.25">
      <c r="A10104" s="28">
        <v>101169</v>
      </c>
      <c r="B10104" s="29" t="s">
        <v>18821</v>
      </c>
      <c r="F10104" s="28" t="s">
        <v>8592</v>
      </c>
      <c r="G10104" s="31" t="s">
        <v>18822</v>
      </c>
      <c r="I10104" s="1"/>
    </row>
    <row r="10105" spans="1:9" s="30" customFormat="1" ht="27" x14ac:dyDescent="0.25">
      <c r="A10105" s="28">
        <v>101170</v>
      </c>
      <c r="B10105" s="29" t="s">
        <v>18823</v>
      </c>
      <c r="F10105" s="28" t="s">
        <v>8592</v>
      </c>
      <c r="G10105" s="31" t="s">
        <v>18824</v>
      </c>
      <c r="I10105" s="1"/>
    </row>
    <row r="10106" spans="1:9" s="30" customFormat="1" ht="40.5" x14ac:dyDescent="0.25">
      <c r="A10106" s="28">
        <v>101172</v>
      </c>
      <c r="B10106" s="29" t="s">
        <v>18825</v>
      </c>
      <c r="F10106" s="28" t="s">
        <v>8592</v>
      </c>
      <c r="G10106" s="31" t="s">
        <v>16059</v>
      </c>
      <c r="I10106" s="1"/>
    </row>
    <row r="10107" spans="1:9" s="30" customFormat="1" ht="27" x14ac:dyDescent="0.25">
      <c r="A10107" s="28">
        <v>103904</v>
      </c>
      <c r="B10107" s="29" t="s">
        <v>18826</v>
      </c>
      <c r="F10107" s="28" t="s">
        <v>8592</v>
      </c>
      <c r="G10107" s="31" t="s">
        <v>18827</v>
      </c>
      <c r="I10107" s="1"/>
    </row>
    <row r="10108" spans="1:9" s="30" customFormat="1" ht="27" x14ac:dyDescent="0.25">
      <c r="A10108" s="28">
        <v>103905</v>
      </c>
      <c r="B10108" s="29" t="s">
        <v>18828</v>
      </c>
      <c r="F10108" s="28" t="s">
        <v>8592</v>
      </c>
      <c r="G10108" s="31" t="s">
        <v>18829</v>
      </c>
      <c r="I10108" s="1"/>
    </row>
    <row r="10109" spans="1:9" s="30" customFormat="1" ht="27" x14ac:dyDescent="0.25">
      <c r="A10109" s="28">
        <v>103906</v>
      </c>
      <c r="B10109" s="29" t="s">
        <v>18830</v>
      </c>
      <c r="F10109" s="28" t="s">
        <v>8592</v>
      </c>
      <c r="G10109" s="31" t="s">
        <v>18831</v>
      </c>
      <c r="I10109" s="1"/>
    </row>
    <row r="10110" spans="1:9" s="30" customFormat="1" ht="27" x14ac:dyDescent="0.25">
      <c r="A10110" s="28">
        <v>103907</v>
      </c>
      <c r="B10110" s="29" t="s">
        <v>18832</v>
      </c>
      <c r="F10110" s="28" t="s">
        <v>8592</v>
      </c>
      <c r="G10110" s="31" t="s">
        <v>18833</v>
      </c>
      <c r="I10110" s="1"/>
    </row>
    <row r="10111" spans="1:9" s="30" customFormat="1" ht="27" x14ac:dyDescent="0.25">
      <c r="A10111" s="28">
        <v>103908</v>
      </c>
      <c r="B10111" s="29" t="s">
        <v>18834</v>
      </c>
      <c r="F10111" s="28" t="s">
        <v>8592</v>
      </c>
      <c r="G10111" s="31" t="s">
        <v>18835</v>
      </c>
      <c r="I10111" s="1"/>
    </row>
    <row r="10112" spans="1:9" s="30" customFormat="1" ht="27" x14ac:dyDescent="0.25">
      <c r="A10112" s="28">
        <v>103909</v>
      </c>
      <c r="B10112" s="29" t="s">
        <v>18836</v>
      </c>
      <c r="F10112" s="28" t="s">
        <v>8592</v>
      </c>
      <c r="G10112" s="31" t="s">
        <v>18837</v>
      </c>
      <c r="I10112" s="1"/>
    </row>
    <row r="10113" spans="1:9" s="30" customFormat="1" ht="27" x14ac:dyDescent="0.25">
      <c r="A10113" s="28">
        <v>103911</v>
      </c>
      <c r="B10113" s="29" t="s">
        <v>18838</v>
      </c>
      <c r="F10113" s="28" t="s">
        <v>8592</v>
      </c>
      <c r="G10113" s="31" t="s">
        <v>18839</v>
      </c>
      <c r="I10113" s="1"/>
    </row>
    <row r="10114" spans="1:9" s="30" customFormat="1" ht="27" x14ac:dyDescent="0.25">
      <c r="A10114" s="28">
        <v>103912</v>
      </c>
      <c r="B10114" s="29" t="s">
        <v>18840</v>
      </c>
      <c r="F10114" s="28" t="s">
        <v>8592</v>
      </c>
      <c r="G10114" s="31" t="s">
        <v>9059</v>
      </c>
      <c r="I10114" s="1"/>
    </row>
    <row r="10115" spans="1:9" s="30" customFormat="1" ht="27" x14ac:dyDescent="0.25">
      <c r="A10115" s="28">
        <v>103913</v>
      </c>
      <c r="B10115" s="29" t="s">
        <v>18841</v>
      </c>
      <c r="F10115" s="28" t="s">
        <v>8592</v>
      </c>
      <c r="G10115" s="31" t="s">
        <v>15877</v>
      </c>
      <c r="I10115" s="1"/>
    </row>
    <row r="10116" spans="1:9" s="30" customFormat="1" ht="27" x14ac:dyDescent="0.25">
      <c r="A10116" s="28">
        <v>103914</v>
      </c>
      <c r="B10116" s="29" t="s">
        <v>18842</v>
      </c>
      <c r="F10116" s="28" t="s">
        <v>8592</v>
      </c>
      <c r="G10116" s="31" t="s">
        <v>18843</v>
      </c>
      <c r="I10116" s="1"/>
    </row>
    <row r="10117" spans="1:9" s="30" customFormat="1" ht="27" x14ac:dyDescent="0.25">
      <c r="A10117" s="28">
        <v>103915</v>
      </c>
      <c r="B10117" s="29" t="s">
        <v>18844</v>
      </c>
      <c r="F10117" s="28" t="s">
        <v>8592</v>
      </c>
      <c r="G10117" s="31" t="s">
        <v>18845</v>
      </c>
      <c r="I10117" s="1"/>
    </row>
    <row r="10118" spans="1:9" s="30" customFormat="1" ht="27" x14ac:dyDescent="0.25">
      <c r="A10118" s="28">
        <v>103916</v>
      </c>
      <c r="B10118" s="29" t="s">
        <v>18846</v>
      </c>
      <c r="F10118" s="28" t="s">
        <v>8592</v>
      </c>
      <c r="G10118" s="31" t="s">
        <v>18847</v>
      </c>
      <c r="I10118" s="1"/>
    </row>
    <row r="10119" spans="1:9" s="30" customFormat="1" ht="27" x14ac:dyDescent="0.25">
      <c r="A10119" s="28">
        <v>103917</v>
      </c>
      <c r="B10119" s="29" t="s">
        <v>18848</v>
      </c>
      <c r="F10119" s="28" t="s">
        <v>8592</v>
      </c>
      <c r="G10119" s="31" t="s">
        <v>18849</v>
      </c>
      <c r="I10119" s="1"/>
    </row>
    <row r="10120" spans="1:9" s="30" customFormat="1" ht="27" x14ac:dyDescent="0.25">
      <c r="A10120" s="28">
        <v>103918</v>
      </c>
      <c r="B10120" s="29" t="s">
        <v>18850</v>
      </c>
      <c r="F10120" s="28" t="s">
        <v>8592</v>
      </c>
      <c r="G10120" s="31" t="s">
        <v>18851</v>
      </c>
      <c r="I10120" s="1"/>
    </row>
    <row r="10121" spans="1:9" s="30" customFormat="1" ht="27" x14ac:dyDescent="0.25">
      <c r="A10121" s="28">
        <v>104432</v>
      </c>
      <c r="B10121" s="29" t="s">
        <v>18852</v>
      </c>
      <c r="F10121" s="28" t="s">
        <v>8592</v>
      </c>
      <c r="G10121" s="31" t="s">
        <v>13959</v>
      </c>
      <c r="I10121" s="1"/>
    </row>
    <row r="10122" spans="1:9" s="30" customFormat="1" ht="27" x14ac:dyDescent="0.25">
      <c r="A10122" s="28">
        <v>104433</v>
      </c>
      <c r="B10122" s="29" t="s">
        <v>18853</v>
      </c>
      <c r="F10122" s="28" t="s">
        <v>8592</v>
      </c>
      <c r="G10122" s="31" t="s">
        <v>18854</v>
      </c>
      <c r="I10122" s="1"/>
    </row>
    <row r="10123" spans="1:9" s="30" customFormat="1" ht="27" x14ac:dyDescent="0.25">
      <c r="A10123" s="28">
        <v>103689</v>
      </c>
      <c r="B10123" s="29" t="s">
        <v>18855</v>
      </c>
      <c r="F10123" s="28" t="s">
        <v>8592</v>
      </c>
      <c r="G10123" s="31" t="s">
        <v>18856</v>
      </c>
      <c r="I10123" s="1"/>
    </row>
    <row r="10124" spans="1:9" s="30" customFormat="1" ht="40.5" x14ac:dyDescent="0.25">
      <c r="A10124" s="28">
        <v>103694</v>
      </c>
      <c r="B10124" s="29" t="s">
        <v>18857</v>
      </c>
      <c r="F10124" s="28" t="s">
        <v>25</v>
      </c>
      <c r="G10124" s="31" t="s">
        <v>18858</v>
      </c>
      <c r="I10124" s="1"/>
    </row>
    <row r="10125" spans="1:9" s="30" customFormat="1" ht="40.5" x14ac:dyDescent="0.25">
      <c r="A10125" s="28">
        <v>103695</v>
      </c>
      <c r="B10125" s="29" t="s">
        <v>18859</v>
      </c>
      <c r="F10125" s="28" t="s">
        <v>25</v>
      </c>
      <c r="G10125" s="31" t="s">
        <v>18860</v>
      </c>
      <c r="I10125" s="1"/>
    </row>
    <row r="10126" spans="1:9" s="30" customFormat="1" ht="40.5" x14ac:dyDescent="0.25">
      <c r="A10126" s="28">
        <v>103696</v>
      </c>
      <c r="B10126" s="29" t="s">
        <v>18861</v>
      </c>
      <c r="F10126" s="28" t="s">
        <v>25</v>
      </c>
      <c r="G10126" s="31" t="s">
        <v>18862</v>
      </c>
      <c r="I10126" s="1"/>
    </row>
    <row r="10127" spans="1:9" s="30" customFormat="1" ht="40.5" x14ac:dyDescent="0.25">
      <c r="A10127" s="28">
        <v>103697</v>
      </c>
      <c r="B10127" s="29" t="s">
        <v>18863</v>
      </c>
      <c r="F10127" s="28" t="s">
        <v>25</v>
      </c>
      <c r="G10127" s="31" t="s">
        <v>18864</v>
      </c>
      <c r="I10127" s="1"/>
    </row>
    <row r="10128" spans="1:9" s="30" customFormat="1" ht="40.5" x14ac:dyDescent="0.25">
      <c r="A10128" s="28">
        <v>95995</v>
      </c>
      <c r="B10128" s="29" t="s">
        <v>18865</v>
      </c>
      <c r="F10128" s="28" t="s">
        <v>10642</v>
      </c>
      <c r="G10128" s="31" t="s">
        <v>18866</v>
      </c>
      <c r="I10128" s="1"/>
    </row>
    <row r="10129" spans="1:9" s="30" customFormat="1" ht="40.5" x14ac:dyDescent="0.25">
      <c r="A10129" s="28">
        <v>95996</v>
      </c>
      <c r="B10129" s="29" t="s">
        <v>18867</v>
      </c>
      <c r="F10129" s="28" t="s">
        <v>10642</v>
      </c>
      <c r="G10129" s="31" t="s">
        <v>18868</v>
      </c>
      <c r="I10129" s="1"/>
    </row>
    <row r="10130" spans="1:9" s="30" customFormat="1" ht="27" x14ac:dyDescent="0.25">
      <c r="A10130" s="28">
        <v>96001</v>
      </c>
      <c r="B10130" s="29" t="s">
        <v>18869</v>
      </c>
      <c r="F10130" s="28" t="s">
        <v>8592</v>
      </c>
      <c r="G10130" s="31" t="s">
        <v>18870</v>
      </c>
      <c r="I10130" s="1"/>
    </row>
    <row r="10131" spans="1:9" s="30" customFormat="1" x14ac:dyDescent="0.25">
      <c r="A10131" s="28">
        <v>96393</v>
      </c>
      <c r="B10131" s="29" t="s">
        <v>18871</v>
      </c>
      <c r="F10131" s="28" t="s">
        <v>10642</v>
      </c>
      <c r="G10131" s="31" t="s">
        <v>18872</v>
      </c>
      <c r="I10131" s="1"/>
    </row>
    <row r="10132" spans="1:9" s="30" customFormat="1" ht="27" x14ac:dyDescent="0.25">
      <c r="A10132" s="28">
        <v>96394</v>
      </c>
      <c r="B10132" s="29" t="s">
        <v>18873</v>
      </c>
      <c r="F10132" s="28" t="s">
        <v>10642</v>
      </c>
      <c r="G10132" s="31" t="s">
        <v>18874</v>
      </c>
      <c r="I10132" s="1"/>
    </row>
    <row r="10133" spans="1:9" s="30" customFormat="1" ht="27" x14ac:dyDescent="0.25">
      <c r="A10133" s="28">
        <v>96395</v>
      </c>
      <c r="B10133" s="29" t="s">
        <v>18875</v>
      </c>
      <c r="F10133" s="28" t="s">
        <v>10642</v>
      </c>
      <c r="G10133" s="31" t="s">
        <v>18876</v>
      </c>
      <c r="I10133" s="1"/>
    </row>
    <row r="10134" spans="1:9" s="30" customFormat="1" ht="40.5" x14ac:dyDescent="0.25">
      <c r="A10134" s="28">
        <v>88411</v>
      </c>
      <c r="B10134" s="29" t="s">
        <v>18877</v>
      </c>
      <c r="F10134" s="28" t="s">
        <v>8592</v>
      </c>
      <c r="G10134" s="31" t="s">
        <v>18878</v>
      </c>
      <c r="I10134" s="1"/>
    </row>
    <row r="10135" spans="1:9" s="30" customFormat="1" ht="40.5" x14ac:dyDescent="0.25">
      <c r="A10135" s="28">
        <v>88412</v>
      </c>
      <c r="B10135" s="29" t="s">
        <v>18879</v>
      </c>
      <c r="F10135" s="28" t="s">
        <v>8592</v>
      </c>
      <c r="G10135" s="31" t="s">
        <v>18880</v>
      </c>
      <c r="I10135" s="1"/>
    </row>
    <row r="10136" spans="1:9" s="30" customFormat="1" ht="40.5" x14ac:dyDescent="0.25">
      <c r="A10136" s="28">
        <v>88413</v>
      </c>
      <c r="B10136" s="29" t="s">
        <v>18881</v>
      </c>
      <c r="F10136" s="28" t="s">
        <v>8592</v>
      </c>
      <c r="G10136" s="31" t="s">
        <v>18882</v>
      </c>
      <c r="I10136" s="1"/>
    </row>
    <row r="10137" spans="1:9" s="30" customFormat="1" ht="40.5" x14ac:dyDescent="0.25">
      <c r="A10137" s="28">
        <v>88414</v>
      </c>
      <c r="B10137" s="29" t="s">
        <v>18883</v>
      </c>
      <c r="F10137" s="28" t="s">
        <v>8592</v>
      </c>
      <c r="G10137" s="31" t="s">
        <v>18884</v>
      </c>
      <c r="I10137" s="1"/>
    </row>
    <row r="10138" spans="1:9" s="30" customFormat="1" ht="27" x14ac:dyDescent="0.25">
      <c r="A10138" s="28">
        <v>88415</v>
      </c>
      <c r="B10138" s="29" t="s">
        <v>18885</v>
      </c>
      <c r="F10138" s="28" t="s">
        <v>8592</v>
      </c>
      <c r="G10138" s="31" t="s">
        <v>18886</v>
      </c>
      <c r="I10138" s="1"/>
    </row>
    <row r="10139" spans="1:9" s="30" customFormat="1" ht="40.5" x14ac:dyDescent="0.25">
      <c r="A10139" s="28">
        <v>88416</v>
      </c>
      <c r="B10139" s="29" t="s">
        <v>18887</v>
      </c>
      <c r="F10139" s="28" t="s">
        <v>8592</v>
      </c>
      <c r="G10139" s="31" t="s">
        <v>17719</v>
      </c>
      <c r="I10139" s="1"/>
    </row>
    <row r="10140" spans="1:9" s="30" customFormat="1" ht="54" x14ac:dyDescent="0.25">
      <c r="A10140" s="28">
        <v>88417</v>
      </c>
      <c r="B10140" s="29" t="s">
        <v>18888</v>
      </c>
      <c r="F10140" s="28" t="s">
        <v>8592</v>
      </c>
      <c r="G10140" s="31" t="s">
        <v>18408</v>
      </c>
      <c r="I10140" s="1"/>
    </row>
    <row r="10141" spans="1:9" s="30" customFormat="1" ht="54" x14ac:dyDescent="0.25">
      <c r="A10141" s="28">
        <v>88420</v>
      </c>
      <c r="B10141" s="29" t="s">
        <v>18889</v>
      </c>
      <c r="F10141" s="28" t="s">
        <v>8592</v>
      </c>
      <c r="G10141" s="31" t="s">
        <v>18890</v>
      </c>
      <c r="I10141" s="1"/>
    </row>
    <row r="10142" spans="1:9" s="30" customFormat="1" ht="54" x14ac:dyDescent="0.25">
      <c r="A10142" s="28">
        <v>88421</v>
      </c>
      <c r="B10142" s="29" t="s">
        <v>18891</v>
      </c>
      <c r="F10142" s="28" t="s">
        <v>8592</v>
      </c>
      <c r="G10142" s="31" t="s">
        <v>18892</v>
      </c>
      <c r="I10142" s="1"/>
    </row>
    <row r="10143" spans="1:9" s="30" customFormat="1" ht="40.5" x14ac:dyDescent="0.25">
      <c r="A10143" s="28">
        <v>88423</v>
      </c>
      <c r="B10143" s="29" t="s">
        <v>18893</v>
      </c>
      <c r="F10143" s="28" t="s">
        <v>8592</v>
      </c>
      <c r="G10143" s="31" t="s">
        <v>8755</v>
      </c>
      <c r="I10143" s="1"/>
    </row>
    <row r="10144" spans="1:9" s="30" customFormat="1" ht="40.5" x14ac:dyDescent="0.25">
      <c r="A10144" s="28">
        <v>88424</v>
      </c>
      <c r="B10144" s="29" t="s">
        <v>18894</v>
      </c>
      <c r="F10144" s="28" t="s">
        <v>8592</v>
      </c>
      <c r="G10144" s="31" t="s">
        <v>18895</v>
      </c>
      <c r="I10144" s="1"/>
    </row>
    <row r="10145" spans="1:9" s="30" customFormat="1" ht="54" x14ac:dyDescent="0.25">
      <c r="A10145" s="28">
        <v>88426</v>
      </c>
      <c r="B10145" s="29" t="s">
        <v>18896</v>
      </c>
      <c r="F10145" s="28" t="s">
        <v>8592</v>
      </c>
      <c r="G10145" s="31" t="s">
        <v>16928</v>
      </c>
      <c r="I10145" s="1"/>
    </row>
    <row r="10146" spans="1:9" s="30" customFormat="1" ht="54" x14ac:dyDescent="0.25">
      <c r="A10146" s="28">
        <v>88428</v>
      </c>
      <c r="B10146" s="29" t="s">
        <v>18897</v>
      </c>
      <c r="F10146" s="28" t="s">
        <v>8592</v>
      </c>
      <c r="G10146" s="31" t="s">
        <v>18898</v>
      </c>
      <c r="I10146" s="1"/>
    </row>
    <row r="10147" spans="1:9" s="30" customFormat="1" ht="54" x14ac:dyDescent="0.25">
      <c r="A10147" s="28">
        <v>88429</v>
      </c>
      <c r="B10147" s="29" t="s">
        <v>18899</v>
      </c>
      <c r="F10147" s="28" t="s">
        <v>8592</v>
      </c>
      <c r="G10147" s="31" t="s">
        <v>16194</v>
      </c>
      <c r="I10147" s="1"/>
    </row>
    <row r="10148" spans="1:9" s="30" customFormat="1" ht="40.5" x14ac:dyDescent="0.25">
      <c r="A10148" s="28">
        <v>88431</v>
      </c>
      <c r="B10148" s="29" t="s">
        <v>18900</v>
      </c>
      <c r="F10148" s="28" t="s">
        <v>8592</v>
      </c>
      <c r="G10148" s="31" t="s">
        <v>18901</v>
      </c>
      <c r="I10148" s="1"/>
    </row>
    <row r="10149" spans="1:9" s="30" customFormat="1" ht="40.5" x14ac:dyDescent="0.25">
      <c r="A10149" s="28">
        <v>88432</v>
      </c>
      <c r="B10149" s="29" t="s">
        <v>18902</v>
      </c>
      <c r="F10149" s="28" t="s">
        <v>8592</v>
      </c>
      <c r="G10149" s="31" t="s">
        <v>12511</v>
      </c>
      <c r="I10149" s="1"/>
    </row>
    <row r="10150" spans="1:9" s="30" customFormat="1" ht="27" x14ac:dyDescent="0.25">
      <c r="A10150" s="28">
        <v>88484</v>
      </c>
      <c r="B10150" s="29" t="s">
        <v>18903</v>
      </c>
      <c r="F10150" s="28" t="s">
        <v>8592</v>
      </c>
      <c r="G10150" s="31" t="s">
        <v>18904</v>
      </c>
      <c r="I10150" s="1"/>
    </row>
    <row r="10151" spans="1:9" s="30" customFormat="1" ht="27" x14ac:dyDescent="0.25">
      <c r="A10151" s="28">
        <v>88485</v>
      </c>
      <c r="B10151" s="29" t="s">
        <v>18905</v>
      </c>
      <c r="F10151" s="28" t="s">
        <v>8592</v>
      </c>
      <c r="G10151" s="31" t="s">
        <v>10002</v>
      </c>
      <c r="I10151" s="1"/>
    </row>
    <row r="10152" spans="1:9" s="30" customFormat="1" ht="27" x14ac:dyDescent="0.25">
      <c r="A10152" s="28">
        <v>88488</v>
      </c>
      <c r="B10152" s="29" t="s">
        <v>18906</v>
      </c>
      <c r="F10152" s="28" t="s">
        <v>8592</v>
      </c>
      <c r="G10152" s="31" t="s">
        <v>18907</v>
      </c>
      <c r="I10152" s="1"/>
    </row>
    <row r="10153" spans="1:9" s="30" customFormat="1" ht="27" x14ac:dyDescent="0.25">
      <c r="A10153" s="28">
        <v>88489</v>
      </c>
      <c r="B10153" s="29" t="s">
        <v>18908</v>
      </c>
      <c r="F10153" s="28" t="s">
        <v>8592</v>
      </c>
      <c r="G10153" s="31" t="s">
        <v>18909</v>
      </c>
      <c r="I10153" s="1"/>
    </row>
    <row r="10154" spans="1:9" s="30" customFormat="1" ht="27" x14ac:dyDescent="0.25">
      <c r="A10154" s="28">
        <v>88494</v>
      </c>
      <c r="B10154" s="29" t="s">
        <v>18910</v>
      </c>
      <c r="F10154" s="28" t="s">
        <v>8592</v>
      </c>
      <c r="G10154" s="31" t="s">
        <v>18911</v>
      </c>
      <c r="I10154" s="1"/>
    </row>
    <row r="10155" spans="1:9" s="30" customFormat="1" ht="27" x14ac:dyDescent="0.25">
      <c r="A10155" s="28">
        <v>88495</v>
      </c>
      <c r="B10155" s="29" t="s">
        <v>18912</v>
      </c>
      <c r="F10155" s="28" t="s">
        <v>8592</v>
      </c>
      <c r="G10155" s="31" t="s">
        <v>10904</v>
      </c>
      <c r="I10155" s="1"/>
    </row>
    <row r="10156" spans="1:9" s="30" customFormat="1" ht="27" x14ac:dyDescent="0.25">
      <c r="A10156" s="28">
        <v>88496</v>
      </c>
      <c r="B10156" s="29" t="s">
        <v>18913</v>
      </c>
      <c r="F10156" s="28" t="s">
        <v>8592</v>
      </c>
      <c r="G10156" s="31" t="s">
        <v>18322</v>
      </c>
      <c r="I10156" s="1"/>
    </row>
    <row r="10157" spans="1:9" s="30" customFormat="1" ht="27" x14ac:dyDescent="0.25">
      <c r="A10157" s="28">
        <v>88497</v>
      </c>
      <c r="B10157" s="29" t="s">
        <v>18914</v>
      </c>
      <c r="F10157" s="28" t="s">
        <v>8592</v>
      </c>
      <c r="G10157" s="31" t="s">
        <v>18915</v>
      </c>
      <c r="I10157" s="1"/>
    </row>
    <row r="10158" spans="1:9" s="30" customFormat="1" ht="27" x14ac:dyDescent="0.25">
      <c r="A10158" s="28">
        <v>95305</v>
      </c>
      <c r="B10158" s="29" t="s">
        <v>18916</v>
      </c>
      <c r="F10158" s="28" t="s">
        <v>8592</v>
      </c>
      <c r="G10158" s="31" t="s">
        <v>18917</v>
      </c>
      <c r="I10158" s="1"/>
    </row>
    <row r="10159" spans="1:9" s="30" customFormat="1" ht="27" x14ac:dyDescent="0.25">
      <c r="A10159" s="28">
        <v>95306</v>
      </c>
      <c r="B10159" s="29" t="s">
        <v>18918</v>
      </c>
      <c r="F10159" s="28" t="s">
        <v>8592</v>
      </c>
      <c r="G10159" s="31" t="s">
        <v>18919</v>
      </c>
      <c r="I10159" s="1"/>
    </row>
    <row r="10160" spans="1:9" s="30" customFormat="1" ht="40.5" x14ac:dyDescent="0.25">
      <c r="A10160" s="28">
        <v>95622</v>
      </c>
      <c r="B10160" s="29" t="s">
        <v>18920</v>
      </c>
      <c r="F10160" s="28" t="s">
        <v>8592</v>
      </c>
      <c r="G10160" s="31" t="s">
        <v>18921</v>
      </c>
      <c r="I10160" s="1"/>
    </row>
    <row r="10161" spans="1:9" s="30" customFormat="1" ht="40.5" x14ac:dyDescent="0.25">
      <c r="A10161" s="28">
        <v>95623</v>
      </c>
      <c r="B10161" s="29" t="s">
        <v>18922</v>
      </c>
      <c r="F10161" s="28" t="s">
        <v>8592</v>
      </c>
      <c r="G10161" s="31" t="s">
        <v>18417</v>
      </c>
      <c r="I10161" s="1"/>
    </row>
    <row r="10162" spans="1:9" s="30" customFormat="1" ht="40.5" x14ac:dyDescent="0.25">
      <c r="A10162" s="28">
        <v>95624</v>
      </c>
      <c r="B10162" s="29" t="s">
        <v>18923</v>
      </c>
      <c r="F10162" s="28" t="s">
        <v>8592</v>
      </c>
      <c r="G10162" s="31" t="s">
        <v>18924</v>
      </c>
      <c r="I10162" s="1"/>
    </row>
    <row r="10163" spans="1:9" s="30" customFormat="1" ht="40.5" x14ac:dyDescent="0.25">
      <c r="A10163" s="28">
        <v>95625</v>
      </c>
      <c r="B10163" s="29" t="s">
        <v>18925</v>
      </c>
      <c r="F10163" s="28" t="s">
        <v>8592</v>
      </c>
      <c r="G10163" s="31" t="s">
        <v>18926</v>
      </c>
      <c r="I10163" s="1"/>
    </row>
    <row r="10164" spans="1:9" s="30" customFormat="1" ht="27" x14ac:dyDescent="0.25">
      <c r="A10164" s="28">
        <v>95626</v>
      </c>
      <c r="B10164" s="29" t="s">
        <v>18927</v>
      </c>
      <c r="F10164" s="28" t="s">
        <v>8592</v>
      </c>
      <c r="G10164" s="31" t="s">
        <v>18928</v>
      </c>
      <c r="I10164" s="1"/>
    </row>
    <row r="10165" spans="1:9" s="30" customFormat="1" ht="40.5" x14ac:dyDescent="0.25">
      <c r="A10165" s="28">
        <v>96126</v>
      </c>
      <c r="B10165" s="29" t="s">
        <v>18929</v>
      </c>
      <c r="F10165" s="28" t="s">
        <v>8592</v>
      </c>
      <c r="G10165" s="31" t="s">
        <v>15264</v>
      </c>
      <c r="I10165" s="1"/>
    </row>
    <row r="10166" spans="1:9" s="30" customFormat="1" ht="40.5" x14ac:dyDescent="0.25">
      <c r="A10166" s="28">
        <v>96127</v>
      </c>
      <c r="B10166" s="29" t="s">
        <v>18930</v>
      </c>
      <c r="F10166" s="28" t="s">
        <v>8592</v>
      </c>
      <c r="G10166" s="31" t="s">
        <v>13926</v>
      </c>
      <c r="I10166" s="1"/>
    </row>
    <row r="10167" spans="1:9" s="30" customFormat="1" ht="40.5" x14ac:dyDescent="0.25">
      <c r="A10167" s="28">
        <v>96128</v>
      </c>
      <c r="B10167" s="29" t="s">
        <v>18931</v>
      </c>
      <c r="F10167" s="28" t="s">
        <v>8592</v>
      </c>
      <c r="G10167" s="31" t="s">
        <v>18932</v>
      </c>
      <c r="I10167" s="1"/>
    </row>
    <row r="10168" spans="1:9" s="30" customFormat="1" ht="40.5" x14ac:dyDescent="0.25">
      <c r="A10168" s="28">
        <v>96129</v>
      </c>
      <c r="B10168" s="29" t="s">
        <v>18933</v>
      </c>
      <c r="F10168" s="28" t="s">
        <v>8592</v>
      </c>
      <c r="G10168" s="31" t="s">
        <v>18934</v>
      </c>
      <c r="I10168" s="1"/>
    </row>
    <row r="10169" spans="1:9" s="30" customFormat="1" ht="27" x14ac:dyDescent="0.25">
      <c r="A10169" s="28">
        <v>96130</v>
      </c>
      <c r="B10169" s="29" t="s">
        <v>18935</v>
      </c>
      <c r="F10169" s="28" t="s">
        <v>8592</v>
      </c>
      <c r="G10169" s="31" t="s">
        <v>15061</v>
      </c>
      <c r="I10169" s="1"/>
    </row>
    <row r="10170" spans="1:9" s="30" customFormat="1" ht="40.5" x14ac:dyDescent="0.25">
      <c r="A10170" s="28">
        <v>96131</v>
      </c>
      <c r="B10170" s="29" t="s">
        <v>18936</v>
      </c>
      <c r="F10170" s="28" t="s">
        <v>8592</v>
      </c>
      <c r="G10170" s="31" t="s">
        <v>16360</v>
      </c>
      <c r="I10170" s="1"/>
    </row>
    <row r="10171" spans="1:9" s="30" customFormat="1" ht="40.5" x14ac:dyDescent="0.25">
      <c r="A10171" s="28">
        <v>96132</v>
      </c>
      <c r="B10171" s="29" t="s">
        <v>18937</v>
      </c>
      <c r="F10171" s="28" t="s">
        <v>8592</v>
      </c>
      <c r="G10171" s="31" t="s">
        <v>12984</v>
      </c>
      <c r="I10171" s="1"/>
    </row>
    <row r="10172" spans="1:9" s="30" customFormat="1" ht="40.5" x14ac:dyDescent="0.25">
      <c r="A10172" s="28">
        <v>96133</v>
      </c>
      <c r="B10172" s="29" t="s">
        <v>18938</v>
      </c>
      <c r="F10172" s="28" t="s">
        <v>8592</v>
      </c>
      <c r="G10172" s="31" t="s">
        <v>18939</v>
      </c>
      <c r="I10172" s="1"/>
    </row>
    <row r="10173" spans="1:9" s="30" customFormat="1" ht="40.5" x14ac:dyDescent="0.25">
      <c r="A10173" s="28">
        <v>96134</v>
      </c>
      <c r="B10173" s="29" t="s">
        <v>18940</v>
      </c>
      <c r="F10173" s="28" t="s">
        <v>8592</v>
      </c>
      <c r="G10173" s="31" t="s">
        <v>18941</v>
      </c>
      <c r="I10173" s="1"/>
    </row>
    <row r="10174" spans="1:9" s="30" customFormat="1" ht="27" x14ac:dyDescent="0.25">
      <c r="A10174" s="28">
        <v>96135</v>
      </c>
      <c r="B10174" s="29" t="s">
        <v>18942</v>
      </c>
      <c r="F10174" s="28" t="s">
        <v>8592</v>
      </c>
      <c r="G10174" s="31" t="s">
        <v>18943</v>
      </c>
      <c r="I10174" s="1"/>
    </row>
    <row r="10175" spans="1:9" s="30" customFormat="1" ht="27" x14ac:dyDescent="0.25">
      <c r="A10175" s="28">
        <v>104639</v>
      </c>
      <c r="B10175" s="29" t="s">
        <v>18944</v>
      </c>
      <c r="F10175" s="28" t="s">
        <v>8592</v>
      </c>
      <c r="G10175" s="31" t="s">
        <v>10900</v>
      </c>
      <c r="I10175" s="1"/>
    </row>
    <row r="10176" spans="1:9" s="30" customFormat="1" ht="27" x14ac:dyDescent="0.25">
      <c r="A10176" s="28">
        <v>104640</v>
      </c>
      <c r="B10176" s="29" t="s">
        <v>18945</v>
      </c>
      <c r="F10176" s="28" t="s">
        <v>8592</v>
      </c>
      <c r="G10176" s="31" t="s">
        <v>15125</v>
      </c>
      <c r="I10176" s="1"/>
    </row>
    <row r="10177" spans="1:9" s="30" customFormat="1" ht="27" x14ac:dyDescent="0.25">
      <c r="A10177" s="28">
        <v>104641</v>
      </c>
      <c r="B10177" s="29" t="s">
        <v>18946</v>
      </c>
      <c r="F10177" s="28" t="s">
        <v>8592</v>
      </c>
      <c r="G10177" s="31" t="s">
        <v>14258</v>
      </c>
      <c r="I10177" s="1"/>
    </row>
    <row r="10178" spans="1:9" s="30" customFormat="1" ht="27" x14ac:dyDescent="0.25">
      <c r="A10178" s="28">
        <v>104642</v>
      </c>
      <c r="B10178" s="29" t="s">
        <v>18947</v>
      </c>
      <c r="F10178" s="28" t="s">
        <v>8592</v>
      </c>
      <c r="G10178" s="31" t="s">
        <v>10080</v>
      </c>
      <c r="I10178" s="1"/>
    </row>
    <row r="10179" spans="1:9" s="30" customFormat="1" ht="27" x14ac:dyDescent="0.25">
      <c r="A10179" s="28">
        <v>102193</v>
      </c>
      <c r="B10179" s="29" t="s">
        <v>18948</v>
      </c>
      <c r="F10179" s="28" t="s">
        <v>8592</v>
      </c>
      <c r="G10179" s="31" t="s">
        <v>18949</v>
      </c>
      <c r="I10179" s="1"/>
    </row>
    <row r="10180" spans="1:9" s="30" customFormat="1" x14ac:dyDescent="0.25">
      <c r="A10180" s="28">
        <v>102194</v>
      </c>
      <c r="B10180" s="29" t="s">
        <v>18950</v>
      </c>
      <c r="F10180" s="28" t="s">
        <v>8592</v>
      </c>
      <c r="G10180" s="31" t="s">
        <v>17194</v>
      </c>
      <c r="I10180" s="1"/>
    </row>
    <row r="10181" spans="1:9" s="30" customFormat="1" ht="27" x14ac:dyDescent="0.25">
      <c r="A10181" s="28">
        <v>102197</v>
      </c>
      <c r="B10181" s="29" t="s">
        <v>18951</v>
      </c>
      <c r="F10181" s="28" t="s">
        <v>8592</v>
      </c>
      <c r="G10181" s="31" t="s">
        <v>18952</v>
      </c>
      <c r="I10181" s="1"/>
    </row>
    <row r="10182" spans="1:9" s="30" customFormat="1" ht="27" x14ac:dyDescent="0.25">
      <c r="A10182" s="28">
        <v>102200</v>
      </c>
      <c r="B10182" s="29" t="s">
        <v>18953</v>
      </c>
      <c r="F10182" s="28" t="s">
        <v>8592</v>
      </c>
      <c r="G10182" s="31" t="s">
        <v>9107</v>
      </c>
      <c r="I10182" s="1"/>
    </row>
    <row r="10183" spans="1:9" s="30" customFormat="1" ht="27" x14ac:dyDescent="0.25">
      <c r="A10183" s="28">
        <v>102201</v>
      </c>
      <c r="B10183" s="29" t="s">
        <v>18954</v>
      </c>
      <c r="F10183" s="28" t="s">
        <v>8592</v>
      </c>
      <c r="G10183" s="31" t="s">
        <v>18955</v>
      </c>
      <c r="I10183" s="1"/>
    </row>
    <row r="10184" spans="1:9" s="30" customFormat="1" ht="27" x14ac:dyDescent="0.25">
      <c r="A10184" s="28">
        <v>102202</v>
      </c>
      <c r="B10184" s="29" t="s">
        <v>18956</v>
      </c>
      <c r="F10184" s="28" t="s">
        <v>8592</v>
      </c>
      <c r="G10184" s="31" t="s">
        <v>12245</v>
      </c>
      <c r="I10184" s="1"/>
    </row>
    <row r="10185" spans="1:9" s="30" customFormat="1" ht="27" x14ac:dyDescent="0.25">
      <c r="A10185" s="28">
        <v>102203</v>
      </c>
      <c r="B10185" s="29" t="s">
        <v>18957</v>
      </c>
      <c r="F10185" s="28" t="s">
        <v>8592</v>
      </c>
      <c r="G10185" s="31" t="s">
        <v>12541</v>
      </c>
      <c r="I10185" s="1"/>
    </row>
    <row r="10186" spans="1:9" s="30" customFormat="1" ht="27" x14ac:dyDescent="0.25">
      <c r="A10186" s="28">
        <v>102204</v>
      </c>
      <c r="B10186" s="29" t="s">
        <v>18958</v>
      </c>
      <c r="F10186" s="28" t="s">
        <v>8592</v>
      </c>
      <c r="G10186" s="31" t="s">
        <v>18959</v>
      </c>
      <c r="I10186" s="1"/>
    </row>
    <row r="10187" spans="1:9" s="30" customFormat="1" ht="27" x14ac:dyDescent="0.25">
      <c r="A10187" s="28">
        <v>102205</v>
      </c>
      <c r="B10187" s="29" t="s">
        <v>18960</v>
      </c>
      <c r="F10187" s="28" t="s">
        <v>8592</v>
      </c>
      <c r="G10187" s="31" t="s">
        <v>18961</v>
      </c>
      <c r="I10187" s="1"/>
    </row>
    <row r="10188" spans="1:9" s="30" customFormat="1" ht="27" x14ac:dyDescent="0.25">
      <c r="A10188" s="28">
        <v>102207</v>
      </c>
      <c r="B10188" s="29" t="s">
        <v>18962</v>
      </c>
      <c r="F10188" s="28" t="s">
        <v>8592</v>
      </c>
      <c r="G10188" s="31" t="s">
        <v>9086</v>
      </c>
      <c r="I10188" s="1"/>
    </row>
    <row r="10189" spans="1:9" s="30" customFormat="1" ht="27" x14ac:dyDescent="0.25">
      <c r="A10189" s="28">
        <v>102208</v>
      </c>
      <c r="B10189" s="29" t="s">
        <v>18963</v>
      </c>
      <c r="F10189" s="28" t="s">
        <v>8592</v>
      </c>
      <c r="G10189" s="31" t="s">
        <v>18964</v>
      </c>
      <c r="I10189" s="1"/>
    </row>
    <row r="10190" spans="1:9" s="30" customFormat="1" ht="27" x14ac:dyDescent="0.25">
      <c r="A10190" s="28">
        <v>102209</v>
      </c>
      <c r="B10190" s="29" t="s">
        <v>18965</v>
      </c>
      <c r="F10190" s="28" t="s">
        <v>8592</v>
      </c>
      <c r="G10190" s="31" t="s">
        <v>18966</v>
      </c>
      <c r="I10190" s="1"/>
    </row>
    <row r="10191" spans="1:9" s="30" customFormat="1" ht="27" x14ac:dyDescent="0.25">
      <c r="A10191" s="28">
        <v>102210</v>
      </c>
      <c r="B10191" s="29" t="s">
        <v>18967</v>
      </c>
      <c r="F10191" s="28" t="s">
        <v>8592</v>
      </c>
      <c r="G10191" s="31" t="s">
        <v>9665</v>
      </c>
      <c r="I10191" s="1"/>
    </row>
    <row r="10192" spans="1:9" s="30" customFormat="1" ht="27" x14ac:dyDescent="0.25">
      <c r="A10192" s="28">
        <v>102213</v>
      </c>
      <c r="B10192" s="29" t="s">
        <v>18968</v>
      </c>
      <c r="F10192" s="28" t="s">
        <v>8592</v>
      </c>
      <c r="G10192" s="31" t="s">
        <v>18969</v>
      </c>
      <c r="I10192" s="1"/>
    </row>
    <row r="10193" spans="1:9" s="30" customFormat="1" ht="27" x14ac:dyDescent="0.25">
      <c r="A10193" s="28">
        <v>102214</v>
      </c>
      <c r="B10193" s="29" t="s">
        <v>18970</v>
      </c>
      <c r="F10193" s="28" t="s">
        <v>8592</v>
      </c>
      <c r="G10193" s="31" t="s">
        <v>18971</v>
      </c>
      <c r="I10193" s="1"/>
    </row>
    <row r="10194" spans="1:9" s="30" customFormat="1" ht="40.5" x14ac:dyDescent="0.25">
      <c r="A10194" s="28">
        <v>102215</v>
      </c>
      <c r="B10194" s="29" t="s">
        <v>18972</v>
      </c>
      <c r="F10194" s="28" t="s">
        <v>8592</v>
      </c>
      <c r="G10194" s="31" t="s">
        <v>18973</v>
      </c>
      <c r="I10194" s="1"/>
    </row>
    <row r="10195" spans="1:9" s="30" customFormat="1" ht="27" x14ac:dyDescent="0.25">
      <c r="A10195" s="28">
        <v>102217</v>
      </c>
      <c r="B10195" s="29" t="s">
        <v>18974</v>
      </c>
      <c r="F10195" s="28" t="s">
        <v>8592</v>
      </c>
      <c r="G10195" s="31" t="s">
        <v>13756</v>
      </c>
      <c r="I10195" s="1"/>
    </row>
    <row r="10196" spans="1:9" s="30" customFormat="1" ht="27" x14ac:dyDescent="0.25">
      <c r="A10196" s="28">
        <v>102218</v>
      </c>
      <c r="B10196" s="29" t="s">
        <v>18975</v>
      </c>
      <c r="F10196" s="28" t="s">
        <v>8592</v>
      </c>
      <c r="G10196" s="31" t="s">
        <v>12511</v>
      </c>
      <c r="I10196" s="1"/>
    </row>
    <row r="10197" spans="1:9" s="30" customFormat="1" ht="27" x14ac:dyDescent="0.25">
      <c r="A10197" s="28">
        <v>102219</v>
      </c>
      <c r="B10197" s="29" t="s">
        <v>18976</v>
      </c>
      <c r="F10197" s="28" t="s">
        <v>8592</v>
      </c>
      <c r="G10197" s="31" t="s">
        <v>18977</v>
      </c>
      <c r="I10197" s="1"/>
    </row>
    <row r="10198" spans="1:9" s="30" customFormat="1" ht="27" x14ac:dyDescent="0.25">
      <c r="A10198" s="28">
        <v>102220</v>
      </c>
      <c r="B10198" s="29" t="s">
        <v>18978</v>
      </c>
      <c r="F10198" s="28" t="s">
        <v>8592</v>
      </c>
      <c r="G10198" s="31" t="s">
        <v>13225</v>
      </c>
      <c r="I10198" s="1"/>
    </row>
    <row r="10199" spans="1:9" s="30" customFormat="1" ht="27" x14ac:dyDescent="0.25">
      <c r="A10199" s="28">
        <v>102223</v>
      </c>
      <c r="B10199" s="29" t="s">
        <v>18979</v>
      </c>
      <c r="F10199" s="28" t="s">
        <v>8592</v>
      </c>
      <c r="G10199" s="31" t="s">
        <v>18980</v>
      </c>
      <c r="I10199" s="1"/>
    </row>
    <row r="10200" spans="1:9" s="30" customFormat="1" ht="27" x14ac:dyDescent="0.25">
      <c r="A10200" s="28">
        <v>102224</v>
      </c>
      <c r="B10200" s="29" t="s">
        <v>18981</v>
      </c>
      <c r="F10200" s="28" t="s">
        <v>8592</v>
      </c>
      <c r="G10200" s="31" t="s">
        <v>14617</v>
      </c>
      <c r="I10200" s="1"/>
    </row>
    <row r="10201" spans="1:9" s="30" customFormat="1" ht="40.5" x14ac:dyDescent="0.25">
      <c r="A10201" s="28">
        <v>102225</v>
      </c>
      <c r="B10201" s="29" t="s">
        <v>18982</v>
      </c>
      <c r="F10201" s="28" t="s">
        <v>8592</v>
      </c>
      <c r="G10201" s="31" t="s">
        <v>18983</v>
      </c>
      <c r="I10201" s="1"/>
    </row>
    <row r="10202" spans="1:9" s="30" customFormat="1" ht="27" x14ac:dyDescent="0.25">
      <c r="A10202" s="28">
        <v>102227</v>
      </c>
      <c r="B10202" s="29" t="s">
        <v>18984</v>
      </c>
      <c r="F10202" s="28" t="s">
        <v>8592</v>
      </c>
      <c r="G10202" s="31" t="s">
        <v>16820</v>
      </c>
      <c r="I10202" s="1"/>
    </row>
    <row r="10203" spans="1:9" s="30" customFormat="1" ht="27" x14ac:dyDescent="0.25">
      <c r="A10203" s="28">
        <v>102228</v>
      </c>
      <c r="B10203" s="29" t="s">
        <v>18985</v>
      </c>
      <c r="F10203" s="28" t="s">
        <v>8592</v>
      </c>
      <c r="G10203" s="31" t="s">
        <v>15067</v>
      </c>
      <c r="I10203" s="1"/>
    </row>
    <row r="10204" spans="1:9" s="30" customFormat="1" ht="27" x14ac:dyDescent="0.25">
      <c r="A10204" s="28">
        <v>102229</v>
      </c>
      <c r="B10204" s="29" t="s">
        <v>18986</v>
      </c>
      <c r="F10204" s="28" t="s">
        <v>8592</v>
      </c>
      <c r="G10204" s="31" t="s">
        <v>18987</v>
      </c>
      <c r="I10204" s="1"/>
    </row>
    <row r="10205" spans="1:9" s="30" customFormat="1" ht="27" x14ac:dyDescent="0.25">
      <c r="A10205" s="28">
        <v>102230</v>
      </c>
      <c r="B10205" s="29" t="s">
        <v>18988</v>
      </c>
      <c r="F10205" s="28" t="s">
        <v>8592</v>
      </c>
      <c r="G10205" s="31" t="s">
        <v>18989</v>
      </c>
      <c r="I10205" s="1"/>
    </row>
    <row r="10206" spans="1:9" s="30" customFormat="1" x14ac:dyDescent="0.25">
      <c r="A10206" s="28">
        <v>102233</v>
      </c>
      <c r="B10206" s="29" t="s">
        <v>18990</v>
      </c>
      <c r="F10206" s="28" t="s">
        <v>8592</v>
      </c>
      <c r="G10206" s="31" t="s">
        <v>12654</v>
      </c>
      <c r="I10206" s="1"/>
    </row>
    <row r="10207" spans="1:9" s="30" customFormat="1" x14ac:dyDescent="0.25">
      <c r="A10207" s="28">
        <v>102234</v>
      </c>
      <c r="B10207" s="29" t="s">
        <v>18991</v>
      </c>
      <c r="F10207" s="28" t="s">
        <v>8592</v>
      </c>
      <c r="G10207" s="31" t="s">
        <v>18992</v>
      </c>
      <c r="I10207" s="1"/>
    </row>
    <row r="10208" spans="1:9" s="30" customFormat="1" ht="27" x14ac:dyDescent="0.25">
      <c r="A10208" s="28">
        <v>100716</v>
      </c>
      <c r="B10208" s="29" t="s">
        <v>18993</v>
      </c>
      <c r="F10208" s="28" t="s">
        <v>8592</v>
      </c>
      <c r="G10208" s="31" t="s">
        <v>13255</v>
      </c>
      <c r="I10208" s="1"/>
    </row>
    <row r="10209" spans="1:9" s="30" customFormat="1" ht="27" x14ac:dyDescent="0.25">
      <c r="A10209" s="28">
        <v>100717</v>
      </c>
      <c r="B10209" s="29" t="s">
        <v>18994</v>
      </c>
      <c r="F10209" s="28" t="s">
        <v>8592</v>
      </c>
      <c r="G10209" s="31" t="s">
        <v>18995</v>
      </c>
      <c r="I10209" s="1"/>
    </row>
    <row r="10210" spans="1:9" s="30" customFormat="1" x14ac:dyDescent="0.25">
      <c r="A10210" s="28">
        <v>100718</v>
      </c>
      <c r="B10210" s="29" t="s">
        <v>18996</v>
      </c>
      <c r="F10210" s="28" t="s">
        <v>27</v>
      </c>
      <c r="G10210" s="31" t="s">
        <v>9455</v>
      </c>
      <c r="I10210" s="1"/>
    </row>
    <row r="10211" spans="1:9" s="30" customFormat="1" ht="40.5" x14ac:dyDescent="0.25">
      <c r="A10211" s="28">
        <v>100719</v>
      </c>
      <c r="B10211" s="29" t="s">
        <v>18997</v>
      </c>
      <c r="F10211" s="28" t="s">
        <v>8592</v>
      </c>
      <c r="G10211" s="31" t="s">
        <v>18998</v>
      </c>
      <c r="I10211" s="1"/>
    </row>
    <row r="10212" spans="1:9" s="30" customFormat="1" ht="40.5" x14ac:dyDescent="0.25">
      <c r="A10212" s="28">
        <v>100720</v>
      </c>
      <c r="B10212" s="29" t="s">
        <v>18999</v>
      </c>
      <c r="F10212" s="28" t="s">
        <v>8592</v>
      </c>
      <c r="G10212" s="31" t="s">
        <v>19000</v>
      </c>
      <c r="I10212" s="1"/>
    </row>
    <row r="10213" spans="1:9" s="30" customFormat="1" ht="40.5" x14ac:dyDescent="0.25">
      <c r="A10213" s="28">
        <v>100721</v>
      </c>
      <c r="B10213" s="29" t="s">
        <v>19001</v>
      </c>
      <c r="F10213" s="28" t="s">
        <v>8592</v>
      </c>
      <c r="G10213" s="31" t="s">
        <v>17010</v>
      </c>
      <c r="I10213" s="1"/>
    </row>
    <row r="10214" spans="1:9" s="30" customFormat="1" ht="54" x14ac:dyDescent="0.25">
      <c r="A10214" s="28">
        <v>100722</v>
      </c>
      <c r="B10214" s="29" t="s">
        <v>19002</v>
      </c>
      <c r="F10214" s="28" t="s">
        <v>8592</v>
      </c>
      <c r="G10214" s="31" t="s">
        <v>19003</v>
      </c>
      <c r="I10214" s="1"/>
    </row>
    <row r="10215" spans="1:9" s="30" customFormat="1" ht="54" x14ac:dyDescent="0.25">
      <c r="A10215" s="28">
        <v>100723</v>
      </c>
      <c r="B10215" s="29" t="s">
        <v>19004</v>
      </c>
      <c r="F10215" s="28" t="s">
        <v>8592</v>
      </c>
      <c r="G10215" s="31" t="s">
        <v>19005</v>
      </c>
      <c r="I10215" s="1"/>
    </row>
    <row r="10216" spans="1:9" s="30" customFormat="1" ht="54" x14ac:dyDescent="0.25">
      <c r="A10216" s="28">
        <v>100724</v>
      </c>
      <c r="B10216" s="29" t="s">
        <v>19006</v>
      </c>
      <c r="F10216" s="28" t="s">
        <v>8592</v>
      </c>
      <c r="G10216" s="31" t="s">
        <v>19007</v>
      </c>
      <c r="I10216" s="1"/>
    </row>
    <row r="10217" spans="1:9" s="30" customFormat="1" ht="54" x14ac:dyDescent="0.25">
      <c r="A10217" s="28">
        <v>100725</v>
      </c>
      <c r="B10217" s="29" t="s">
        <v>19008</v>
      </c>
      <c r="F10217" s="28" t="s">
        <v>8592</v>
      </c>
      <c r="G10217" s="31" t="s">
        <v>16820</v>
      </c>
      <c r="I10217" s="1"/>
    </row>
    <row r="10218" spans="1:9" s="30" customFormat="1" ht="54" x14ac:dyDescent="0.25">
      <c r="A10218" s="28">
        <v>100726</v>
      </c>
      <c r="B10218" s="29" t="s">
        <v>19009</v>
      </c>
      <c r="F10218" s="28" t="s">
        <v>8592</v>
      </c>
      <c r="G10218" s="31" t="s">
        <v>19010</v>
      </c>
      <c r="I10218" s="1"/>
    </row>
    <row r="10219" spans="1:9" s="30" customFormat="1" ht="40.5" x14ac:dyDescent="0.25">
      <c r="A10219" s="28">
        <v>100727</v>
      </c>
      <c r="B10219" s="29" t="s">
        <v>19011</v>
      </c>
      <c r="F10219" s="28" t="s">
        <v>8592</v>
      </c>
      <c r="G10219" s="31" t="s">
        <v>19012</v>
      </c>
      <c r="I10219" s="1"/>
    </row>
    <row r="10220" spans="1:9" s="30" customFormat="1" ht="40.5" x14ac:dyDescent="0.25">
      <c r="A10220" s="28">
        <v>100728</v>
      </c>
      <c r="B10220" s="29" t="s">
        <v>19013</v>
      </c>
      <c r="F10220" s="28" t="s">
        <v>8592</v>
      </c>
      <c r="G10220" s="31" t="s">
        <v>19014</v>
      </c>
      <c r="I10220" s="1"/>
    </row>
    <row r="10221" spans="1:9" s="30" customFormat="1" ht="40.5" x14ac:dyDescent="0.25">
      <c r="A10221" s="28">
        <v>100729</v>
      </c>
      <c r="B10221" s="29" t="s">
        <v>19015</v>
      </c>
      <c r="F10221" s="28" t="s">
        <v>8592</v>
      </c>
      <c r="G10221" s="31" t="s">
        <v>19016</v>
      </c>
      <c r="I10221" s="1"/>
    </row>
    <row r="10222" spans="1:9" s="30" customFormat="1" ht="40.5" x14ac:dyDescent="0.25">
      <c r="A10222" s="28">
        <v>100730</v>
      </c>
      <c r="B10222" s="29" t="s">
        <v>19017</v>
      </c>
      <c r="F10222" s="28" t="s">
        <v>8592</v>
      </c>
      <c r="G10222" s="31" t="s">
        <v>15448</v>
      </c>
      <c r="I10222" s="1"/>
    </row>
    <row r="10223" spans="1:9" s="30" customFormat="1" ht="40.5" x14ac:dyDescent="0.25">
      <c r="A10223" s="28">
        <v>100733</v>
      </c>
      <c r="B10223" s="29" t="s">
        <v>19018</v>
      </c>
      <c r="F10223" s="28" t="s">
        <v>8592</v>
      </c>
      <c r="G10223" s="31" t="s">
        <v>19019</v>
      </c>
      <c r="I10223" s="1"/>
    </row>
    <row r="10224" spans="1:9" s="30" customFormat="1" ht="40.5" x14ac:dyDescent="0.25">
      <c r="A10224" s="28">
        <v>100734</v>
      </c>
      <c r="B10224" s="29" t="s">
        <v>19020</v>
      </c>
      <c r="F10224" s="28" t="s">
        <v>8592</v>
      </c>
      <c r="G10224" s="31" t="s">
        <v>19021</v>
      </c>
      <c r="I10224" s="1"/>
    </row>
    <row r="10225" spans="1:9" s="30" customFormat="1" ht="40.5" x14ac:dyDescent="0.25">
      <c r="A10225" s="28">
        <v>100735</v>
      </c>
      <c r="B10225" s="29" t="s">
        <v>19022</v>
      </c>
      <c r="F10225" s="28" t="s">
        <v>8592</v>
      </c>
      <c r="G10225" s="31" t="s">
        <v>14938</v>
      </c>
      <c r="I10225" s="1"/>
    </row>
    <row r="10226" spans="1:9" s="30" customFormat="1" ht="40.5" x14ac:dyDescent="0.25">
      <c r="A10226" s="28">
        <v>100736</v>
      </c>
      <c r="B10226" s="29" t="s">
        <v>19023</v>
      </c>
      <c r="F10226" s="28" t="s">
        <v>8592</v>
      </c>
      <c r="G10226" s="31" t="s">
        <v>12660</v>
      </c>
      <c r="I10226" s="1"/>
    </row>
    <row r="10227" spans="1:9" s="30" customFormat="1" ht="54" x14ac:dyDescent="0.25">
      <c r="A10227" s="28">
        <v>100739</v>
      </c>
      <c r="B10227" s="29" t="s">
        <v>19024</v>
      </c>
      <c r="F10227" s="28" t="s">
        <v>8592</v>
      </c>
      <c r="G10227" s="31" t="s">
        <v>19025</v>
      </c>
      <c r="I10227" s="1"/>
    </row>
    <row r="10228" spans="1:9" s="30" customFormat="1" ht="54" x14ac:dyDescent="0.25">
      <c r="A10228" s="28">
        <v>100740</v>
      </c>
      <c r="B10228" s="29" t="s">
        <v>19026</v>
      </c>
      <c r="F10228" s="28" t="s">
        <v>8592</v>
      </c>
      <c r="G10228" s="31" t="s">
        <v>12565</v>
      </c>
      <c r="I10228" s="1"/>
    </row>
    <row r="10229" spans="1:9" s="30" customFormat="1" ht="54" x14ac:dyDescent="0.25">
      <c r="A10229" s="28">
        <v>100741</v>
      </c>
      <c r="B10229" s="29" t="s">
        <v>19027</v>
      </c>
      <c r="F10229" s="28" t="s">
        <v>8592</v>
      </c>
      <c r="G10229" s="31" t="s">
        <v>17970</v>
      </c>
      <c r="I10229" s="1"/>
    </row>
    <row r="10230" spans="1:9" s="30" customFormat="1" ht="54" x14ac:dyDescent="0.25">
      <c r="A10230" s="28">
        <v>100742</v>
      </c>
      <c r="B10230" s="29" t="s">
        <v>19028</v>
      </c>
      <c r="F10230" s="28" t="s">
        <v>8592</v>
      </c>
      <c r="G10230" s="31" t="s">
        <v>19029</v>
      </c>
      <c r="I10230" s="1"/>
    </row>
    <row r="10231" spans="1:9" s="30" customFormat="1" ht="54" x14ac:dyDescent="0.25">
      <c r="A10231" s="28">
        <v>100743</v>
      </c>
      <c r="B10231" s="29" t="s">
        <v>19030</v>
      </c>
      <c r="F10231" s="28" t="s">
        <v>8592</v>
      </c>
      <c r="G10231" s="31" t="s">
        <v>19031</v>
      </c>
      <c r="I10231" s="1"/>
    </row>
    <row r="10232" spans="1:9" s="30" customFormat="1" ht="54" x14ac:dyDescent="0.25">
      <c r="A10232" s="28">
        <v>100744</v>
      </c>
      <c r="B10232" s="29" t="s">
        <v>19032</v>
      </c>
      <c r="F10232" s="28" t="s">
        <v>8592</v>
      </c>
      <c r="G10232" s="31" t="s">
        <v>19033</v>
      </c>
      <c r="I10232" s="1"/>
    </row>
    <row r="10233" spans="1:9" s="30" customFormat="1" ht="54" x14ac:dyDescent="0.25">
      <c r="A10233" s="28">
        <v>100745</v>
      </c>
      <c r="B10233" s="29" t="s">
        <v>19034</v>
      </c>
      <c r="F10233" s="28" t="s">
        <v>8592</v>
      </c>
      <c r="G10233" s="31" t="s">
        <v>9009</v>
      </c>
      <c r="I10233" s="1"/>
    </row>
    <row r="10234" spans="1:9" s="30" customFormat="1" ht="54" x14ac:dyDescent="0.25">
      <c r="A10234" s="28">
        <v>100746</v>
      </c>
      <c r="B10234" s="29" t="s">
        <v>19035</v>
      </c>
      <c r="F10234" s="28" t="s">
        <v>8592</v>
      </c>
      <c r="G10234" s="31" t="s">
        <v>19036</v>
      </c>
      <c r="I10234" s="1"/>
    </row>
    <row r="10235" spans="1:9" s="30" customFormat="1" ht="40.5" x14ac:dyDescent="0.25">
      <c r="A10235" s="28">
        <v>100747</v>
      </c>
      <c r="B10235" s="29" t="s">
        <v>19037</v>
      </c>
      <c r="F10235" s="28" t="s">
        <v>8592</v>
      </c>
      <c r="G10235" s="31" t="s">
        <v>19038</v>
      </c>
      <c r="I10235" s="1"/>
    </row>
    <row r="10236" spans="1:9" s="30" customFormat="1" ht="54" x14ac:dyDescent="0.25">
      <c r="A10236" s="28">
        <v>100748</v>
      </c>
      <c r="B10236" s="29" t="s">
        <v>19039</v>
      </c>
      <c r="F10236" s="28" t="s">
        <v>8592</v>
      </c>
      <c r="G10236" s="31" t="s">
        <v>8533</v>
      </c>
      <c r="I10236" s="1"/>
    </row>
    <row r="10237" spans="1:9" s="30" customFormat="1" ht="54" x14ac:dyDescent="0.25">
      <c r="A10237" s="28">
        <v>100749</v>
      </c>
      <c r="B10237" s="29" t="s">
        <v>19040</v>
      </c>
      <c r="F10237" s="28" t="s">
        <v>8592</v>
      </c>
      <c r="G10237" s="31" t="s">
        <v>13452</v>
      </c>
      <c r="I10237" s="1"/>
    </row>
    <row r="10238" spans="1:9" s="30" customFormat="1" ht="54" x14ac:dyDescent="0.25">
      <c r="A10238" s="28">
        <v>100750</v>
      </c>
      <c r="B10238" s="29" t="s">
        <v>19041</v>
      </c>
      <c r="F10238" s="28" t="s">
        <v>8592</v>
      </c>
      <c r="G10238" s="31" t="s">
        <v>19042</v>
      </c>
      <c r="I10238" s="1"/>
    </row>
    <row r="10239" spans="1:9" s="30" customFormat="1" ht="40.5" x14ac:dyDescent="0.25">
      <c r="A10239" s="28">
        <v>100751</v>
      </c>
      <c r="B10239" s="29" t="s">
        <v>19043</v>
      </c>
      <c r="F10239" s="28" t="s">
        <v>8592</v>
      </c>
      <c r="G10239" s="31" t="s">
        <v>19044</v>
      </c>
      <c r="I10239" s="1"/>
    </row>
    <row r="10240" spans="1:9" s="30" customFormat="1" ht="40.5" x14ac:dyDescent="0.25">
      <c r="A10240" s="28">
        <v>100752</v>
      </c>
      <c r="B10240" s="29" t="s">
        <v>19045</v>
      </c>
      <c r="F10240" s="28" t="s">
        <v>8592</v>
      </c>
      <c r="G10240" s="31" t="s">
        <v>19046</v>
      </c>
      <c r="I10240" s="1"/>
    </row>
    <row r="10241" spans="1:9" s="30" customFormat="1" ht="40.5" x14ac:dyDescent="0.25">
      <c r="A10241" s="28">
        <v>100753</v>
      </c>
      <c r="B10241" s="29" t="s">
        <v>19047</v>
      </c>
      <c r="F10241" s="28" t="s">
        <v>8592</v>
      </c>
      <c r="G10241" s="31" t="s">
        <v>13384</v>
      </c>
      <c r="I10241" s="1"/>
    </row>
    <row r="10242" spans="1:9" s="30" customFormat="1" ht="40.5" x14ac:dyDescent="0.25">
      <c r="A10242" s="28">
        <v>100754</v>
      </c>
      <c r="B10242" s="29" t="s">
        <v>19048</v>
      </c>
      <c r="F10242" s="28" t="s">
        <v>8592</v>
      </c>
      <c r="G10242" s="31" t="s">
        <v>18898</v>
      </c>
      <c r="I10242" s="1"/>
    </row>
    <row r="10243" spans="1:9" s="30" customFormat="1" ht="54" x14ac:dyDescent="0.25">
      <c r="A10243" s="28">
        <v>100757</v>
      </c>
      <c r="B10243" s="29" t="s">
        <v>19049</v>
      </c>
      <c r="F10243" s="28" t="s">
        <v>8592</v>
      </c>
      <c r="G10243" s="31" t="s">
        <v>19050</v>
      </c>
      <c r="I10243" s="1"/>
    </row>
    <row r="10244" spans="1:9" s="30" customFormat="1" ht="54" x14ac:dyDescent="0.25">
      <c r="A10244" s="28">
        <v>100758</v>
      </c>
      <c r="B10244" s="29" t="s">
        <v>19051</v>
      </c>
      <c r="F10244" s="28" t="s">
        <v>8592</v>
      </c>
      <c r="G10244" s="31" t="s">
        <v>8002</v>
      </c>
      <c r="I10244" s="1"/>
    </row>
    <row r="10245" spans="1:9" s="30" customFormat="1" ht="54" x14ac:dyDescent="0.25">
      <c r="A10245" s="28">
        <v>100759</v>
      </c>
      <c r="B10245" s="29" t="s">
        <v>19052</v>
      </c>
      <c r="F10245" s="28" t="s">
        <v>8592</v>
      </c>
      <c r="G10245" s="31" t="s">
        <v>19053</v>
      </c>
      <c r="I10245" s="1"/>
    </row>
    <row r="10246" spans="1:9" s="30" customFormat="1" ht="54" x14ac:dyDescent="0.25">
      <c r="A10246" s="28">
        <v>100760</v>
      </c>
      <c r="B10246" s="29" t="s">
        <v>19054</v>
      </c>
      <c r="F10246" s="28" t="s">
        <v>8592</v>
      </c>
      <c r="G10246" s="31" t="s">
        <v>17100</v>
      </c>
      <c r="I10246" s="1"/>
    </row>
    <row r="10247" spans="1:9" s="30" customFormat="1" ht="54" x14ac:dyDescent="0.25">
      <c r="A10247" s="28">
        <v>100761</v>
      </c>
      <c r="B10247" s="29" t="s">
        <v>19055</v>
      </c>
      <c r="F10247" s="28" t="s">
        <v>8592</v>
      </c>
      <c r="G10247" s="31" t="s">
        <v>8225</v>
      </c>
      <c r="I10247" s="1"/>
    </row>
    <row r="10248" spans="1:9" s="30" customFormat="1" ht="54" x14ac:dyDescent="0.25">
      <c r="A10248" s="28">
        <v>100762</v>
      </c>
      <c r="B10248" s="29" t="s">
        <v>19056</v>
      </c>
      <c r="F10248" s="28" t="s">
        <v>8592</v>
      </c>
      <c r="G10248" s="31" t="s">
        <v>19057</v>
      </c>
      <c r="I10248" s="1"/>
    </row>
    <row r="10249" spans="1:9" s="30" customFormat="1" ht="27" x14ac:dyDescent="0.25">
      <c r="A10249" s="28">
        <v>102488</v>
      </c>
      <c r="B10249" s="29" t="s">
        <v>19058</v>
      </c>
      <c r="F10249" s="28" t="s">
        <v>8592</v>
      </c>
      <c r="G10249" s="31" t="s">
        <v>19059</v>
      </c>
      <c r="I10249" s="1"/>
    </row>
    <row r="10250" spans="1:9" s="30" customFormat="1" ht="27" x14ac:dyDescent="0.25">
      <c r="A10250" s="28">
        <v>102489</v>
      </c>
      <c r="B10250" s="29" t="s">
        <v>19060</v>
      </c>
      <c r="F10250" s="28" t="s">
        <v>8592</v>
      </c>
      <c r="G10250" s="31" t="s">
        <v>16526</v>
      </c>
      <c r="I10250" s="1"/>
    </row>
    <row r="10251" spans="1:9" s="30" customFormat="1" ht="27" x14ac:dyDescent="0.25">
      <c r="A10251" s="28">
        <v>102491</v>
      </c>
      <c r="B10251" s="29" t="s">
        <v>19061</v>
      </c>
      <c r="F10251" s="28" t="s">
        <v>8592</v>
      </c>
      <c r="G10251" s="31" t="s">
        <v>19062</v>
      </c>
      <c r="I10251" s="1"/>
    </row>
    <row r="10252" spans="1:9" s="30" customFormat="1" ht="27" x14ac:dyDescent="0.25">
      <c r="A10252" s="28">
        <v>102492</v>
      </c>
      <c r="B10252" s="29" t="s">
        <v>19063</v>
      </c>
      <c r="F10252" s="28" t="s">
        <v>8592</v>
      </c>
      <c r="G10252" s="31" t="s">
        <v>19064</v>
      </c>
      <c r="I10252" s="1"/>
    </row>
    <row r="10253" spans="1:9" s="30" customFormat="1" ht="27" x14ac:dyDescent="0.25">
      <c r="A10253" s="28">
        <v>102494</v>
      </c>
      <c r="B10253" s="29" t="s">
        <v>19065</v>
      </c>
      <c r="F10253" s="28" t="s">
        <v>8592</v>
      </c>
      <c r="G10253" s="31" t="s">
        <v>19066</v>
      </c>
      <c r="I10253" s="1"/>
    </row>
    <row r="10254" spans="1:9" s="30" customFormat="1" ht="27" x14ac:dyDescent="0.25">
      <c r="A10254" s="28">
        <v>102496</v>
      </c>
      <c r="B10254" s="29" t="s">
        <v>19067</v>
      </c>
      <c r="F10254" s="28" t="s">
        <v>27</v>
      </c>
      <c r="G10254" s="31" t="s">
        <v>8878</v>
      </c>
      <c r="I10254" s="1"/>
    </row>
    <row r="10255" spans="1:9" s="30" customFormat="1" ht="27" x14ac:dyDescent="0.25">
      <c r="A10255" s="28">
        <v>102497</v>
      </c>
      <c r="B10255" s="29" t="s">
        <v>19068</v>
      </c>
      <c r="F10255" s="28" t="s">
        <v>27</v>
      </c>
      <c r="G10255" s="31" t="s">
        <v>19069</v>
      </c>
      <c r="I10255" s="1"/>
    </row>
    <row r="10256" spans="1:9" s="30" customFormat="1" ht="27" x14ac:dyDescent="0.25">
      <c r="A10256" s="28">
        <v>102498</v>
      </c>
      <c r="B10256" s="29" t="s">
        <v>19070</v>
      </c>
      <c r="F10256" s="28" t="s">
        <v>27</v>
      </c>
      <c r="G10256" s="31" t="s">
        <v>17847</v>
      </c>
      <c r="I10256" s="1"/>
    </row>
    <row r="10257" spans="1:9" s="30" customFormat="1" x14ac:dyDescent="0.25">
      <c r="A10257" s="28">
        <v>102499</v>
      </c>
      <c r="B10257" s="29" t="s">
        <v>19071</v>
      </c>
      <c r="F10257" s="28" t="s">
        <v>8592</v>
      </c>
      <c r="G10257" s="31" t="s">
        <v>17855</v>
      </c>
      <c r="I10257" s="1"/>
    </row>
    <row r="10258" spans="1:9" s="30" customFormat="1" ht="27" x14ac:dyDescent="0.25">
      <c r="A10258" s="28">
        <v>102500</v>
      </c>
      <c r="B10258" s="29" t="s">
        <v>19072</v>
      </c>
      <c r="F10258" s="28" t="s">
        <v>27</v>
      </c>
      <c r="G10258" s="31" t="s">
        <v>17864</v>
      </c>
      <c r="I10258" s="1"/>
    </row>
    <row r="10259" spans="1:9" s="30" customFormat="1" ht="27" x14ac:dyDescent="0.25">
      <c r="A10259" s="28">
        <v>102501</v>
      </c>
      <c r="B10259" s="29" t="s">
        <v>19073</v>
      </c>
      <c r="F10259" s="28" t="s">
        <v>8592</v>
      </c>
      <c r="G10259" s="31" t="s">
        <v>19074</v>
      </c>
      <c r="I10259" s="1"/>
    </row>
    <row r="10260" spans="1:9" s="30" customFormat="1" ht="40.5" x14ac:dyDescent="0.25">
      <c r="A10260" s="28">
        <v>102504</v>
      </c>
      <c r="B10260" s="29" t="s">
        <v>19075</v>
      </c>
      <c r="F10260" s="28" t="s">
        <v>27</v>
      </c>
      <c r="G10260" s="31" t="s">
        <v>8906</v>
      </c>
      <c r="I10260" s="1"/>
    </row>
    <row r="10261" spans="1:9" s="30" customFormat="1" ht="40.5" x14ac:dyDescent="0.25">
      <c r="A10261" s="28">
        <v>102505</v>
      </c>
      <c r="B10261" s="29" t="s">
        <v>19076</v>
      </c>
      <c r="F10261" s="28" t="s">
        <v>27</v>
      </c>
      <c r="G10261" s="31" t="s">
        <v>19077</v>
      </c>
      <c r="I10261" s="1"/>
    </row>
    <row r="10262" spans="1:9" s="30" customFormat="1" ht="27" x14ac:dyDescent="0.25">
      <c r="A10262" s="28">
        <v>102506</v>
      </c>
      <c r="B10262" s="29" t="s">
        <v>19078</v>
      </c>
      <c r="F10262" s="28" t="s">
        <v>27</v>
      </c>
      <c r="G10262" s="31" t="s">
        <v>10188</v>
      </c>
      <c r="I10262" s="1"/>
    </row>
    <row r="10263" spans="1:9" s="30" customFormat="1" ht="27" x14ac:dyDescent="0.25">
      <c r="A10263" s="28">
        <v>102507</v>
      </c>
      <c r="B10263" s="29" t="s">
        <v>19079</v>
      </c>
      <c r="F10263" s="28" t="s">
        <v>27</v>
      </c>
      <c r="G10263" s="31" t="s">
        <v>19080</v>
      </c>
      <c r="I10263" s="1"/>
    </row>
    <row r="10264" spans="1:9" s="30" customFormat="1" ht="27" x14ac:dyDescent="0.25">
      <c r="A10264" s="28">
        <v>102508</v>
      </c>
      <c r="B10264" s="29" t="s">
        <v>19081</v>
      </c>
      <c r="F10264" s="28" t="s">
        <v>8592</v>
      </c>
      <c r="G10264" s="31" t="s">
        <v>19082</v>
      </c>
      <c r="I10264" s="1"/>
    </row>
    <row r="10265" spans="1:9" s="30" customFormat="1" ht="54" x14ac:dyDescent="0.25">
      <c r="A10265" s="28">
        <v>102509</v>
      </c>
      <c r="B10265" s="29" t="s">
        <v>19083</v>
      </c>
      <c r="F10265" s="28" t="s">
        <v>8592</v>
      </c>
      <c r="G10265" s="31" t="s">
        <v>19084</v>
      </c>
      <c r="I10265" s="1"/>
    </row>
    <row r="10266" spans="1:9" s="30" customFormat="1" ht="54" x14ac:dyDescent="0.25">
      <c r="A10266" s="28">
        <v>102512</v>
      </c>
      <c r="B10266" s="29" t="s">
        <v>19085</v>
      </c>
      <c r="F10266" s="28" t="s">
        <v>27</v>
      </c>
      <c r="G10266" s="31" t="s">
        <v>8092</v>
      </c>
      <c r="I10266" s="1"/>
    </row>
    <row r="10267" spans="1:9" s="30" customFormat="1" ht="40.5" x14ac:dyDescent="0.25">
      <c r="A10267" s="28">
        <v>102513</v>
      </c>
      <c r="B10267" s="29" t="s">
        <v>19086</v>
      </c>
      <c r="F10267" s="28" t="s">
        <v>8592</v>
      </c>
      <c r="G10267" s="31" t="s">
        <v>19087</v>
      </c>
      <c r="I10267" s="1"/>
    </row>
    <row r="10268" spans="1:9" s="30" customFormat="1" ht="40.5" x14ac:dyDescent="0.25">
      <c r="A10268" s="28">
        <v>102520</v>
      </c>
      <c r="B10268" s="29" t="s">
        <v>19088</v>
      </c>
      <c r="F10268" s="28" t="s">
        <v>8592</v>
      </c>
      <c r="G10268" s="31" t="s">
        <v>10238</v>
      </c>
      <c r="I10268" s="1"/>
    </row>
    <row r="10269" spans="1:9" s="30" customFormat="1" ht="40.5" x14ac:dyDescent="0.25">
      <c r="A10269" s="28">
        <v>101749</v>
      </c>
      <c r="B10269" s="29" t="s">
        <v>19089</v>
      </c>
      <c r="F10269" s="28" t="s">
        <v>8592</v>
      </c>
      <c r="G10269" s="31" t="s">
        <v>19090</v>
      </c>
      <c r="I10269" s="1"/>
    </row>
    <row r="10270" spans="1:9" s="30" customFormat="1" ht="40.5" x14ac:dyDescent="0.25">
      <c r="A10270" s="28">
        <v>101750</v>
      </c>
      <c r="B10270" s="29" t="s">
        <v>19091</v>
      </c>
      <c r="F10270" s="28" t="s">
        <v>8592</v>
      </c>
      <c r="G10270" s="31" t="s">
        <v>10734</v>
      </c>
      <c r="I10270" s="1"/>
    </row>
    <row r="10271" spans="1:9" s="30" customFormat="1" ht="27" x14ac:dyDescent="0.25">
      <c r="A10271" s="28">
        <v>101729</v>
      </c>
      <c r="B10271" s="29" t="s">
        <v>19092</v>
      </c>
      <c r="F10271" s="28" t="s">
        <v>8592</v>
      </c>
      <c r="G10271" s="31" t="s">
        <v>19093</v>
      </c>
      <c r="I10271" s="1"/>
    </row>
    <row r="10272" spans="1:9" s="30" customFormat="1" x14ac:dyDescent="0.25">
      <c r="A10272" s="28">
        <v>101746</v>
      </c>
      <c r="B10272" s="29" t="s">
        <v>19094</v>
      </c>
      <c r="F10272" s="28" t="s">
        <v>8592</v>
      </c>
      <c r="G10272" s="31" t="s">
        <v>19095</v>
      </c>
      <c r="I10272" s="1"/>
    </row>
    <row r="10273" spans="1:9" s="30" customFormat="1" ht="27" x14ac:dyDescent="0.25">
      <c r="A10273" s="28">
        <v>101751</v>
      </c>
      <c r="B10273" s="29" t="s">
        <v>19096</v>
      </c>
      <c r="F10273" s="28" t="s">
        <v>8592</v>
      </c>
      <c r="G10273" s="31" t="s">
        <v>19097</v>
      </c>
      <c r="I10273" s="1"/>
    </row>
    <row r="10274" spans="1:9" s="30" customFormat="1" ht="40.5" x14ac:dyDescent="0.25">
      <c r="A10274" s="28">
        <v>87246</v>
      </c>
      <c r="B10274" s="29" t="s">
        <v>19098</v>
      </c>
      <c r="F10274" s="28" t="s">
        <v>8592</v>
      </c>
      <c r="G10274" s="31" t="s">
        <v>19099</v>
      </c>
      <c r="I10274" s="1"/>
    </row>
    <row r="10275" spans="1:9" s="30" customFormat="1" ht="40.5" x14ac:dyDescent="0.25">
      <c r="A10275" s="28">
        <v>87247</v>
      </c>
      <c r="B10275" s="29" t="s">
        <v>19100</v>
      </c>
      <c r="F10275" s="28" t="s">
        <v>8592</v>
      </c>
      <c r="G10275" s="31" t="s">
        <v>19101</v>
      </c>
      <c r="I10275" s="1"/>
    </row>
    <row r="10276" spans="1:9" s="30" customFormat="1" ht="40.5" x14ac:dyDescent="0.25">
      <c r="A10276" s="28">
        <v>87248</v>
      </c>
      <c r="B10276" s="29" t="s">
        <v>19102</v>
      </c>
      <c r="F10276" s="28" t="s">
        <v>8592</v>
      </c>
      <c r="G10276" s="31" t="s">
        <v>19103</v>
      </c>
      <c r="I10276" s="1"/>
    </row>
    <row r="10277" spans="1:9" s="30" customFormat="1" ht="40.5" x14ac:dyDescent="0.25">
      <c r="A10277" s="28">
        <v>87249</v>
      </c>
      <c r="B10277" s="29" t="s">
        <v>19104</v>
      </c>
      <c r="F10277" s="28" t="s">
        <v>8592</v>
      </c>
      <c r="G10277" s="31" t="s">
        <v>19105</v>
      </c>
      <c r="I10277" s="1"/>
    </row>
    <row r="10278" spans="1:9" s="30" customFormat="1" ht="40.5" x14ac:dyDescent="0.25">
      <c r="A10278" s="28">
        <v>87250</v>
      </c>
      <c r="B10278" s="29" t="s">
        <v>19106</v>
      </c>
      <c r="F10278" s="28" t="s">
        <v>8592</v>
      </c>
      <c r="G10278" s="31" t="s">
        <v>9110</v>
      </c>
      <c r="I10278" s="1"/>
    </row>
    <row r="10279" spans="1:9" s="30" customFormat="1" ht="40.5" x14ac:dyDescent="0.25">
      <c r="A10279" s="28">
        <v>87251</v>
      </c>
      <c r="B10279" s="29" t="s">
        <v>19107</v>
      </c>
      <c r="F10279" s="28" t="s">
        <v>8592</v>
      </c>
      <c r="G10279" s="31" t="s">
        <v>19108</v>
      </c>
      <c r="I10279" s="1"/>
    </row>
    <row r="10280" spans="1:9" s="30" customFormat="1" ht="40.5" x14ac:dyDescent="0.25">
      <c r="A10280" s="28">
        <v>87255</v>
      </c>
      <c r="B10280" s="29" t="s">
        <v>19109</v>
      </c>
      <c r="F10280" s="28" t="s">
        <v>8592</v>
      </c>
      <c r="G10280" s="31" t="s">
        <v>10703</v>
      </c>
      <c r="I10280" s="1"/>
    </row>
    <row r="10281" spans="1:9" s="30" customFormat="1" ht="40.5" x14ac:dyDescent="0.25">
      <c r="A10281" s="28">
        <v>87256</v>
      </c>
      <c r="B10281" s="29" t="s">
        <v>19110</v>
      </c>
      <c r="F10281" s="28" t="s">
        <v>8592</v>
      </c>
      <c r="G10281" s="31" t="s">
        <v>19111</v>
      </c>
      <c r="I10281" s="1"/>
    </row>
    <row r="10282" spans="1:9" s="30" customFormat="1" ht="40.5" x14ac:dyDescent="0.25">
      <c r="A10282" s="28">
        <v>87257</v>
      </c>
      <c r="B10282" s="29" t="s">
        <v>19112</v>
      </c>
      <c r="F10282" s="28" t="s">
        <v>8592</v>
      </c>
      <c r="G10282" s="31" t="s">
        <v>19113</v>
      </c>
      <c r="I10282" s="1"/>
    </row>
    <row r="10283" spans="1:9" s="30" customFormat="1" ht="40.5" x14ac:dyDescent="0.25">
      <c r="A10283" s="28">
        <v>87258</v>
      </c>
      <c r="B10283" s="29" t="s">
        <v>19114</v>
      </c>
      <c r="F10283" s="28" t="s">
        <v>8592</v>
      </c>
      <c r="G10283" s="31" t="s">
        <v>19115</v>
      </c>
      <c r="I10283" s="1"/>
    </row>
    <row r="10284" spans="1:9" s="30" customFormat="1" ht="40.5" x14ac:dyDescent="0.25">
      <c r="A10284" s="28">
        <v>87259</v>
      </c>
      <c r="B10284" s="29" t="s">
        <v>19116</v>
      </c>
      <c r="F10284" s="28" t="s">
        <v>8592</v>
      </c>
      <c r="G10284" s="31" t="s">
        <v>19117</v>
      </c>
      <c r="I10284" s="1"/>
    </row>
    <row r="10285" spans="1:9" s="30" customFormat="1" ht="40.5" x14ac:dyDescent="0.25">
      <c r="A10285" s="28">
        <v>87260</v>
      </c>
      <c r="B10285" s="29" t="s">
        <v>19118</v>
      </c>
      <c r="F10285" s="28" t="s">
        <v>8592</v>
      </c>
      <c r="G10285" s="31" t="s">
        <v>19119</v>
      </c>
      <c r="I10285" s="1"/>
    </row>
    <row r="10286" spans="1:9" s="30" customFormat="1" ht="40.5" x14ac:dyDescent="0.25">
      <c r="A10286" s="28">
        <v>87261</v>
      </c>
      <c r="B10286" s="29" t="s">
        <v>19120</v>
      </c>
      <c r="F10286" s="28" t="s">
        <v>8592</v>
      </c>
      <c r="G10286" s="31" t="s">
        <v>19121</v>
      </c>
      <c r="I10286" s="1"/>
    </row>
    <row r="10287" spans="1:9" s="30" customFormat="1" ht="40.5" x14ac:dyDescent="0.25">
      <c r="A10287" s="28">
        <v>87262</v>
      </c>
      <c r="B10287" s="29" t="s">
        <v>19122</v>
      </c>
      <c r="F10287" s="28" t="s">
        <v>8592</v>
      </c>
      <c r="G10287" s="31" t="s">
        <v>19123</v>
      </c>
      <c r="I10287" s="1"/>
    </row>
    <row r="10288" spans="1:9" s="30" customFormat="1" ht="40.5" x14ac:dyDescent="0.25">
      <c r="A10288" s="28">
        <v>87263</v>
      </c>
      <c r="B10288" s="29" t="s">
        <v>19124</v>
      </c>
      <c r="F10288" s="28" t="s">
        <v>8592</v>
      </c>
      <c r="G10288" s="31" t="s">
        <v>18829</v>
      </c>
      <c r="I10288" s="1"/>
    </row>
    <row r="10289" spans="1:9" s="30" customFormat="1" ht="67.5" x14ac:dyDescent="0.25">
      <c r="A10289" s="28">
        <v>89046</v>
      </c>
      <c r="B10289" s="29" t="s">
        <v>19125</v>
      </c>
      <c r="F10289" s="28" t="s">
        <v>8592</v>
      </c>
      <c r="G10289" s="31" t="s">
        <v>19126</v>
      </c>
      <c r="I10289" s="1"/>
    </row>
    <row r="10290" spans="1:9" s="30" customFormat="1" ht="67.5" x14ac:dyDescent="0.25">
      <c r="A10290" s="28">
        <v>89171</v>
      </c>
      <c r="B10290" s="29" t="s">
        <v>19127</v>
      </c>
      <c r="F10290" s="28" t="s">
        <v>8592</v>
      </c>
      <c r="G10290" s="31" t="s">
        <v>19128</v>
      </c>
      <c r="I10290" s="1"/>
    </row>
    <row r="10291" spans="1:9" s="30" customFormat="1" ht="54" x14ac:dyDescent="0.25">
      <c r="A10291" s="28">
        <v>93389</v>
      </c>
      <c r="B10291" s="29" t="s">
        <v>19129</v>
      </c>
      <c r="F10291" s="28" t="s">
        <v>8592</v>
      </c>
      <c r="G10291" s="31" t="s">
        <v>19130</v>
      </c>
      <c r="I10291" s="1"/>
    </row>
    <row r="10292" spans="1:9" s="30" customFormat="1" ht="54" x14ac:dyDescent="0.25">
      <c r="A10292" s="28">
        <v>93390</v>
      </c>
      <c r="B10292" s="29" t="s">
        <v>19131</v>
      </c>
      <c r="F10292" s="28" t="s">
        <v>8592</v>
      </c>
      <c r="G10292" s="31" t="s">
        <v>8993</v>
      </c>
      <c r="I10292" s="1"/>
    </row>
    <row r="10293" spans="1:9" s="30" customFormat="1" ht="54" x14ac:dyDescent="0.25">
      <c r="A10293" s="28">
        <v>93391</v>
      </c>
      <c r="B10293" s="29" t="s">
        <v>19132</v>
      </c>
      <c r="F10293" s="28" t="s">
        <v>8592</v>
      </c>
      <c r="G10293" s="31" t="s">
        <v>19133</v>
      </c>
      <c r="I10293" s="1"/>
    </row>
    <row r="10294" spans="1:9" s="30" customFormat="1" ht="40.5" x14ac:dyDescent="0.25">
      <c r="A10294" s="28">
        <v>104593</v>
      </c>
      <c r="B10294" s="29" t="s">
        <v>19134</v>
      </c>
      <c r="F10294" s="28" t="s">
        <v>8592</v>
      </c>
      <c r="G10294" s="31" t="s">
        <v>19135</v>
      </c>
      <c r="I10294" s="1"/>
    </row>
    <row r="10295" spans="1:9" s="30" customFormat="1" ht="40.5" x14ac:dyDescent="0.25">
      <c r="A10295" s="28">
        <v>104594</v>
      </c>
      <c r="B10295" s="29" t="s">
        <v>19136</v>
      </c>
      <c r="F10295" s="28" t="s">
        <v>8592</v>
      </c>
      <c r="G10295" s="31" t="s">
        <v>19137</v>
      </c>
      <c r="I10295" s="1"/>
    </row>
    <row r="10296" spans="1:9" s="30" customFormat="1" ht="40.5" x14ac:dyDescent="0.25">
      <c r="A10296" s="28">
        <v>104595</v>
      </c>
      <c r="B10296" s="29" t="s">
        <v>19138</v>
      </c>
      <c r="F10296" s="28" t="s">
        <v>8592</v>
      </c>
      <c r="G10296" s="31" t="s">
        <v>19139</v>
      </c>
      <c r="I10296" s="1"/>
    </row>
    <row r="10297" spans="1:9" s="30" customFormat="1" ht="40.5" x14ac:dyDescent="0.25">
      <c r="A10297" s="28">
        <v>104596</v>
      </c>
      <c r="B10297" s="29" t="s">
        <v>19140</v>
      </c>
      <c r="F10297" s="28" t="s">
        <v>8592</v>
      </c>
      <c r="G10297" s="31" t="s">
        <v>19141</v>
      </c>
      <c r="I10297" s="1"/>
    </row>
    <row r="10298" spans="1:9" s="30" customFormat="1" ht="40.5" x14ac:dyDescent="0.25">
      <c r="A10298" s="28">
        <v>104597</v>
      </c>
      <c r="B10298" s="29" t="s">
        <v>19142</v>
      </c>
      <c r="F10298" s="28" t="s">
        <v>8592</v>
      </c>
      <c r="G10298" s="31" t="s">
        <v>19143</v>
      </c>
      <c r="I10298" s="1"/>
    </row>
    <row r="10299" spans="1:9" s="30" customFormat="1" ht="40.5" x14ac:dyDescent="0.25">
      <c r="A10299" s="28">
        <v>104598</v>
      </c>
      <c r="B10299" s="29" t="s">
        <v>19144</v>
      </c>
      <c r="F10299" s="28" t="s">
        <v>8592</v>
      </c>
      <c r="G10299" s="31" t="s">
        <v>19145</v>
      </c>
      <c r="I10299" s="1"/>
    </row>
    <row r="10300" spans="1:9" s="30" customFormat="1" ht="54" x14ac:dyDescent="0.25">
      <c r="A10300" s="28">
        <v>104599</v>
      </c>
      <c r="B10300" s="29" t="s">
        <v>19146</v>
      </c>
      <c r="F10300" s="28" t="s">
        <v>8592</v>
      </c>
      <c r="G10300" s="31" t="s">
        <v>19147</v>
      </c>
      <c r="I10300" s="1"/>
    </row>
    <row r="10301" spans="1:9" s="30" customFormat="1" ht="54" x14ac:dyDescent="0.25">
      <c r="A10301" s="28">
        <v>104600</v>
      </c>
      <c r="B10301" s="29" t="s">
        <v>19148</v>
      </c>
      <c r="F10301" s="28" t="s">
        <v>8592</v>
      </c>
      <c r="G10301" s="31" t="s">
        <v>19149</v>
      </c>
      <c r="I10301" s="1"/>
    </row>
    <row r="10302" spans="1:9" s="30" customFormat="1" ht="54" x14ac:dyDescent="0.25">
      <c r="A10302" s="28">
        <v>104601</v>
      </c>
      <c r="B10302" s="29" t="s">
        <v>19150</v>
      </c>
      <c r="F10302" s="28" t="s">
        <v>8592</v>
      </c>
      <c r="G10302" s="31" t="s">
        <v>19151</v>
      </c>
      <c r="I10302" s="1"/>
    </row>
    <row r="10303" spans="1:9" s="30" customFormat="1" ht="54" x14ac:dyDescent="0.25">
      <c r="A10303" s="28">
        <v>104602</v>
      </c>
      <c r="B10303" s="29" t="s">
        <v>19152</v>
      </c>
      <c r="F10303" s="28" t="s">
        <v>8592</v>
      </c>
      <c r="G10303" s="31" t="s">
        <v>19153</v>
      </c>
      <c r="I10303" s="1"/>
    </row>
    <row r="10304" spans="1:9" s="30" customFormat="1" ht="54" x14ac:dyDescent="0.25">
      <c r="A10304" s="28">
        <v>104603</v>
      </c>
      <c r="B10304" s="29" t="s">
        <v>19154</v>
      </c>
      <c r="F10304" s="28" t="s">
        <v>8592</v>
      </c>
      <c r="G10304" s="31" t="s">
        <v>16366</v>
      </c>
      <c r="I10304" s="1"/>
    </row>
    <row r="10305" spans="1:9" s="30" customFormat="1" ht="54" x14ac:dyDescent="0.25">
      <c r="A10305" s="28">
        <v>104604</v>
      </c>
      <c r="B10305" s="29" t="s">
        <v>19155</v>
      </c>
      <c r="F10305" s="28" t="s">
        <v>8592</v>
      </c>
      <c r="G10305" s="31" t="s">
        <v>19156</v>
      </c>
      <c r="I10305" s="1"/>
    </row>
    <row r="10306" spans="1:9" s="30" customFormat="1" ht="54" x14ac:dyDescent="0.25">
      <c r="A10306" s="28">
        <v>104605</v>
      </c>
      <c r="B10306" s="29" t="s">
        <v>19157</v>
      </c>
      <c r="F10306" s="28" t="s">
        <v>8592</v>
      </c>
      <c r="G10306" s="31" t="s">
        <v>19158</v>
      </c>
      <c r="I10306" s="1"/>
    </row>
    <row r="10307" spans="1:9" s="30" customFormat="1" ht="54" x14ac:dyDescent="0.25">
      <c r="A10307" s="28">
        <v>104606</v>
      </c>
      <c r="B10307" s="29" t="s">
        <v>19159</v>
      </c>
      <c r="F10307" s="28" t="s">
        <v>8592</v>
      </c>
      <c r="G10307" s="31" t="s">
        <v>19160</v>
      </c>
      <c r="I10307" s="1"/>
    </row>
    <row r="10308" spans="1:9" s="30" customFormat="1" ht="54" x14ac:dyDescent="0.25">
      <c r="A10308" s="28">
        <v>104607</v>
      </c>
      <c r="B10308" s="29" t="s">
        <v>19161</v>
      </c>
      <c r="F10308" s="28" t="s">
        <v>8592</v>
      </c>
      <c r="G10308" s="31" t="s">
        <v>19162</v>
      </c>
      <c r="I10308" s="1"/>
    </row>
    <row r="10309" spans="1:9" s="30" customFormat="1" ht="54" x14ac:dyDescent="0.25">
      <c r="A10309" s="28">
        <v>104608</v>
      </c>
      <c r="B10309" s="29" t="s">
        <v>19163</v>
      </c>
      <c r="F10309" s="28" t="s">
        <v>8592</v>
      </c>
      <c r="G10309" s="31" t="s">
        <v>19164</v>
      </c>
      <c r="I10309" s="1"/>
    </row>
    <row r="10310" spans="1:9" s="30" customFormat="1" ht="54" x14ac:dyDescent="0.25">
      <c r="A10310" s="28">
        <v>104609</v>
      </c>
      <c r="B10310" s="29" t="s">
        <v>19165</v>
      </c>
      <c r="F10310" s="28" t="s">
        <v>8592</v>
      </c>
      <c r="G10310" s="31" t="s">
        <v>19166</v>
      </c>
      <c r="I10310" s="1"/>
    </row>
    <row r="10311" spans="1:9" s="30" customFormat="1" ht="54" x14ac:dyDescent="0.25">
      <c r="A10311" s="28">
        <v>104610</v>
      </c>
      <c r="B10311" s="29" t="s">
        <v>19167</v>
      </c>
      <c r="F10311" s="28" t="s">
        <v>8592</v>
      </c>
      <c r="G10311" s="31" t="s">
        <v>19168</v>
      </c>
      <c r="I10311" s="1"/>
    </row>
    <row r="10312" spans="1:9" s="30" customFormat="1" ht="27" x14ac:dyDescent="0.25">
      <c r="A10312" s="28">
        <v>98671</v>
      </c>
      <c r="B10312" s="29" t="s">
        <v>19169</v>
      </c>
      <c r="F10312" s="28" t="s">
        <v>8592</v>
      </c>
      <c r="G10312" s="31" t="s">
        <v>19170</v>
      </c>
      <c r="I10312" s="1"/>
    </row>
    <row r="10313" spans="1:9" s="30" customFormat="1" ht="27" x14ac:dyDescent="0.25">
      <c r="A10313" s="28">
        <v>98672</v>
      </c>
      <c r="B10313" s="29" t="s">
        <v>19171</v>
      </c>
      <c r="F10313" s="28" t="s">
        <v>8592</v>
      </c>
      <c r="G10313" s="31" t="s">
        <v>19172</v>
      </c>
      <c r="I10313" s="1"/>
    </row>
    <row r="10314" spans="1:9" s="30" customFormat="1" ht="27" x14ac:dyDescent="0.25">
      <c r="A10314" s="28">
        <v>98678</v>
      </c>
      <c r="B10314" s="29" t="s">
        <v>19173</v>
      </c>
      <c r="F10314" s="28" t="s">
        <v>8592</v>
      </c>
      <c r="G10314" s="31" t="s">
        <v>19174</v>
      </c>
      <c r="I10314" s="1"/>
    </row>
    <row r="10315" spans="1:9" s="30" customFormat="1" ht="40.5" x14ac:dyDescent="0.25">
      <c r="A10315" s="28">
        <v>98679</v>
      </c>
      <c r="B10315" s="29" t="s">
        <v>19175</v>
      </c>
      <c r="F10315" s="28" t="s">
        <v>8592</v>
      </c>
      <c r="G10315" s="31" t="s">
        <v>19176</v>
      </c>
      <c r="I10315" s="1"/>
    </row>
    <row r="10316" spans="1:9" s="30" customFormat="1" ht="40.5" x14ac:dyDescent="0.25">
      <c r="A10316" s="28">
        <v>98680</v>
      </c>
      <c r="B10316" s="29" t="s">
        <v>19177</v>
      </c>
      <c r="F10316" s="28" t="s">
        <v>8592</v>
      </c>
      <c r="G10316" s="31" t="s">
        <v>17017</v>
      </c>
      <c r="I10316" s="1"/>
    </row>
    <row r="10317" spans="1:9" s="30" customFormat="1" ht="40.5" x14ac:dyDescent="0.25">
      <c r="A10317" s="28">
        <v>98681</v>
      </c>
      <c r="B10317" s="29" t="s">
        <v>19178</v>
      </c>
      <c r="F10317" s="28" t="s">
        <v>8592</v>
      </c>
      <c r="G10317" s="31" t="s">
        <v>16006</v>
      </c>
      <c r="I10317" s="1"/>
    </row>
    <row r="10318" spans="1:9" s="30" customFormat="1" ht="40.5" x14ac:dyDescent="0.25">
      <c r="A10318" s="28">
        <v>98682</v>
      </c>
      <c r="B10318" s="29" t="s">
        <v>19179</v>
      </c>
      <c r="F10318" s="28" t="s">
        <v>8592</v>
      </c>
      <c r="G10318" s="31" t="s">
        <v>13649</v>
      </c>
      <c r="I10318" s="1"/>
    </row>
    <row r="10319" spans="1:9" s="30" customFormat="1" x14ac:dyDescent="0.25">
      <c r="A10319" s="28">
        <v>98685</v>
      </c>
      <c r="B10319" s="29" t="s">
        <v>19180</v>
      </c>
      <c r="F10319" s="28" t="s">
        <v>27</v>
      </c>
      <c r="G10319" s="31" t="s">
        <v>19181</v>
      </c>
      <c r="I10319" s="1"/>
    </row>
    <row r="10320" spans="1:9" s="30" customFormat="1" ht="27" x14ac:dyDescent="0.25">
      <c r="A10320" s="28">
        <v>98686</v>
      </c>
      <c r="B10320" s="29" t="s">
        <v>19182</v>
      </c>
      <c r="F10320" s="28" t="s">
        <v>27</v>
      </c>
      <c r="G10320" s="31" t="s">
        <v>19183</v>
      </c>
      <c r="I10320" s="1"/>
    </row>
    <row r="10321" spans="1:9" s="30" customFormat="1" x14ac:dyDescent="0.25">
      <c r="A10321" s="28">
        <v>98688</v>
      </c>
      <c r="B10321" s="29" t="s">
        <v>19184</v>
      </c>
      <c r="F10321" s="28" t="s">
        <v>27</v>
      </c>
      <c r="G10321" s="31" t="s">
        <v>19185</v>
      </c>
      <c r="I10321" s="1"/>
    </row>
    <row r="10322" spans="1:9" s="30" customFormat="1" ht="27" x14ac:dyDescent="0.25">
      <c r="A10322" s="28">
        <v>98689</v>
      </c>
      <c r="B10322" s="29" t="s">
        <v>19186</v>
      </c>
      <c r="F10322" s="28" t="s">
        <v>27</v>
      </c>
      <c r="G10322" s="31" t="s">
        <v>19187</v>
      </c>
      <c r="I10322" s="1"/>
    </row>
    <row r="10323" spans="1:9" s="30" customFormat="1" ht="40.5" x14ac:dyDescent="0.25">
      <c r="A10323" s="28">
        <v>101090</v>
      </c>
      <c r="B10323" s="29" t="s">
        <v>19188</v>
      </c>
      <c r="F10323" s="28" t="s">
        <v>8592</v>
      </c>
      <c r="G10323" s="31" t="s">
        <v>19189</v>
      </c>
      <c r="I10323" s="1"/>
    </row>
    <row r="10324" spans="1:9" s="30" customFormat="1" ht="27" x14ac:dyDescent="0.25">
      <c r="A10324" s="28">
        <v>101091</v>
      </c>
      <c r="B10324" s="29" t="s">
        <v>19190</v>
      </c>
      <c r="F10324" s="28" t="s">
        <v>8592</v>
      </c>
      <c r="G10324" s="31" t="s">
        <v>19191</v>
      </c>
      <c r="I10324" s="1"/>
    </row>
    <row r="10325" spans="1:9" s="30" customFormat="1" ht="40.5" x14ac:dyDescent="0.25">
      <c r="A10325" s="28">
        <v>101725</v>
      </c>
      <c r="B10325" s="29" t="s">
        <v>19192</v>
      </c>
      <c r="F10325" s="28" t="s">
        <v>8592</v>
      </c>
      <c r="G10325" s="31" t="s">
        <v>11856</v>
      </c>
      <c r="I10325" s="1"/>
    </row>
    <row r="10326" spans="1:9" s="30" customFormat="1" ht="40.5" x14ac:dyDescent="0.25">
      <c r="A10326" s="28">
        <v>101726</v>
      </c>
      <c r="B10326" s="29" t="s">
        <v>19193</v>
      </c>
      <c r="F10326" s="28" t="s">
        <v>8592</v>
      </c>
      <c r="G10326" s="31" t="s">
        <v>19194</v>
      </c>
      <c r="I10326" s="1"/>
    </row>
    <row r="10327" spans="1:9" s="30" customFormat="1" ht="27" x14ac:dyDescent="0.25">
      <c r="A10327" s="28">
        <v>101731</v>
      </c>
      <c r="B10327" s="29" t="s">
        <v>19195</v>
      </c>
      <c r="F10327" s="28" t="s">
        <v>8592</v>
      </c>
      <c r="G10327" s="31" t="s">
        <v>19196</v>
      </c>
      <c r="I10327" s="1"/>
    </row>
    <row r="10328" spans="1:9" s="30" customFormat="1" ht="27" x14ac:dyDescent="0.25">
      <c r="A10328" s="28">
        <v>101732</v>
      </c>
      <c r="B10328" s="29" t="s">
        <v>19197</v>
      </c>
      <c r="F10328" s="28" t="s">
        <v>8592</v>
      </c>
      <c r="G10328" s="31" t="s">
        <v>19198</v>
      </c>
      <c r="I10328" s="1"/>
    </row>
    <row r="10329" spans="1:9" s="30" customFormat="1" ht="27" x14ac:dyDescent="0.25">
      <c r="A10329" s="28">
        <v>101094</v>
      </c>
      <c r="B10329" s="29" t="s">
        <v>19199</v>
      </c>
      <c r="F10329" s="28" t="s">
        <v>27</v>
      </c>
      <c r="G10329" s="31" t="s">
        <v>19200</v>
      </c>
      <c r="I10329" s="1"/>
    </row>
    <row r="10330" spans="1:9" s="30" customFormat="1" ht="27" x14ac:dyDescent="0.25">
      <c r="A10330" s="28">
        <v>101727</v>
      </c>
      <c r="B10330" s="29" t="s">
        <v>19201</v>
      </c>
      <c r="F10330" s="28" t="s">
        <v>8592</v>
      </c>
      <c r="G10330" s="31" t="s">
        <v>19202</v>
      </c>
      <c r="I10330" s="1"/>
    </row>
    <row r="10331" spans="1:9" s="30" customFormat="1" ht="27" x14ac:dyDescent="0.25">
      <c r="A10331" s="28">
        <v>101733</v>
      </c>
      <c r="B10331" s="29" t="s">
        <v>19203</v>
      </c>
      <c r="F10331" s="28" t="s">
        <v>8592</v>
      </c>
      <c r="G10331" s="31" t="s">
        <v>19204</v>
      </c>
      <c r="I10331" s="1"/>
    </row>
    <row r="10332" spans="1:9" s="30" customFormat="1" ht="27" x14ac:dyDescent="0.25">
      <c r="A10332" s="28">
        <v>101734</v>
      </c>
      <c r="B10332" s="29" t="s">
        <v>19205</v>
      </c>
      <c r="F10332" s="28" t="s">
        <v>8592</v>
      </c>
      <c r="G10332" s="31" t="s">
        <v>19206</v>
      </c>
      <c r="I10332" s="1"/>
    </row>
    <row r="10333" spans="1:9" s="30" customFormat="1" ht="27" x14ac:dyDescent="0.25">
      <c r="A10333" s="28">
        <v>101735</v>
      </c>
      <c r="B10333" s="29" t="s">
        <v>19207</v>
      </c>
      <c r="F10333" s="28" t="s">
        <v>8592</v>
      </c>
      <c r="G10333" s="31" t="s">
        <v>19208</v>
      </c>
      <c r="I10333" s="1"/>
    </row>
    <row r="10334" spans="1:9" s="30" customFormat="1" ht="27" x14ac:dyDescent="0.25">
      <c r="A10334" s="28">
        <v>101736</v>
      </c>
      <c r="B10334" s="29" t="s">
        <v>19209</v>
      </c>
      <c r="F10334" s="28" t="s">
        <v>8592</v>
      </c>
      <c r="G10334" s="31" t="s">
        <v>19210</v>
      </c>
      <c r="I10334" s="1"/>
    </row>
    <row r="10335" spans="1:9" s="30" customFormat="1" ht="27" x14ac:dyDescent="0.25">
      <c r="A10335" s="28">
        <v>101737</v>
      </c>
      <c r="B10335" s="29" t="s">
        <v>19211</v>
      </c>
      <c r="F10335" s="28" t="s">
        <v>8592</v>
      </c>
      <c r="G10335" s="31" t="s">
        <v>19212</v>
      </c>
      <c r="I10335" s="1"/>
    </row>
    <row r="10336" spans="1:9" s="30" customFormat="1" x14ac:dyDescent="0.25">
      <c r="A10336" s="28">
        <v>101748</v>
      </c>
      <c r="B10336" s="29" t="s">
        <v>19213</v>
      </c>
      <c r="F10336" s="28" t="s">
        <v>8592</v>
      </c>
      <c r="G10336" s="31" t="s">
        <v>19214</v>
      </c>
      <c r="I10336" s="1"/>
    </row>
    <row r="10337" spans="1:9" s="30" customFormat="1" ht="67.5" x14ac:dyDescent="0.25">
      <c r="A10337" s="28">
        <v>104162</v>
      </c>
      <c r="B10337" s="29" t="s">
        <v>19215</v>
      </c>
      <c r="F10337" s="28" t="s">
        <v>8592</v>
      </c>
      <c r="G10337" s="31" t="s">
        <v>19216</v>
      </c>
      <c r="I10337" s="1"/>
    </row>
    <row r="10338" spans="1:9" s="30" customFormat="1" ht="27" x14ac:dyDescent="0.25">
      <c r="A10338" s="28">
        <v>101092</v>
      </c>
      <c r="B10338" s="29" t="s">
        <v>19217</v>
      </c>
      <c r="F10338" s="28" t="s">
        <v>8592</v>
      </c>
      <c r="G10338" s="31" t="s">
        <v>19218</v>
      </c>
      <c r="I10338" s="1"/>
    </row>
    <row r="10339" spans="1:9" s="30" customFormat="1" ht="27" x14ac:dyDescent="0.25">
      <c r="A10339" s="28">
        <v>101093</v>
      </c>
      <c r="B10339" s="29" t="s">
        <v>19219</v>
      </c>
      <c r="F10339" s="28" t="s">
        <v>8592</v>
      </c>
      <c r="G10339" s="31" t="s">
        <v>19220</v>
      </c>
      <c r="I10339" s="1"/>
    </row>
    <row r="10340" spans="1:9" s="30" customFormat="1" ht="27" x14ac:dyDescent="0.25">
      <c r="A10340" s="28">
        <v>98695</v>
      </c>
      <c r="B10340" s="29" t="s">
        <v>19221</v>
      </c>
      <c r="F10340" s="28" t="s">
        <v>27</v>
      </c>
      <c r="G10340" s="31" t="s">
        <v>16726</v>
      </c>
      <c r="I10340" s="1"/>
    </row>
    <row r="10341" spans="1:9" s="30" customFormat="1" x14ac:dyDescent="0.25">
      <c r="A10341" s="28">
        <v>98697</v>
      </c>
      <c r="B10341" s="29" t="s">
        <v>19222</v>
      </c>
      <c r="F10341" s="28" t="s">
        <v>27</v>
      </c>
      <c r="G10341" s="31" t="s">
        <v>19223</v>
      </c>
      <c r="I10341" s="1"/>
    </row>
    <row r="10342" spans="1:9" s="30" customFormat="1" ht="27" x14ac:dyDescent="0.25">
      <c r="A10342" s="28">
        <v>101738</v>
      </c>
      <c r="B10342" s="29" t="s">
        <v>19224</v>
      </c>
      <c r="F10342" s="28" t="s">
        <v>27</v>
      </c>
      <c r="G10342" s="31" t="s">
        <v>19225</v>
      </c>
      <c r="I10342" s="1"/>
    </row>
    <row r="10343" spans="1:9" s="30" customFormat="1" ht="27" x14ac:dyDescent="0.25">
      <c r="A10343" s="28">
        <v>101739</v>
      </c>
      <c r="B10343" s="29" t="s">
        <v>19226</v>
      </c>
      <c r="F10343" s="28" t="s">
        <v>27</v>
      </c>
      <c r="G10343" s="31" t="s">
        <v>8573</v>
      </c>
      <c r="I10343" s="1"/>
    </row>
    <row r="10344" spans="1:9" s="30" customFormat="1" ht="27" x14ac:dyDescent="0.25">
      <c r="A10344" s="28">
        <v>88648</v>
      </c>
      <c r="B10344" s="29" t="s">
        <v>19227</v>
      </c>
      <c r="F10344" s="28" t="s">
        <v>27</v>
      </c>
      <c r="G10344" s="31" t="s">
        <v>19228</v>
      </c>
      <c r="I10344" s="1"/>
    </row>
    <row r="10345" spans="1:9" s="30" customFormat="1" ht="27" x14ac:dyDescent="0.25">
      <c r="A10345" s="28">
        <v>88649</v>
      </c>
      <c r="B10345" s="29" t="s">
        <v>19229</v>
      </c>
      <c r="F10345" s="28" t="s">
        <v>27</v>
      </c>
      <c r="G10345" s="31" t="s">
        <v>13148</v>
      </c>
      <c r="I10345" s="1"/>
    </row>
    <row r="10346" spans="1:9" s="30" customFormat="1" ht="27" x14ac:dyDescent="0.25">
      <c r="A10346" s="28">
        <v>88650</v>
      </c>
      <c r="B10346" s="29" t="s">
        <v>19230</v>
      </c>
      <c r="F10346" s="28" t="s">
        <v>27</v>
      </c>
      <c r="G10346" s="31" t="s">
        <v>19231</v>
      </c>
      <c r="I10346" s="1"/>
    </row>
    <row r="10347" spans="1:9" s="30" customFormat="1" ht="40.5" x14ac:dyDescent="0.25">
      <c r="A10347" s="28">
        <v>96467</v>
      </c>
      <c r="B10347" s="29" t="s">
        <v>19232</v>
      </c>
      <c r="F10347" s="28" t="s">
        <v>27</v>
      </c>
      <c r="G10347" s="31" t="s">
        <v>14979</v>
      </c>
      <c r="I10347" s="1"/>
    </row>
    <row r="10348" spans="1:9" s="30" customFormat="1" x14ac:dyDescent="0.25">
      <c r="A10348" s="28">
        <v>101740</v>
      </c>
      <c r="B10348" s="29" t="s">
        <v>19233</v>
      </c>
      <c r="F10348" s="28" t="s">
        <v>27</v>
      </c>
      <c r="G10348" s="31" t="s">
        <v>19234</v>
      </c>
      <c r="I10348" s="1"/>
    </row>
    <row r="10349" spans="1:9" s="30" customFormat="1" x14ac:dyDescent="0.25">
      <c r="A10349" s="28">
        <v>101741</v>
      </c>
      <c r="B10349" s="29" t="s">
        <v>19235</v>
      </c>
      <c r="F10349" s="28" t="s">
        <v>27</v>
      </c>
      <c r="G10349" s="31" t="s">
        <v>14969</v>
      </c>
      <c r="I10349" s="1"/>
    </row>
    <row r="10350" spans="1:9" s="30" customFormat="1" ht="40.5" x14ac:dyDescent="0.25">
      <c r="A10350" s="28">
        <v>94990</v>
      </c>
      <c r="B10350" s="29" t="s">
        <v>19236</v>
      </c>
      <c r="F10350" s="28" t="s">
        <v>10642</v>
      </c>
      <c r="G10350" s="31" t="s">
        <v>19237</v>
      </c>
      <c r="I10350" s="1"/>
    </row>
    <row r="10351" spans="1:9" s="30" customFormat="1" ht="40.5" x14ac:dyDescent="0.25">
      <c r="A10351" s="28">
        <v>94991</v>
      </c>
      <c r="B10351" s="29" t="s">
        <v>19238</v>
      </c>
      <c r="F10351" s="28" t="s">
        <v>10642</v>
      </c>
      <c r="G10351" s="31" t="s">
        <v>19239</v>
      </c>
      <c r="I10351" s="1"/>
    </row>
    <row r="10352" spans="1:9" s="30" customFormat="1" ht="40.5" x14ac:dyDescent="0.25">
      <c r="A10352" s="28">
        <v>94992</v>
      </c>
      <c r="B10352" s="29" t="s">
        <v>19240</v>
      </c>
      <c r="F10352" s="28" t="s">
        <v>8592</v>
      </c>
      <c r="G10352" s="31" t="s">
        <v>19241</v>
      </c>
      <c r="I10352" s="1"/>
    </row>
    <row r="10353" spans="1:9" s="30" customFormat="1" ht="40.5" x14ac:dyDescent="0.25">
      <c r="A10353" s="28">
        <v>94993</v>
      </c>
      <c r="B10353" s="29" t="s">
        <v>19242</v>
      </c>
      <c r="F10353" s="28" t="s">
        <v>8592</v>
      </c>
      <c r="G10353" s="31" t="s">
        <v>19243</v>
      </c>
      <c r="I10353" s="1"/>
    </row>
    <row r="10354" spans="1:9" s="30" customFormat="1" ht="40.5" x14ac:dyDescent="0.25">
      <c r="A10354" s="28">
        <v>94994</v>
      </c>
      <c r="B10354" s="29" t="s">
        <v>19244</v>
      </c>
      <c r="F10354" s="28" t="s">
        <v>8592</v>
      </c>
      <c r="G10354" s="31" t="s">
        <v>8287</v>
      </c>
      <c r="I10354" s="1"/>
    </row>
    <row r="10355" spans="1:9" s="30" customFormat="1" ht="40.5" x14ac:dyDescent="0.25">
      <c r="A10355" s="28">
        <v>94995</v>
      </c>
      <c r="B10355" s="29" t="s">
        <v>19245</v>
      </c>
      <c r="F10355" s="28" t="s">
        <v>8592</v>
      </c>
      <c r="G10355" s="31" t="s">
        <v>19246</v>
      </c>
      <c r="I10355" s="1"/>
    </row>
    <row r="10356" spans="1:9" s="30" customFormat="1" ht="27" x14ac:dyDescent="0.25">
      <c r="A10356" s="28">
        <v>101747</v>
      </c>
      <c r="B10356" s="29" t="s">
        <v>19247</v>
      </c>
      <c r="F10356" s="28" t="s">
        <v>8592</v>
      </c>
      <c r="G10356" s="31" t="s">
        <v>19248</v>
      </c>
      <c r="I10356" s="1"/>
    </row>
    <row r="10357" spans="1:9" s="30" customFormat="1" ht="40.5" x14ac:dyDescent="0.25">
      <c r="A10357" s="28">
        <v>104626</v>
      </c>
      <c r="B10357" s="29" t="s">
        <v>19249</v>
      </c>
      <c r="F10357" s="28" t="s">
        <v>10642</v>
      </c>
      <c r="G10357" s="31" t="s">
        <v>19250</v>
      </c>
      <c r="I10357" s="1"/>
    </row>
    <row r="10358" spans="1:9" s="30" customFormat="1" ht="54" x14ac:dyDescent="0.25">
      <c r="A10358" s="28">
        <v>87620</v>
      </c>
      <c r="B10358" s="29" t="s">
        <v>19251</v>
      </c>
      <c r="F10358" s="28" t="s">
        <v>8592</v>
      </c>
      <c r="G10358" s="31" t="s">
        <v>19252</v>
      </c>
      <c r="I10358" s="1"/>
    </row>
    <row r="10359" spans="1:9" s="30" customFormat="1" ht="54" x14ac:dyDescent="0.25">
      <c r="A10359" s="28">
        <v>87622</v>
      </c>
      <c r="B10359" s="29" t="s">
        <v>19253</v>
      </c>
      <c r="F10359" s="28" t="s">
        <v>8592</v>
      </c>
      <c r="G10359" s="31" t="s">
        <v>15862</v>
      </c>
      <c r="I10359" s="1"/>
    </row>
    <row r="10360" spans="1:9" s="30" customFormat="1" ht="54" x14ac:dyDescent="0.25">
      <c r="A10360" s="28">
        <v>87623</v>
      </c>
      <c r="B10360" s="29" t="s">
        <v>19254</v>
      </c>
      <c r="F10360" s="28" t="s">
        <v>8592</v>
      </c>
      <c r="G10360" s="31" t="s">
        <v>10264</v>
      </c>
      <c r="I10360" s="1"/>
    </row>
    <row r="10361" spans="1:9" s="30" customFormat="1" ht="54" x14ac:dyDescent="0.25">
      <c r="A10361" s="28">
        <v>87624</v>
      </c>
      <c r="B10361" s="29" t="s">
        <v>19254</v>
      </c>
      <c r="F10361" s="28" t="s">
        <v>8592</v>
      </c>
      <c r="G10361" s="31" t="s">
        <v>19255</v>
      </c>
      <c r="I10361" s="1"/>
    </row>
    <row r="10362" spans="1:9" s="30" customFormat="1" ht="54" x14ac:dyDescent="0.25">
      <c r="A10362" s="28">
        <v>87630</v>
      </c>
      <c r="B10362" s="29" t="s">
        <v>19256</v>
      </c>
      <c r="F10362" s="28" t="s">
        <v>8592</v>
      </c>
      <c r="G10362" s="31" t="s">
        <v>19257</v>
      </c>
      <c r="I10362" s="1"/>
    </row>
    <row r="10363" spans="1:9" s="30" customFormat="1" ht="54" x14ac:dyDescent="0.25">
      <c r="A10363" s="28">
        <v>87632</v>
      </c>
      <c r="B10363" s="29" t="s">
        <v>19258</v>
      </c>
      <c r="F10363" s="28" t="s">
        <v>8592</v>
      </c>
      <c r="G10363" s="31" t="s">
        <v>19259</v>
      </c>
      <c r="I10363" s="1"/>
    </row>
    <row r="10364" spans="1:9" s="30" customFormat="1" ht="54" x14ac:dyDescent="0.25">
      <c r="A10364" s="28">
        <v>87633</v>
      </c>
      <c r="B10364" s="29" t="s">
        <v>19260</v>
      </c>
      <c r="F10364" s="28" t="s">
        <v>8592</v>
      </c>
      <c r="G10364" s="31" t="s">
        <v>19261</v>
      </c>
      <c r="I10364" s="1"/>
    </row>
    <row r="10365" spans="1:9" s="30" customFormat="1" ht="40.5" x14ac:dyDescent="0.25">
      <c r="A10365" s="28">
        <v>87634</v>
      </c>
      <c r="B10365" s="29" t="s">
        <v>19262</v>
      </c>
      <c r="F10365" s="28" t="s">
        <v>8592</v>
      </c>
      <c r="G10365" s="31" t="s">
        <v>19263</v>
      </c>
      <c r="I10365" s="1"/>
    </row>
    <row r="10366" spans="1:9" s="30" customFormat="1" ht="54" x14ac:dyDescent="0.25">
      <c r="A10366" s="28">
        <v>87640</v>
      </c>
      <c r="B10366" s="29" t="s">
        <v>19264</v>
      </c>
      <c r="F10366" s="28" t="s">
        <v>8592</v>
      </c>
      <c r="G10366" s="31" t="s">
        <v>19265</v>
      </c>
      <c r="I10366" s="1"/>
    </row>
    <row r="10367" spans="1:9" s="30" customFormat="1" ht="54" x14ac:dyDescent="0.25">
      <c r="A10367" s="28">
        <v>87642</v>
      </c>
      <c r="B10367" s="29" t="s">
        <v>19266</v>
      </c>
      <c r="F10367" s="28" t="s">
        <v>8592</v>
      </c>
      <c r="G10367" s="31" t="s">
        <v>19267</v>
      </c>
      <c r="I10367" s="1"/>
    </row>
    <row r="10368" spans="1:9" s="30" customFormat="1" ht="54" x14ac:dyDescent="0.25">
      <c r="A10368" s="28">
        <v>87643</v>
      </c>
      <c r="B10368" s="29" t="s">
        <v>19268</v>
      </c>
      <c r="F10368" s="28" t="s">
        <v>8592</v>
      </c>
      <c r="G10368" s="31" t="s">
        <v>19269</v>
      </c>
      <c r="I10368" s="1"/>
    </row>
    <row r="10369" spans="1:9" s="30" customFormat="1" ht="40.5" x14ac:dyDescent="0.25">
      <c r="A10369" s="28">
        <v>87644</v>
      </c>
      <c r="B10369" s="29" t="s">
        <v>19270</v>
      </c>
      <c r="F10369" s="28" t="s">
        <v>8592</v>
      </c>
      <c r="G10369" s="31" t="s">
        <v>19271</v>
      </c>
      <c r="I10369" s="1"/>
    </row>
    <row r="10370" spans="1:9" s="30" customFormat="1" ht="54" x14ac:dyDescent="0.25">
      <c r="A10370" s="28">
        <v>87680</v>
      </c>
      <c r="B10370" s="29" t="s">
        <v>19272</v>
      </c>
      <c r="F10370" s="28" t="s">
        <v>8592</v>
      </c>
      <c r="G10370" s="31" t="s">
        <v>19273</v>
      </c>
      <c r="I10370" s="1"/>
    </row>
    <row r="10371" spans="1:9" s="30" customFormat="1" ht="54" x14ac:dyDescent="0.25">
      <c r="A10371" s="28">
        <v>87682</v>
      </c>
      <c r="B10371" s="29" t="s">
        <v>19274</v>
      </c>
      <c r="F10371" s="28" t="s">
        <v>8592</v>
      </c>
      <c r="G10371" s="31" t="s">
        <v>19275</v>
      </c>
      <c r="I10371" s="1"/>
    </row>
    <row r="10372" spans="1:9" s="30" customFormat="1" ht="54" x14ac:dyDescent="0.25">
      <c r="A10372" s="28">
        <v>87683</v>
      </c>
      <c r="B10372" s="29" t="s">
        <v>19276</v>
      </c>
      <c r="F10372" s="28" t="s">
        <v>8592</v>
      </c>
      <c r="G10372" s="31" t="s">
        <v>19277</v>
      </c>
      <c r="I10372" s="1"/>
    </row>
    <row r="10373" spans="1:9" s="30" customFormat="1" ht="40.5" x14ac:dyDescent="0.25">
      <c r="A10373" s="28">
        <v>87684</v>
      </c>
      <c r="B10373" s="29" t="s">
        <v>19278</v>
      </c>
      <c r="F10373" s="28" t="s">
        <v>8592</v>
      </c>
      <c r="G10373" s="31" t="s">
        <v>9758</v>
      </c>
      <c r="I10373" s="1"/>
    </row>
    <row r="10374" spans="1:9" s="30" customFormat="1" ht="54" x14ac:dyDescent="0.25">
      <c r="A10374" s="28">
        <v>87690</v>
      </c>
      <c r="B10374" s="29" t="s">
        <v>19279</v>
      </c>
      <c r="F10374" s="28" t="s">
        <v>8592</v>
      </c>
      <c r="G10374" s="31" t="s">
        <v>19280</v>
      </c>
      <c r="I10374" s="1"/>
    </row>
    <row r="10375" spans="1:9" s="30" customFormat="1" ht="54" x14ac:dyDescent="0.25">
      <c r="A10375" s="28">
        <v>87692</v>
      </c>
      <c r="B10375" s="29" t="s">
        <v>19281</v>
      </c>
      <c r="F10375" s="28" t="s">
        <v>8592</v>
      </c>
      <c r="G10375" s="31" t="s">
        <v>19282</v>
      </c>
      <c r="I10375" s="1"/>
    </row>
    <row r="10376" spans="1:9" s="30" customFormat="1" ht="40.5" x14ac:dyDescent="0.25">
      <c r="A10376" s="28">
        <v>87693</v>
      </c>
      <c r="B10376" s="29" t="s">
        <v>19283</v>
      </c>
      <c r="F10376" s="28" t="s">
        <v>8592</v>
      </c>
      <c r="G10376" s="31" t="s">
        <v>19284</v>
      </c>
      <c r="I10376" s="1"/>
    </row>
    <row r="10377" spans="1:9" s="30" customFormat="1" ht="40.5" x14ac:dyDescent="0.25">
      <c r="A10377" s="28">
        <v>87694</v>
      </c>
      <c r="B10377" s="29" t="s">
        <v>19285</v>
      </c>
      <c r="F10377" s="28" t="s">
        <v>8592</v>
      </c>
      <c r="G10377" s="31" t="s">
        <v>19286</v>
      </c>
      <c r="I10377" s="1"/>
    </row>
    <row r="10378" spans="1:9" s="30" customFormat="1" ht="54" x14ac:dyDescent="0.25">
      <c r="A10378" s="28">
        <v>87700</v>
      </c>
      <c r="B10378" s="29" t="s">
        <v>19287</v>
      </c>
      <c r="F10378" s="28" t="s">
        <v>8592</v>
      </c>
      <c r="G10378" s="31" t="s">
        <v>19288</v>
      </c>
      <c r="I10378" s="1"/>
    </row>
    <row r="10379" spans="1:9" s="30" customFormat="1" ht="54" x14ac:dyDescent="0.25">
      <c r="A10379" s="28">
        <v>87702</v>
      </c>
      <c r="B10379" s="29" t="s">
        <v>19289</v>
      </c>
      <c r="F10379" s="28" t="s">
        <v>8592</v>
      </c>
      <c r="G10379" s="31" t="s">
        <v>19290</v>
      </c>
      <c r="I10379" s="1"/>
    </row>
    <row r="10380" spans="1:9" s="30" customFormat="1" ht="54" x14ac:dyDescent="0.25">
      <c r="A10380" s="28">
        <v>87703</v>
      </c>
      <c r="B10380" s="29" t="s">
        <v>19291</v>
      </c>
      <c r="F10380" s="28" t="s">
        <v>8592</v>
      </c>
      <c r="G10380" s="31" t="s">
        <v>19292</v>
      </c>
      <c r="I10380" s="1"/>
    </row>
    <row r="10381" spans="1:9" s="30" customFormat="1" ht="40.5" x14ac:dyDescent="0.25">
      <c r="A10381" s="28">
        <v>87704</v>
      </c>
      <c r="B10381" s="29" t="s">
        <v>19293</v>
      </c>
      <c r="F10381" s="28" t="s">
        <v>8592</v>
      </c>
      <c r="G10381" s="31" t="s">
        <v>19294</v>
      </c>
      <c r="I10381" s="1"/>
    </row>
    <row r="10382" spans="1:9" s="30" customFormat="1" ht="54" x14ac:dyDescent="0.25">
      <c r="A10382" s="28">
        <v>87735</v>
      </c>
      <c r="B10382" s="29" t="s">
        <v>19295</v>
      </c>
      <c r="F10382" s="28" t="s">
        <v>8592</v>
      </c>
      <c r="G10382" s="31" t="s">
        <v>19296</v>
      </c>
      <c r="I10382" s="1"/>
    </row>
    <row r="10383" spans="1:9" s="30" customFormat="1" ht="54" x14ac:dyDescent="0.25">
      <c r="A10383" s="28">
        <v>87737</v>
      </c>
      <c r="B10383" s="29" t="s">
        <v>19297</v>
      </c>
      <c r="F10383" s="28" t="s">
        <v>8592</v>
      </c>
      <c r="G10383" s="31" t="s">
        <v>19298</v>
      </c>
      <c r="I10383" s="1"/>
    </row>
    <row r="10384" spans="1:9" s="30" customFormat="1" ht="54" x14ac:dyDescent="0.25">
      <c r="A10384" s="28">
        <v>87738</v>
      </c>
      <c r="B10384" s="29" t="s">
        <v>19299</v>
      </c>
      <c r="F10384" s="28" t="s">
        <v>8592</v>
      </c>
      <c r="G10384" s="31" t="s">
        <v>16183</v>
      </c>
      <c r="I10384" s="1"/>
    </row>
    <row r="10385" spans="1:9" s="30" customFormat="1" ht="40.5" x14ac:dyDescent="0.25">
      <c r="A10385" s="28">
        <v>87739</v>
      </c>
      <c r="B10385" s="29" t="s">
        <v>19300</v>
      </c>
      <c r="F10385" s="28" t="s">
        <v>8592</v>
      </c>
      <c r="G10385" s="31" t="s">
        <v>19301</v>
      </c>
      <c r="I10385" s="1"/>
    </row>
    <row r="10386" spans="1:9" s="30" customFormat="1" ht="54" x14ac:dyDescent="0.25">
      <c r="A10386" s="28">
        <v>87745</v>
      </c>
      <c r="B10386" s="29" t="s">
        <v>19302</v>
      </c>
      <c r="F10386" s="28" t="s">
        <v>8592</v>
      </c>
      <c r="G10386" s="31" t="s">
        <v>19303</v>
      </c>
      <c r="I10386" s="1"/>
    </row>
    <row r="10387" spans="1:9" s="30" customFormat="1" ht="54" x14ac:dyDescent="0.25">
      <c r="A10387" s="28">
        <v>87747</v>
      </c>
      <c r="B10387" s="29" t="s">
        <v>19304</v>
      </c>
      <c r="F10387" s="28" t="s">
        <v>8592</v>
      </c>
      <c r="G10387" s="31" t="s">
        <v>10093</v>
      </c>
      <c r="I10387" s="1"/>
    </row>
    <row r="10388" spans="1:9" s="30" customFormat="1" ht="54" x14ac:dyDescent="0.25">
      <c r="A10388" s="28">
        <v>87748</v>
      </c>
      <c r="B10388" s="29" t="s">
        <v>19305</v>
      </c>
      <c r="F10388" s="28" t="s">
        <v>8592</v>
      </c>
      <c r="G10388" s="31" t="s">
        <v>19306</v>
      </c>
      <c r="I10388" s="1"/>
    </row>
    <row r="10389" spans="1:9" s="30" customFormat="1" ht="40.5" x14ac:dyDescent="0.25">
      <c r="A10389" s="28">
        <v>87749</v>
      </c>
      <c r="B10389" s="29" t="s">
        <v>19307</v>
      </c>
      <c r="F10389" s="28" t="s">
        <v>8592</v>
      </c>
      <c r="G10389" s="31" t="s">
        <v>19308</v>
      </c>
      <c r="I10389" s="1"/>
    </row>
    <row r="10390" spans="1:9" s="30" customFormat="1" ht="54" x14ac:dyDescent="0.25">
      <c r="A10390" s="28">
        <v>87755</v>
      </c>
      <c r="B10390" s="29" t="s">
        <v>19309</v>
      </c>
      <c r="F10390" s="28" t="s">
        <v>8592</v>
      </c>
      <c r="G10390" s="31" t="s">
        <v>19310</v>
      </c>
      <c r="I10390" s="1"/>
    </row>
    <row r="10391" spans="1:9" s="30" customFormat="1" ht="54" x14ac:dyDescent="0.25">
      <c r="A10391" s="28">
        <v>87757</v>
      </c>
      <c r="B10391" s="29" t="s">
        <v>19311</v>
      </c>
      <c r="F10391" s="28" t="s">
        <v>8592</v>
      </c>
      <c r="G10391" s="31" t="s">
        <v>19312</v>
      </c>
      <c r="I10391" s="1"/>
    </row>
    <row r="10392" spans="1:9" s="30" customFormat="1" ht="54" x14ac:dyDescent="0.25">
      <c r="A10392" s="28">
        <v>87758</v>
      </c>
      <c r="B10392" s="29" t="s">
        <v>19313</v>
      </c>
      <c r="F10392" s="28" t="s">
        <v>8592</v>
      </c>
      <c r="G10392" s="31" t="s">
        <v>15099</v>
      </c>
      <c r="I10392" s="1"/>
    </row>
    <row r="10393" spans="1:9" s="30" customFormat="1" ht="40.5" x14ac:dyDescent="0.25">
      <c r="A10393" s="28">
        <v>87759</v>
      </c>
      <c r="B10393" s="29" t="s">
        <v>19314</v>
      </c>
      <c r="F10393" s="28" t="s">
        <v>8592</v>
      </c>
      <c r="G10393" s="31" t="s">
        <v>19315</v>
      </c>
      <c r="I10393" s="1"/>
    </row>
    <row r="10394" spans="1:9" s="30" customFormat="1" ht="54" x14ac:dyDescent="0.25">
      <c r="A10394" s="28">
        <v>87765</v>
      </c>
      <c r="B10394" s="29" t="s">
        <v>19316</v>
      </c>
      <c r="F10394" s="28" t="s">
        <v>8592</v>
      </c>
      <c r="G10394" s="31" t="s">
        <v>19317</v>
      </c>
      <c r="I10394" s="1"/>
    </row>
    <row r="10395" spans="1:9" s="30" customFormat="1" ht="54" x14ac:dyDescent="0.25">
      <c r="A10395" s="28">
        <v>87767</v>
      </c>
      <c r="B10395" s="29" t="s">
        <v>19318</v>
      </c>
      <c r="F10395" s="28" t="s">
        <v>8592</v>
      </c>
      <c r="G10395" s="31" t="s">
        <v>19130</v>
      </c>
      <c r="I10395" s="1"/>
    </row>
    <row r="10396" spans="1:9" s="30" customFormat="1" ht="54" x14ac:dyDescent="0.25">
      <c r="A10396" s="28">
        <v>87768</v>
      </c>
      <c r="B10396" s="29" t="s">
        <v>19319</v>
      </c>
      <c r="F10396" s="28" t="s">
        <v>8592</v>
      </c>
      <c r="G10396" s="31" t="s">
        <v>19320</v>
      </c>
      <c r="I10396" s="1"/>
    </row>
    <row r="10397" spans="1:9" s="30" customFormat="1" ht="40.5" x14ac:dyDescent="0.25">
      <c r="A10397" s="28">
        <v>87769</v>
      </c>
      <c r="B10397" s="29" t="s">
        <v>19321</v>
      </c>
      <c r="F10397" s="28" t="s">
        <v>8592</v>
      </c>
      <c r="G10397" s="31" t="s">
        <v>19322</v>
      </c>
      <c r="I10397" s="1"/>
    </row>
    <row r="10398" spans="1:9" s="30" customFormat="1" ht="27" x14ac:dyDescent="0.25">
      <c r="A10398" s="28">
        <v>88470</v>
      </c>
      <c r="B10398" s="29" t="s">
        <v>19323</v>
      </c>
      <c r="F10398" s="28" t="s">
        <v>8592</v>
      </c>
      <c r="G10398" s="31" t="s">
        <v>19324</v>
      </c>
      <c r="I10398" s="1"/>
    </row>
    <row r="10399" spans="1:9" s="30" customFormat="1" ht="27" x14ac:dyDescent="0.25">
      <c r="A10399" s="28">
        <v>88471</v>
      </c>
      <c r="B10399" s="29" t="s">
        <v>19325</v>
      </c>
      <c r="F10399" s="28" t="s">
        <v>8592</v>
      </c>
      <c r="G10399" s="31" t="s">
        <v>19326</v>
      </c>
      <c r="I10399" s="1"/>
    </row>
    <row r="10400" spans="1:9" s="30" customFormat="1" ht="27" x14ac:dyDescent="0.25">
      <c r="A10400" s="28">
        <v>88472</v>
      </c>
      <c r="B10400" s="29" t="s">
        <v>19327</v>
      </c>
      <c r="F10400" s="28" t="s">
        <v>8592</v>
      </c>
      <c r="G10400" s="31" t="s">
        <v>19328</v>
      </c>
      <c r="I10400" s="1"/>
    </row>
    <row r="10401" spans="1:9" s="30" customFormat="1" ht="27" x14ac:dyDescent="0.25">
      <c r="A10401" s="28">
        <v>88476</v>
      </c>
      <c r="B10401" s="29" t="s">
        <v>19329</v>
      </c>
      <c r="F10401" s="28" t="s">
        <v>8592</v>
      </c>
      <c r="G10401" s="31" t="s">
        <v>13324</v>
      </c>
      <c r="I10401" s="1"/>
    </row>
    <row r="10402" spans="1:9" s="30" customFormat="1" ht="27" x14ac:dyDescent="0.25">
      <c r="A10402" s="28">
        <v>88477</v>
      </c>
      <c r="B10402" s="29" t="s">
        <v>19330</v>
      </c>
      <c r="F10402" s="28" t="s">
        <v>8592</v>
      </c>
      <c r="G10402" s="31" t="s">
        <v>19331</v>
      </c>
      <c r="I10402" s="1"/>
    </row>
    <row r="10403" spans="1:9" s="30" customFormat="1" ht="27" x14ac:dyDescent="0.25">
      <c r="A10403" s="28">
        <v>88478</v>
      </c>
      <c r="B10403" s="29" t="s">
        <v>19332</v>
      </c>
      <c r="F10403" s="28" t="s">
        <v>8592</v>
      </c>
      <c r="G10403" s="31" t="s">
        <v>17976</v>
      </c>
      <c r="I10403" s="1"/>
    </row>
    <row r="10404" spans="1:9" s="30" customFormat="1" ht="54" x14ac:dyDescent="0.25">
      <c r="A10404" s="28">
        <v>90930</v>
      </c>
      <c r="B10404" s="29" t="s">
        <v>19333</v>
      </c>
      <c r="F10404" s="28" t="s">
        <v>8592</v>
      </c>
      <c r="G10404" s="31" t="s">
        <v>19334</v>
      </c>
      <c r="I10404" s="1"/>
    </row>
    <row r="10405" spans="1:9" s="30" customFormat="1" ht="40.5" x14ac:dyDescent="0.25">
      <c r="A10405" s="28">
        <v>90932</v>
      </c>
      <c r="B10405" s="29" t="s">
        <v>19335</v>
      </c>
      <c r="F10405" s="28" t="s">
        <v>8592</v>
      </c>
      <c r="G10405" s="31" t="s">
        <v>12012</v>
      </c>
      <c r="I10405" s="1"/>
    </row>
    <row r="10406" spans="1:9" s="30" customFormat="1" ht="54" x14ac:dyDescent="0.25">
      <c r="A10406" s="28">
        <v>90933</v>
      </c>
      <c r="B10406" s="29" t="s">
        <v>19336</v>
      </c>
      <c r="F10406" s="28" t="s">
        <v>8592</v>
      </c>
      <c r="G10406" s="31" t="s">
        <v>8969</v>
      </c>
      <c r="I10406" s="1"/>
    </row>
    <row r="10407" spans="1:9" s="30" customFormat="1" ht="40.5" x14ac:dyDescent="0.25">
      <c r="A10407" s="28">
        <v>90934</v>
      </c>
      <c r="B10407" s="29" t="s">
        <v>19337</v>
      </c>
      <c r="F10407" s="28" t="s">
        <v>8592</v>
      </c>
      <c r="G10407" s="31" t="s">
        <v>19338</v>
      </c>
      <c r="I10407" s="1"/>
    </row>
    <row r="10408" spans="1:9" s="30" customFormat="1" ht="54" x14ac:dyDescent="0.25">
      <c r="A10408" s="28">
        <v>90940</v>
      </c>
      <c r="B10408" s="29" t="s">
        <v>19339</v>
      </c>
      <c r="F10408" s="28" t="s">
        <v>8592</v>
      </c>
      <c r="G10408" s="31" t="s">
        <v>19340</v>
      </c>
      <c r="I10408" s="1"/>
    </row>
    <row r="10409" spans="1:9" s="30" customFormat="1" ht="40.5" x14ac:dyDescent="0.25">
      <c r="A10409" s="28">
        <v>90942</v>
      </c>
      <c r="B10409" s="29" t="s">
        <v>19341</v>
      </c>
      <c r="F10409" s="28" t="s">
        <v>8592</v>
      </c>
      <c r="G10409" s="31" t="s">
        <v>19342</v>
      </c>
      <c r="I10409" s="1"/>
    </row>
    <row r="10410" spans="1:9" s="30" customFormat="1" ht="54" x14ac:dyDescent="0.25">
      <c r="A10410" s="28">
        <v>90943</v>
      </c>
      <c r="B10410" s="29" t="s">
        <v>19343</v>
      </c>
      <c r="F10410" s="28" t="s">
        <v>8592</v>
      </c>
      <c r="G10410" s="31" t="s">
        <v>19344</v>
      </c>
      <c r="I10410" s="1"/>
    </row>
    <row r="10411" spans="1:9" s="30" customFormat="1" ht="40.5" x14ac:dyDescent="0.25">
      <c r="A10411" s="28">
        <v>90944</v>
      </c>
      <c r="B10411" s="29" t="s">
        <v>19345</v>
      </c>
      <c r="F10411" s="28" t="s">
        <v>8592</v>
      </c>
      <c r="G10411" s="31" t="s">
        <v>19346</v>
      </c>
      <c r="I10411" s="1"/>
    </row>
    <row r="10412" spans="1:9" s="30" customFormat="1" ht="54" x14ac:dyDescent="0.25">
      <c r="A10412" s="28">
        <v>90950</v>
      </c>
      <c r="B10412" s="29" t="s">
        <v>19347</v>
      </c>
      <c r="F10412" s="28" t="s">
        <v>8592</v>
      </c>
      <c r="G10412" s="31" t="s">
        <v>19348</v>
      </c>
      <c r="I10412" s="1"/>
    </row>
    <row r="10413" spans="1:9" s="30" customFormat="1" ht="40.5" x14ac:dyDescent="0.25">
      <c r="A10413" s="28">
        <v>90952</v>
      </c>
      <c r="B10413" s="29" t="s">
        <v>19349</v>
      </c>
      <c r="F10413" s="28" t="s">
        <v>8592</v>
      </c>
      <c r="G10413" s="31" t="s">
        <v>19350</v>
      </c>
      <c r="I10413" s="1"/>
    </row>
    <row r="10414" spans="1:9" s="30" customFormat="1" ht="54" x14ac:dyDescent="0.25">
      <c r="A10414" s="28">
        <v>90953</v>
      </c>
      <c r="B10414" s="29" t="s">
        <v>19351</v>
      </c>
      <c r="F10414" s="28" t="s">
        <v>8592</v>
      </c>
      <c r="G10414" s="31" t="s">
        <v>19352</v>
      </c>
      <c r="I10414" s="1"/>
    </row>
    <row r="10415" spans="1:9" s="30" customFormat="1" ht="40.5" x14ac:dyDescent="0.25">
      <c r="A10415" s="28">
        <v>90954</v>
      </c>
      <c r="B10415" s="29" t="s">
        <v>19353</v>
      </c>
      <c r="F10415" s="28" t="s">
        <v>8592</v>
      </c>
      <c r="G10415" s="31" t="s">
        <v>19354</v>
      </c>
      <c r="I10415" s="1"/>
    </row>
    <row r="10416" spans="1:9" s="30" customFormat="1" ht="67.5" x14ac:dyDescent="0.25">
      <c r="A10416" s="28">
        <v>94438</v>
      </c>
      <c r="B10416" s="29" t="s">
        <v>19355</v>
      </c>
      <c r="F10416" s="28" t="s">
        <v>8592</v>
      </c>
      <c r="G10416" s="31" t="s">
        <v>18941</v>
      </c>
      <c r="I10416" s="1"/>
    </row>
    <row r="10417" spans="1:9" s="30" customFormat="1" ht="67.5" x14ac:dyDescent="0.25">
      <c r="A10417" s="28">
        <v>94439</v>
      </c>
      <c r="B10417" s="29" t="s">
        <v>19356</v>
      </c>
      <c r="F10417" s="28" t="s">
        <v>8592</v>
      </c>
      <c r="G10417" s="31" t="s">
        <v>19357</v>
      </c>
      <c r="I10417" s="1"/>
    </row>
    <row r="10418" spans="1:9" s="30" customFormat="1" ht="67.5" x14ac:dyDescent="0.25">
      <c r="A10418" s="28">
        <v>94779</v>
      </c>
      <c r="B10418" s="29" t="s">
        <v>19358</v>
      </c>
      <c r="F10418" s="28" t="s">
        <v>8592</v>
      </c>
      <c r="G10418" s="31" t="s">
        <v>19359</v>
      </c>
      <c r="I10418" s="1"/>
    </row>
    <row r="10419" spans="1:9" s="30" customFormat="1" ht="67.5" x14ac:dyDescent="0.25">
      <c r="A10419" s="28">
        <v>94782</v>
      </c>
      <c r="B10419" s="29" t="s">
        <v>19360</v>
      </c>
      <c r="F10419" s="28" t="s">
        <v>8592</v>
      </c>
      <c r="G10419" s="31" t="s">
        <v>15585</v>
      </c>
      <c r="I10419" s="1"/>
    </row>
    <row r="10420" spans="1:9" s="30" customFormat="1" ht="27" x14ac:dyDescent="0.25">
      <c r="A10420" s="28">
        <v>102803</v>
      </c>
      <c r="B10420" s="29" t="s">
        <v>19361</v>
      </c>
      <c r="F10420" s="28" t="s">
        <v>8592</v>
      </c>
      <c r="G10420" s="31" t="s">
        <v>19362</v>
      </c>
      <c r="I10420" s="1"/>
    </row>
    <row r="10421" spans="1:9" s="30" customFormat="1" ht="27" x14ac:dyDescent="0.25">
      <c r="A10421" s="28">
        <v>101742</v>
      </c>
      <c r="B10421" s="29" t="s">
        <v>19363</v>
      </c>
      <c r="F10421" s="28" t="s">
        <v>27</v>
      </c>
      <c r="G10421" s="31" t="s">
        <v>19364</v>
      </c>
      <c r="I10421" s="1"/>
    </row>
    <row r="10422" spans="1:9" s="30" customFormat="1" ht="40.5" x14ac:dyDescent="0.25">
      <c r="A10422" s="28">
        <v>87878</v>
      </c>
      <c r="B10422" s="29" t="s">
        <v>19365</v>
      </c>
      <c r="F10422" s="28" t="s">
        <v>8592</v>
      </c>
      <c r="G10422" s="31" t="s">
        <v>9351</v>
      </c>
      <c r="I10422" s="1"/>
    </row>
    <row r="10423" spans="1:9" s="30" customFormat="1" ht="40.5" x14ac:dyDescent="0.25">
      <c r="A10423" s="28">
        <v>87879</v>
      </c>
      <c r="B10423" s="29" t="s">
        <v>19366</v>
      </c>
      <c r="F10423" s="28" t="s">
        <v>8592</v>
      </c>
      <c r="G10423" s="31" t="s">
        <v>9842</v>
      </c>
      <c r="I10423" s="1"/>
    </row>
    <row r="10424" spans="1:9" s="30" customFormat="1" ht="54" x14ac:dyDescent="0.25">
      <c r="A10424" s="28">
        <v>87881</v>
      </c>
      <c r="B10424" s="29" t="s">
        <v>19367</v>
      </c>
      <c r="F10424" s="28" t="s">
        <v>8592</v>
      </c>
      <c r="G10424" s="31" t="s">
        <v>19368</v>
      </c>
      <c r="I10424" s="1"/>
    </row>
    <row r="10425" spans="1:9" s="30" customFormat="1" ht="54" x14ac:dyDescent="0.25">
      <c r="A10425" s="28">
        <v>87882</v>
      </c>
      <c r="B10425" s="29" t="s">
        <v>19369</v>
      </c>
      <c r="F10425" s="28" t="s">
        <v>8592</v>
      </c>
      <c r="G10425" s="31" t="s">
        <v>9011</v>
      </c>
      <c r="I10425" s="1"/>
    </row>
    <row r="10426" spans="1:9" s="30" customFormat="1" ht="40.5" x14ac:dyDescent="0.25">
      <c r="A10426" s="28">
        <v>87884</v>
      </c>
      <c r="B10426" s="29" t="s">
        <v>19370</v>
      </c>
      <c r="F10426" s="28" t="s">
        <v>8592</v>
      </c>
      <c r="G10426" s="31" t="s">
        <v>9478</v>
      </c>
      <c r="I10426" s="1"/>
    </row>
    <row r="10427" spans="1:9" s="30" customFormat="1" ht="54" x14ac:dyDescent="0.25">
      <c r="A10427" s="28">
        <v>87885</v>
      </c>
      <c r="B10427" s="29" t="s">
        <v>19371</v>
      </c>
      <c r="F10427" s="28" t="s">
        <v>8592</v>
      </c>
      <c r="G10427" s="31" t="s">
        <v>19372</v>
      </c>
      <c r="I10427" s="1"/>
    </row>
    <row r="10428" spans="1:9" s="30" customFormat="1" ht="40.5" x14ac:dyDescent="0.25">
      <c r="A10428" s="28">
        <v>87886</v>
      </c>
      <c r="B10428" s="29" t="s">
        <v>19373</v>
      </c>
      <c r="F10428" s="28" t="s">
        <v>8592</v>
      </c>
      <c r="G10428" s="31" t="s">
        <v>19374</v>
      </c>
      <c r="I10428" s="1"/>
    </row>
    <row r="10429" spans="1:9" s="30" customFormat="1" ht="40.5" x14ac:dyDescent="0.25">
      <c r="A10429" s="28">
        <v>87887</v>
      </c>
      <c r="B10429" s="29" t="s">
        <v>19375</v>
      </c>
      <c r="F10429" s="28" t="s">
        <v>8592</v>
      </c>
      <c r="G10429" s="31" t="s">
        <v>16982</v>
      </c>
      <c r="I10429" s="1"/>
    </row>
    <row r="10430" spans="1:9" s="30" customFormat="1" ht="54" x14ac:dyDescent="0.25">
      <c r="A10430" s="28">
        <v>87888</v>
      </c>
      <c r="B10430" s="29" t="s">
        <v>19376</v>
      </c>
      <c r="F10430" s="28" t="s">
        <v>8592</v>
      </c>
      <c r="G10430" s="31" t="s">
        <v>19377</v>
      </c>
      <c r="I10430" s="1"/>
    </row>
    <row r="10431" spans="1:9" s="30" customFormat="1" ht="67.5" x14ac:dyDescent="0.25">
      <c r="A10431" s="28">
        <v>87889</v>
      </c>
      <c r="B10431" s="29" t="s">
        <v>19378</v>
      </c>
      <c r="F10431" s="28" t="s">
        <v>8592</v>
      </c>
      <c r="G10431" s="31" t="s">
        <v>19379</v>
      </c>
      <c r="I10431" s="1"/>
    </row>
    <row r="10432" spans="1:9" s="30" customFormat="1" ht="54" x14ac:dyDescent="0.25">
      <c r="A10432" s="28">
        <v>87891</v>
      </c>
      <c r="B10432" s="29" t="s">
        <v>19380</v>
      </c>
      <c r="F10432" s="28" t="s">
        <v>8592</v>
      </c>
      <c r="G10432" s="31" t="s">
        <v>10331</v>
      </c>
      <c r="I10432" s="1"/>
    </row>
    <row r="10433" spans="1:9" s="30" customFormat="1" ht="54" x14ac:dyDescent="0.25">
      <c r="A10433" s="28">
        <v>87892</v>
      </c>
      <c r="B10433" s="29" t="s">
        <v>19381</v>
      </c>
      <c r="F10433" s="28" t="s">
        <v>8592</v>
      </c>
      <c r="G10433" s="31" t="s">
        <v>17077</v>
      </c>
      <c r="I10433" s="1"/>
    </row>
    <row r="10434" spans="1:9" s="30" customFormat="1" ht="54" x14ac:dyDescent="0.25">
      <c r="A10434" s="28">
        <v>87893</v>
      </c>
      <c r="B10434" s="29" t="s">
        <v>19382</v>
      </c>
      <c r="F10434" s="28" t="s">
        <v>8592</v>
      </c>
      <c r="G10434" s="31" t="s">
        <v>19383</v>
      </c>
      <c r="I10434" s="1"/>
    </row>
    <row r="10435" spans="1:9" s="30" customFormat="1" ht="54" x14ac:dyDescent="0.25">
      <c r="A10435" s="28">
        <v>87894</v>
      </c>
      <c r="B10435" s="29" t="s">
        <v>19384</v>
      </c>
      <c r="F10435" s="28" t="s">
        <v>8592</v>
      </c>
      <c r="G10435" s="31" t="s">
        <v>19385</v>
      </c>
      <c r="I10435" s="1"/>
    </row>
    <row r="10436" spans="1:9" s="30" customFormat="1" ht="54" x14ac:dyDescent="0.25">
      <c r="A10436" s="28">
        <v>87896</v>
      </c>
      <c r="B10436" s="29" t="s">
        <v>19386</v>
      </c>
      <c r="F10436" s="28" t="s">
        <v>8592</v>
      </c>
      <c r="G10436" s="31" t="s">
        <v>14227</v>
      </c>
      <c r="I10436" s="1"/>
    </row>
    <row r="10437" spans="1:9" s="30" customFormat="1" ht="54" x14ac:dyDescent="0.25">
      <c r="A10437" s="28">
        <v>87897</v>
      </c>
      <c r="B10437" s="29" t="s">
        <v>19387</v>
      </c>
      <c r="F10437" s="28" t="s">
        <v>8592</v>
      </c>
      <c r="G10437" s="31" t="s">
        <v>10037</v>
      </c>
      <c r="I10437" s="1"/>
    </row>
    <row r="10438" spans="1:9" s="30" customFormat="1" ht="54" x14ac:dyDescent="0.25">
      <c r="A10438" s="28">
        <v>87899</v>
      </c>
      <c r="B10438" s="29" t="s">
        <v>19388</v>
      </c>
      <c r="F10438" s="28" t="s">
        <v>8592</v>
      </c>
      <c r="G10438" s="31" t="s">
        <v>13563</v>
      </c>
      <c r="I10438" s="1"/>
    </row>
    <row r="10439" spans="1:9" s="30" customFormat="1" ht="67.5" x14ac:dyDescent="0.25">
      <c r="A10439" s="28">
        <v>87900</v>
      </c>
      <c r="B10439" s="29" t="s">
        <v>19389</v>
      </c>
      <c r="F10439" s="28" t="s">
        <v>8592</v>
      </c>
      <c r="G10439" s="31" t="s">
        <v>19390</v>
      </c>
      <c r="I10439" s="1"/>
    </row>
    <row r="10440" spans="1:9" s="30" customFormat="1" ht="54" x14ac:dyDescent="0.25">
      <c r="A10440" s="28">
        <v>87902</v>
      </c>
      <c r="B10440" s="29" t="s">
        <v>19391</v>
      </c>
      <c r="F10440" s="28" t="s">
        <v>8592</v>
      </c>
      <c r="G10440" s="31" t="s">
        <v>19000</v>
      </c>
      <c r="I10440" s="1"/>
    </row>
    <row r="10441" spans="1:9" s="30" customFormat="1" ht="54" x14ac:dyDescent="0.25">
      <c r="A10441" s="28">
        <v>87903</v>
      </c>
      <c r="B10441" s="29" t="s">
        <v>19392</v>
      </c>
      <c r="F10441" s="28" t="s">
        <v>8592</v>
      </c>
      <c r="G10441" s="31" t="s">
        <v>19393</v>
      </c>
      <c r="I10441" s="1"/>
    </row>
    <row r="10442" spans="1:9" s="30" customFormat="1" ht="54" x14ac:dyDescent="0.25">
      <c r="A10442" s="28">
        <v>87904</v>
      </c>
      <c r="B10442" s="29" t="s">
        <v>19394</v>
      </c>
      <c r="F10442" s="28" t="s">
        <v>8592</v>
      </c>
      <c r="G10442" s="31" t="s">
        <v>15047</v>
      </c>
      <c r="I10442" s="1"/>
    </row>
    <row r="10443" spans="1:9" s="30" customFormat="1" ht="54" x14ac:dyDescent="0.25">
      <c r="A10443" s="28">
        <v>87905</v>
      </c>
      <c r="B10443" s="29" t="s">
        <v>19395</v>
      </c>
      <c r="F10443" s="28" t="s">
        <v>8592</v>
      </c>
      <c r="G10443" s="31" t="s">
        <v>9041</v>
      </c>
      <c r="I10443" s="1"/>
    </row>
    <row r="10444" spans="1:9" s="30" customFormat="1" ht="54" x14ac:dyDescent="0.25">
      <c r="A10444" s="28">
        <v>87907</v>
      </c>
      <c r="B10444" s="29" t="s">
        <v>19396</v>
      </c>
      <c r="F10444" s="28" t="s">
        <v>8592</v>
      </c>
      <c r="G10444" s="31" t="s">
        <v>19397</v>
      </c>
      <c r="I10444" s="1"/>
    </row>
    <row r="10445" spans="1:9" s="30" customFormat="1" ht="54" x14ac:dyDescent="0.25">
      <c r="A10445" s="28">
        <v>87908</v>
      </c>
      <c r="B10445" s="29" t="s">
        <v>19398</v>
      </c>
      <c r="F10445" s="28" t="s">
        <v>8592</v>
      </c>
      <c r="G10445" s="31" t="s">
        <v>9874</v>
      </c>
      <c r="I10445" s="1"/>
    </row>
    <row r="10446" spans="1:9" s="30" customFormat="1" ht="40.5" x14ac:dyDescent="0.25">
      <c r="A10446" s="28">
        <v>87910</v>
      </c>
      <c r="B10446" s="29" t="s">
        <v>19399</v>
      </c>
      <c r="F10446" s="28" t="s">
        <v>8592</v>
      </c>
      <c r="G10446" s="31" t="s">
        <v>18414</v>
      </c>
      <c r="I10446" s="1"/>
    </row>
    <row r="10447" spans="1:9" s="30" customFormat="1" ht="54" x14ac:dyDescent="0.25">
      <c r="A10447" s="28">
        <v>87911</v>
      </c>
      <c r="B10447" s="29" t="s">
        <v>19400</v>
      </c>
      <c r="F10447" s="28" t="s">
        <v>8592</v>
      </c>
      <c r="G10447" s="31" t="s">
        <v>14417</v>
      </c>
      <c r="I10447" s="1"/>
    </row>
    <row r="10448" spans="1:9" s="30" customFormat="1" ht="40.5" x14ac:dyDescent="0.25">
      <c r="A10448" s="28">
        <v>104410</v>
      </c>
      <c r="B10448" s="29" t="s">
        <v>19401</v>
      </c>
      <c r="F10448" s="28" t="s">
        <v>8592</v>
      </c>
      <c r="G10448" s="31" t="s">
        <v>19402</v>
      </c>
      <c r="I10448" s="1"/>
    </row>
    <row r="10449" spans="1:9" s="30" customFormat="1" ht="54" x14ac:dyDescent="0.25">
      <c r="A10449" s="28">
        <v>104411</v>
      </c>
      <c r="B10449" s="29" t="s">
        <v>19403</v>
      </c>
      <c r="F10449" s="28" t="s">
        <v>8592</v>
      </c>
      <c r="G10449" s="31" t="s">
        <v>19402</v>
      </c>
      <c r="I10449" s="1"/>
    </row>
    <row r="10450" spans="1:9" s="30" customFormat="1" ht="40.5" x14ac:dyDescent="0.25">
      <c r="A10450" s="28">
        <v>87411</v>
      </c>
      <c r="B10450" s="29" t="s">
        <v>19404</v>
      </c>
      <c r="F10450" s="28" t="s">
        <v>8592</v>
      </c>
      <c r="G10450" s="31" t="s">
        <v>16354</v>
      </c>
      <c r="I10450" s="1"/>
    </row>
    <row r="10451" spans="1:9" s="30" customFormat="1" ht="40.5" x14ac:dyDescent="0.25">
      <c r="A10451" s="28">
        <v>87412</v>
      </c>
      <c r="B10451" s="29" t="s">
        <v>19405</v>
      </c>
      <c r="F10451" s="28" t="s">
        <v>8592</v>
      </c>
      <c r="G10451" s="31" t="s">
        <v>15649</v>
      </c>
      <c r="I10451" s="1"/>
    </row>
    <row r="10452" spans="1:9" s="30" customFormat="1" ht="40.5" x14ac:dyDescent="0.25">
      <c r="A10452" s="28">
        <v>87413</v>
      </c>
      <c r="B10452" s="29" t="s">
        <v>19406</v>
      </c>
      <c r="F10452" s="28" t="s">
        <v>8592</v>
      </c>
      <c r="G10452" s="31" t="s">
        <v>19407</v>
      </c>
      <c r="I10452" s="1"/>
    </row>
    <row r="10453" spans="1:9" s="30" customFormat="1" ht="40.5" x14ac:dyDescent="0.25">
      <c r="A10453" s="28">
        <v>87414</v>
      </c>
      <c r="B10453" s="29" t="s">
        <v>19408</v>
      </c>
      <c r="F10453" s="28" t="s">
        <v>8592</v>
      </c>
      <c r="G10453" s="31" t="s">
        <v>8193</v>
      </c>
      <c r="I10453" s="1"/>
    </row>
    <row r="10454" spans="1:9" s="30" customFormat="1" ht="40.5" x14ac:dyDescent="0.25">
      <c r="A10454" s="28">
        <v>87415</v>
      </c>
      <c r="B10454" s="29" t="s">
        <v>19409</v>
      </c>
      <c r="F10454" s="28" t="s">
        <v>8592</v>
      </c>
      <c r="G10454" s="31" t="s">
        <v>12065</v>
      </c>
      <c r="I10454" s="1"/>
    </row>
    <row r="10455" spans="1:9" s="30" customFormat="1" ht="40.5" x14ac:dyDescent="0.25">
      <c r="A10455" s="28">
        <v>87416</v>
      </c>
      <c r="B10455" s="29" t="s">
        <v>19410</v>
      </c>
      <c r="F10455" s="28" t="s">
        <v>8592</v>
      </c>
      <c r="G10455" s="31" t="s">
        <v>17001</v>
      </c>
      <c r="I10455" s="1"/>
    </row>
    <row r="10456" spans="1:9" s="30" customFormat="1" ht="27" x14ac:dyDescent="0.25">
      <c r="A10456" s="28">
        <v>87418</v>
      </c>
      <c r="B10456" s="29" t="s">
        <v>19411</v>
      </c>
      <c r="F10456" s="28" t="s">
        <v>8592</v>
      </c>
      <c r="G10456" s="31" t="s">
        <v>8181</v>
      </c>
      <c r="I10456" s="1"/>
    </row>
    <row r="10457" spans="1:9" s="30" customFormat="1" ht="27" x14ac:dyDescent="0.25">
      <c r="A10457" s="28">
        <v>87421</v>
      </c>
      <c r="B10457" s="29" t="s">
        <v>19412</v>
      </c>
      <c r="F10457" s="28" t="s">
        <v>8592</v>
      </c>
      <c r="G10457" s="31" t="s">
        <v>19413</v>
      </c>
      <c r="I10457" s="1"/>
    </row>
    <row r="10458" spans="1:9" s="30" customFormat="1" ht="27" x14ac:dyDescent="0.25">
      <c r="A10458" s="28">
        <v>87424</v>
      </c>
      <c r="B10458" s="29" t="s">
        <v>19414</v>
      </c>
      <c r="F10458" s="28" t="s">
        <v>8592</v>
      </c>
      <c r="G10458" s="31" t="s">
        <v>19415</v>
      </c>
      <c r="I10458" s="1"/>
    </row>
    <row r="10459" spans="1:9" s="30" customFormat="1" ht="27" x14ac:dyDescent="0.25">
      <c r="A10459" s="28">
        <v>87427</v>
      </c>
      <c r="B10459" s="29" t="s">
        <v>19416</v>
      </c>
      <c r="F10459" s="28" t="s">
        <v>8592</v>
      </c>
      <c r="G10459" s="31" t="s">
        <v>19417</v>
      </c>
      <c r="I10459" s="1"/>
    </row>
    <row r="10460" spans="1:9" s="30" customFormat="1" ht="40.5" x14ac:dyDescent="0.25">
      <c r="A10460" s="28">
        <v>87430</v>
      </c>
      <c r="B10460" s="29" t="s">
        <v>19418</v>
      </c>
      <c r="F10460" s="28" t="s">
        <v>8592</v>
      </c>
      <c r="G10460" s="31" t="s">
        <v>19419</v>
      </c>
      <c r="I10460" s="1"/>
    </row>
    <row r="10461" spans="1:9" s="30" customFormat="1" ht="40.5" x14ac:dyDescent="0.25">
      <c r="A10461" s="28">
        <v>87433</v>
      </c>
      <c r="B10461" s="29" t="s">
        <v>19420</v>
      </c>
      <c r="F10461" s="28" t="s">
        <v>8592</v>
      </c>
      <c r="G10461" s="31" t="s">
        <v>14706</v>
      </c>
      <c r="I10461" s="1"/>
    </row>
    <row r="10462" spans="1:9" s="30" customFormat="1" ht="40.5" x14ac:dyDescent="0.25">
      <c r="A10462" s="28">
        <v>87436</v>
      </c>
      <c r="B10462" s="29" t="s">
        <v>19421</v>
      </c>
      <c r="F10462" s="28" t="s">
        <v>8592</v>
      </c>
      <c r="G10462" s="31" t="s">
        <v>16992</v>
      </c>
      <c r="I10462" s="1"/>
    </row>
    <row r="10463" spans="1:9" s="30" customFormat="1" ht="40.5" x14ac:dyDescent="0.25">
      <c r="A10463" s="28">
        <v>87439</v>
      </c>
      <c r="B10463" s="29" t="s">
        <v>19422</v>
      </c>
      <c r="F10463" s="28" t="s">
        <v>8592</v>
      </c>
      <c r="G10463" s="31" t="s">
        <v>14686</v>
      </c>
      <c r="I10463" s="1"/>
    </row>
    <row r="10464" spans="1:9" s="30" customFormat="1" ht="67.5" x14ac:dyDescent="0.25">
      <c r="A10464" s="28">
        <v>87527</v>
      </c>
      <c r="B10464" s="29" t="s">
        <v>19423</v>
      </c>
      <c r="F10464" s="28" t="s">
        <v>8592</v>
      </c>
      <c r="G10464" s="31" t="s">
        <v>19424</v>
      </c>
      <c r="I10464" s="1"/>
    </row>
    <row r="10465" spans="1:9" s="30" customFormat="1" ht="67.5" x14ac:dyDescent="0.25">
      <c r="A10465" s="28">
        <v>87528</v>
      </c>
      <c r="B10465" s="29" t="s">
        <v>19425</v>
      </c>
      <c r="F10465" s="28" t="s">
        <v>8592</v>
      </c>
      <c r="G10465" s="31" t="s">
        <v>15183</v>
      </c>
      <c r="I10465" s="1"/>
    </row>
    <row r="10466" spans="1:9" s="30" customFormat="1" ht="67.5" x14ac:dyDescent="0.25">
      <c r="A10466" s="28">
        <v>87529</v>
      </c>
      <c r="B10466" s="29" t="s">
        <v>19426</v>
      </c>
      <c r="F10466" s="28" t="s">
        <v>8592</v>
      </c>
      <c r="G10466" s="31" t="s">
        <v>19427</v>
      </c>
      <c r="I10466" s="1"/>
    </row>
    <row r="10467" spans="1:9" s="30" customFormat="1" ht="54" x14ac:dyDescent="0.25">
      <c r="A10467" s="28">
        <v>87530</v>
      </c>
      <c r="B10467" s="29" t="s">
        <v>19428</v>
      </c>
      <c r="F10467" s="28" t="s">
        <v>8592</v>
      </c>
      <c r="G10467" s="31" t="s">
        <v>19429</v>
      </c>
      <c r="I10467" s="1"/>
    </row>
    <row r="10468" spans="1:9" s="30" customFormat="1" ht="67.5" x14ac:dyDescent="0.25">
      <c r="A10468" s="28">
        <v>87531</v>
      </c>
      <c r="B10468" s="29" t="s">
        <v>19430</v>
      </c>
      <c r="F10468" s="28" t="s">
        <v>8592</v>
      </c>
      <c r="G10468" s="31" t="s">
        <v>19431</v>
      </c>
      <c r="I10468" s="1"/>
    </row>
    <row r="10469" spans="1:9" s="30" customFormat="1" ht="67.5" x14ac:dyDescent="0.25">
      <c r="A10469" s="28">
        <v>87532</v>
      </c>
      <c r="B10469" s="29" t="s">
        <v>19432</v>
      </c>
      <c r="F10469" s="28" t="s">
        <v>8592</v>
      </c>
      <c r="G10469" s="31" t="s">
        <v>15423</v>
      </c>
      <c r="I10469" s="1"/>
    </row>
    <row r="10470" spans="1:9" s="30" customFormat="1" ht="67.5" x14ac:dyDescent="0.25">
      <c r="A10470" s="28">
        <v>87535</v>
      </c>
      <c r="B10470" s="29" t="s">
        <v>19433</v>
      </c>
      <c r="F10470" s="28" t="s">
        <v>8592</v>
      </c>
      <c r="G10470" s="31" t="s">
        <v>19434</v>
      </c>
      <c r="I10470" s="1"/>
    </row>
    <row r="10471" spans="1:9" s="30" customFormat="1" ht="67.5" x14ac:dyDescent="0.25">
      <c r="A10471" s="28">
        <v>87536</v>
      </c>
      <c r="B10471" s="29" t="s">
        <v>19435</v>
      </c>
      <c r="F10471" s="28" t="s">
        <v>8592</v>
      </c>
      <c r="G10471" s="31" t="s">
        <v>19436</v>
      </c>
      <c r="I10471" s="1"/>
    </row>
    <row r="10472" spans="1:9" s="30" customFormat="1" ht="81" x14ac:dyDescent="0.25">
      <c r="A10472" s="28">
        <v>87537</v>
      </c>
      <c r="B10472" s="29" t="s">
        <v>19437</v>
      </c>
      <c r="F10472" s="28" t="s">
        <v>8592</v>
      </c>
      <c r="G10472" s="31" t="s">
        <v>19438</v>
      </c>
      <c r="I10472" s="1"/>
    </row>
    <row r="10473" spans="1:9" s="30" customFormat="1" ht="67.5" x14ac:dyDescent="0.25">
      <c r="A10473" s="28">
        <v>87538</v>
      </c>
      <c r="B10473" s="29" t="s">
        <v>19439</v>
      </c>
      <c r="F10473" s="28" t="s">
        <v>8592</v>
      </c>
      <c r="G10473" s="31" t="s">
        <v>19440</v>
      </c>
      <c r="I10473" s="1"/>
    </row>
    <row r="10474" spans="1:9" s="30" customFormat="1" ht="81" x14ac:dyDescent="0.25">
      <c r="A10474" s="28">
        <v>87539</v>
      </c>
      <c r="B10474" s="29" t="s">
        <v>19441</v>
      </c>
      <c r="F10474" s="28" t="s">
        <v>8592</v>
      </c>
      <c r="G10474" s="31" t="s">
        <v>19442</v>
      </c>
      <c r="I10474" s="1"/>
    </row>
    <row r="10475" spans="1:9" s="30" customFormat="1" ht="81" x14ac:dyDescent="0.25">
      <c r="A10475" s="28">
        <v>87541</v>
      </c>
      <c r="B10475" s="29" t="s">
        <v>19443</v>
      </c>
      <c r="F10475" s="28" t="s">
        <v>8592</v>
      </c>
      <c r="G10475" s="31" t="s">
        <v>19444</v>
      </c>
      <c r="I10475" s="1"/>
    </row>
    <row r="10476" spans="1:9" s="30" customFormat="1" ht="67.5" x14ac:dyDescent="0.25">
      <c r="A10476" s="28">
        <v>87543</v>
      </c>
      <c r="B10476" s="29" t="s">
        <v>19445</v>
      </c>
      <c r="F10476" s="28" t="s">
        <v>8592</v>
      </c>
      <c r="G10476" s="31" t="s">
        <v>8189</v>
      </c>
      <c r="I10476" s="1"/>
    </row>
    <row r="10477" spans="1:9" s="30" customFormat="1" ht="67.5" x14ac:dyDescent="0.25">
      <c r="A10477" s="28">
        <v>87545</v>
      </c>
      <c r="B10477" s="29" t="s">
        <v>19446</v>
      </c>
      <c r="F10477" s="28" t="s">
        <v>8592</v>
      </c>
      <c r="G10477" s="31" t="s">
        <v>10011</v>
      </c>
      <c r="I10477" s="1"/>
    </row>
    <row r="10478" spans="1:9" s="30" customFormat="1" ht="67.5" x14ac:dyDescent="0.25">
      <c r="A10478" s="28">
        <v>87546</v>
      </c>
      <c r="B10478" s="29" t="s">
        <v>19447</v>
      </c>
      <c r="F10478" s="28" t="s">
        <v>8592</v>
      </c>
      <c r="G10478" s="31" t="s">
        <v>19448</v>
      </c>
      <c r="I10478" s="1"/>
    </row>
    <row r="10479" spans="1:9" s="30" customFormat="1" ht="67.5" x14ac:dyDescent="0.25">
      <c r="A10479" s="28">
        <v>87547</v>
      </c>
      <c r="B10479" s="29" t="s">
        <v>19449</v>
      </c>
      <c r="F10479" s="28" t="s">
        <v>8592</v>
      </c>
      <c r="G10479" s="31" t="s">
        <v>19450</v>
      </c>
      <c r="I10479" s="1"/>
    </row>
    <row r="10480" spans="1:9" s="30" customFormat="1" ht="54" x14ac:dyDescent="0.25">
      <c r="A10480" s="28">
        <v>87548</v>
      </c>
      <c r="B10480" s="29" t="s">
        <v>19451</v>
      </c>
      <c r="F10480" s="28" t="s">
        <v>8592</v>
      </c>
      <c r="G10480" s="31" t="s">
        <v>15266</v>
      </c>
      <c r="I10480" s="1"/>
    </row>
    <row r="10481" spans="1:9" s="30" customFormat="1" ht="67.5" x14ac:dyDescent="0.25">
      <c r="A10481" s="28">
        <v>87549</v>
      </c>
      <c r="B10481" s="29" t="s">
        <v>19452</v>
      </c>
      <c r="F10481" s="28" t="s">
        <v>8592</v>
      </c>
      <c r="G10481" s="31" t="s">
        <v>19453</v>
      </c>
      <c r="I10481" s="1"/>
    </row>
    <row r="10482" spans="1:9" s="30" customFormat="1" ht="67.5" x14ac:dyDescent="0.25">
      <c r="A10482" s="28">
        <v>87550</v>
      </c>
      <c r="B10482" s="29" t="s">
        <v>19454</v>
      </c>
      <c r="F10482" s="28" t="s">
        <v>8592</v>
      </c>
      <c r="G10482" s="31" t="s">
        <v>19455</v>
      </c>
      <c r="I10482" s="1"/>
    </row>
    <row r="10483" spans="1:9" s="30" customFormat="1" ht="67.5" x14ac:dyDescent="0.25">
      <c r="A10483" s="28">
        <v>87553</v>
      </c>
      <c r="B10483" s="29" t="s">
        <v>19456</v>
      </c>
      <c r="F10483" s="28" t="s">
        <v>8592</v>
      </c>
      <c r="G10483" s="31" t="s">
        <v>10098</v>
      </c>
      <c r="I10483" s="1"/>
    </row>
    <row r="10484" spans="1:9" s="30" customFormat="1" ht="67.5" x14ac:dyDescent="0.25">
      <c r="A10484" s="28">
        <v>87554</v>
      </c>
      <c r="B10484" s="29" t="s">
        <v>19457</v>
      </c>
      <c r="F10484" s="28" t="s">
        <v>8592</v>
      </c>
      <c r="G10484" s="31" t="s">
        <v>19458</v>
      </c>
      <c r="I10484" s="1"/>
    </row>
    <row r="10485" spans="1:9" s="30" customFormat="1" ht="81" x14ac:dyDescent="0.25">
      <c r="A10485" s="28">
        <v>87555</v>
      </c>
      <c r="B10485" s="29" t="s">
        <v>19459</v>
      </c>
      <c r="F10485" s="28" t="s">
        <v>8592</v>
      </c>
      <c r="G10485" s="31" t="s">
        <v>19460</v>
      </c>
      <c r="I10485" s="1"/>
    </row>
    <row r="10486" spans="1:9" s="30" customFormat="1" ht="67.5" x14ac:dyDescent="0.25">
      <c r="A10486" s="28">
        <v>87556</v>
      </c>
      <c r="B10486" s="29" t="s">
        <v>19461</v>
      </c>
      <c r="F10486" s="28" t="s">
        <v>8592</v>
      </c>
      <c r="G10486" s="31" t="s">
        <v>19462</v>
      </c>
      <c r="I10486" s="1"/>
    </row>
    <row r="10487" spans="1:9" s="30" customFormat="1" ht="81" x14ac:dyDescent="0.25">
      <c r="A10487" s="28">
        <v>87557</v>
      </c>
      <c r="B10487" s="29" t="s">
        <v>19463</v>
      </c>
      <c r="F10487" s="28" t="s">
        <v>8592</v>
      </c>
      <c r="G10487" s="31" t="s">
        <v>19464</v>
      </c>
      <c r="I10487" s="1"/>
    </row>
    <row r="10488" spans="1:9" s="30" customFormat="1" ht="81" x14ac:dyDescent="0.25">
      <c r="A10488" s="28">
        <v>87559</v>
      </c>
      <c r="B10488" s="29" t="s">
        <v>19465</v>
      </c>
      <c r="F10488" s="28" t="s">
        <v>8592</v>
      </c>
      <c r="G10488" s="31" t="s">
        <v>19466</v>
      </c>
      <c r="I10488" s="1"/>
    </row>
    <row r="10489" spans="1:9" s="30" customFormat="1" ht="81" x14ac:dyDescent="0.25">
      <c r="A10489" s="28">
        <v>87561</v>
      </c>
      <c r="B10489" s="29" t="s">
        <v>19467</v>
      </c>
      <c r="F10489" s="28" t="s">
        <v>8592</v>
      </c>
      <c r="G10489" s="31" t="s">
        <v>19468</v>
      </c>
      <c r="I10489" s="1"/>
    </row>
    <row r="10490" spans="1:9" s="30" customFormat="1" ht="54" x14ac:dyDescent="0.25">
      <c r="A10490" s="28">
        <v>87775</v>
      </c>
      <c r="B10490" s="29" t="s">
        <v>19469</v>
      </c>
      <c r="F10490" s="28" t="s">
        <v>8592</v>
      </c>
      <c r="G10490" s="31" t="s">
        <v>19470</v>
      </c>
      <c r="I10490" s="1"/>
    </row>
    <row r="10491" spans="1:9" s="30" customFormat="1" ht="54" x14ac:dyDescent="0.25">
      <c r="A10491" s="28">
        <v>87777</v>
      </c>
      <c r="B10491" s="29" t="s">
        <v>19471</v>
      </c>
      <c r="F10491" s="28" t="s">
        <v>8592</v>
      </c>
      <c r="G10491" s="31" t="s">
        <v>19472</v>
      </c>
      <c r="I10491" s="1"/>
    </row>
    <row r="10492" spans="1:9" s="30" customFormat="1" ht="67.5" x14ac:dyDescent="0.25">
      <c r="A10492" s="28">
        <v>87778</v>
      </c>
      <c r="B10492" s="29" t="s">
        <v>19473</v>
      </c>
      <c r="F10492" s="28" t="s">
        <v>8592</v>
      </c>
      <c r="G10492" s="31" t="s">
        <v>19474</v>
      </c>
      <c r="I10492" s="1"/>
    </row>
    <row r="10493" spans="1:9" s="30" customFormat="1" ht="54" x14ac:dyDescent="0.25">
      <c r="A10493" s="28">
        <v>87779</v>
      </c>
      <c r="B10493" s="29" t="s">
        <v>19475</v>
      </c>
      <c r="F10493" s="28" t="s">
        <v>8592</v>
      </c>
      <c r="G10493" s="31" t="s">
        <v>19476</v>
      </c>
      <c r="I10493" s="1"/>
    </row>
    <row r="10494" spans="1:9" s="30" customFormat="1" ht="54" x14ac:dyDescent="0.25">
      <c r="A10494" s="28">
        <v>87781</v>
      </c>
      <c r="B10494" s="29" t="s">
        <v>19477</v>
      </c>
      <c r="F10494" s="28" t="s">
        <v>8592</v>
      </c>
      <c r="G10494" s="31" t="s">
        <v>18497</v>
      </c>
      <c r="I10494" s="1"/>
    </row>
    <row r="10495" spans="1:9" s="30" customFormat="1" ht="67.5" x14ac:dyDescent="0.25">
      <c r="A10495" s="28">
        <v>87783</v>
      </c>
      <c r="B10495" s="29" t="s">
        <v>19478</v>
      </c>
      <c r="F10495" s="28" t="s">
        <v>8592</v>
      </c>
      <c r="G10495" s="31" t="s">
        <v>19479</v>
      </c>
      <c r="I10495" s="1"/>
    </row>
    <row r="10496" spans="1:9" s="30" customFormat="1" ht="54" x14ac:dyDescent="0.25">
      <c r="A10496" s="28">
        <v>87784</v>
      </c>
      <c r="B10496" s="29" t="s">
        <v>19480</v>
      </c>
      <c r="F10496" s="28" t="s">
        <v>8592</v>
      </c>
      <c r="G10496" s="31" t="s">
        <v>19481</v>
      </c>
      <c r="I10496" s="1"/>
    </row>
    <row r="10497" spans="1:9" s="30" customFormat="1" ht="54" x14ac:dyDescent="0.25">
      <c r="A10497" s="28">
        <v>87786</v>
      </c>
      <c r="B10497" s="29" t="s">
        <v>19482</v>
      </c>
      <c r="F10497" s="28" t="s">
        <v>8592</v>
      </c>
      <c r="G10497" s="31" t="s">
        <v>19483</v>
      </c>
      <c r="I10497" s="1"/>
    </row>
    <row r="10498" spans="1:9" s="30" customFormat="1" ht="67.5" x14ac:dyDescent="0.25">
      <c r="A10498" s="28">
        <v>87787</v>
      </c>
      <c r="B10498" s="29" t="s">
        <v>19484</v>
      </c>
      <c r="F10498" s="28" t="s">
        <v>8592</v>
      </c>
      <c r="G10498" s="31" t="s">
        <v>19485</v>
      </c>
      <c r="I10498" s="1"/>
    </row>
    <row r="10499" spans="1:9" s="30" customFormat="1" ht="54" x14ac:dyDescent="0.25">
      <c r="A10499" s="28">
        <v>87788</v>
      </c>
      <c r="B10499" s="29" t="s">
        <v>19486</v>
      </c>
      <c r="F10499" s="28" t="s">
        <v>8592</v>
      </c>
      <c r="G10499" s="31" t="s">
        <v>19487</v>
      </c>
      <c r="I10499" s="1"/>
    </row>
    <row r="10500" spans="1:9" s="30" customFormat="1" ht="54" x14ac:dyDescent="0.25">
      <c r="A10500" s="28">
        <v>87790</v>
      </c>
      <c r="B10500" s="29" t="s">
        <v>19488</v>
      </c>
      <c r="F10500" s="28" t="s">
        <v>8592</v>
      </c>
      <c r="G10500" s="31" t="s">
        <v>19489</v>
      </c>
      <c r="I10500" s="1"/>
    </row>
    <row r="10501" spans="1:9" s="30" customFormat="1" ht="67.5" x14ac:dyDescent="0.25">
      <c r="A10501" s="28">
        <v>87791</v>
      </c>
      <c r="B10501" s="29" t="s">
        <v>19490</v>
      </c>
      <c r="F10501" s="28" t="s">
        <v>8592</v>
      </c>
      <c r="G10501" s="31" t="s">
        <v>19491</v>
      </c>
      <c r="I10501" s="1"/>
    </row>
    <row r="10502" spans="1:9" s="30" customFormat="1" ht="54" x14ac:dyDescent="0.25">
      <c r="A10502" s="28">
        <v>87792</v>
      </c>
      <c r="B10502" s="29" t="s">
        <v>19492</v>
      </c>
      <c r="F10502" s="28" t="s">
        <v>8592</v>
      </c>
      <c r="G10502" s="31" t="s">
        <v>19493</v>
      </c>
      <c r="I10502" s="1"/>
    </row>
    <row r="10503" spans="1:9" s="30" customFormat="1" ht="54" x14ac:dyDescent="0.25">
      <c r="A10503" s="28">
        <v>87794</v>
      </c>
      <c r="B10503" s="29" t="s">
        <v>19494</v>
      </c>
      <c r="F10503" s="28" t="s">
        <v>8592</v>
      </c>
      <c r="G10503" s="31" t="s">
        <v>19495</v>
      </c>
      <c r="I10503" s="1"/>
    </row>
    <row r="10504" spans="1:9" s="30" customFormat="1" ht="67.5" x14ac:dyDescent="0.25">
      <c r="A10504" s="28">
        <v>87795</v>
      </c>
      <c r="B10504" s="29" t="s">
        <v>19496</v>
      </c>
      <c r="F10504" s="28" t="s">
        <v>8592</v>
      </c>
      <c r="G10504" s="31" t="s">
        <v>19497</v>
      </c>
      <c r="I10504" s="1"/>
    </row>
    <row r="10505" spans="1:9" s="30" customFormat="1" ht="54" x14ac:dyDescent="0.25">
      <c r="A10505" s="28">
        <v>87797</v>
      </c>
      <c r="B10505" s="29" t="s">
        <v>19498</v>
      </c>
      <c r="F10505" s="28" t="s">
        <v>8592</v>
      </c>
      <c r="G10505" s="31" t="s">
        <v>19499</v>
      </c>
      <c r="I10505" s="1"/>
    </row>
    <row r="10506" spans="1:9" s="30" customFormat="1" ht="54" x14ac:dyDescent="0.25">
      <c r="A10506" s="28">
        <v>87799</v>
      </c>
      <c r="B10506" s="29" t="s">
        <v>19500</v>
      </c>
      <c r="F10506" s="28" t="s">
        <v>8592</v>
      </c>
      <c r="G10506" s="31" t="s">
        <v>12245</v>
      </c>
      <c r="I10506" s="1"/>
    </row>
    <row r="10507" spans="1:9" s="30" customFormat="1" ht="67.5" x14ac:dyDescent="0.25">
      <c r="A10507" s="28">
        <v>87800</v>
      </c>
      <c r="B10507" s="29" t="s">
        <v>19501</v>
      </c>
      <c r="F10507" s="28" t="s">
        <v>8592</v>
      </c>
      <c r="G10507" s="31" t="s">
        <v>19502</v>
      </c>
      <c r="I10507" s="1"/>
    </row>
    <row r="10508" spans="1:9" s="30" customFormat="1" ht="54" x14ac:dyDescent="0.25">
      <c r="A10508" s="28">
        <v>87801</v>
      </c>
      <c r="B10508" s="29" t="s">
        <v>19503</v>
      </c>
      <c r="F10508" s="28" t="s">
        <v>8592</v>
      </c>
      <c r="G10508" s="31" t="s">
        <v>15361</v>
      </c>
      <c r="I10508" s="1"/>
    </row>
    <row r="10509" spans="1:9" s="30" customFormat="1" ht="54" x14ac:dyDescent="0.25">
      <c r="A10509" s="28">
        <v>87803</v>
      </c>
      <c r="B10509" s="29" t="s">
        <v>19504</v>
      </c>
      <c r="F10509" s="28" t="s">
        <v>8592</v>
      </c>
      <c r="G10509" s="31" t="s">
        <v>19505</v>
      </c>
      <c r="I10509" s="1"/>
    </row>
    <row r="10510" spans="1:9" s="30" customFormat="1" ht="67.5" x14ac:dyDescent="0.25">
      <c r="A10510" s="28">
        <v>87804</v>
      </c>
      <c r="B10510" s="29" t="s">
        <v>19506</v>
      </c>
      <c r="F10510" s="28" t="s">
        <v>8592</v>
      </c>
      <c r="G10510" s="31" t="s">
        <v>19507</v>
      </c>
      <c r="I10510" s="1"/>
    </row>
    <row r="10511" spans="1:9" s="30" customFormat="1" ht="67.5" x14ac:dyDescent="0.25">
      <c r="A10511" s="28">
        <v>87805</v>
      </c>
      <c r="B10511" s="29" t="s">
        <v>19508</v>
      </c>
      <c r="F10511" s="28" t="s">
        <v>8592</v>
      </c>
      <c r="G10511" s="31" t="s">
        <v>19509</v>
      </c>
      <c r="I10511" s="1"/>
    </row>
    <row r="10512" spans="1:9" s="30" customFormat="1" ht="54" x14ac:dyDescent="0.25">
      <c r="A10512" s="28">
        <v>87807</v>
      </c>
      <c r="B10512" s="29" t="s">
        <v>19510</v>
      </c>
      <c r="F10512" s="28" t="s">
        <v>8592</v>
      </c>
      <c r="G10512" s="31" t="s">
        <v>19511</v>
      </c>
      <c r="I10512" s="1"/>
    </row>
    <row r="10513" spans="1:9" s="30" customFormat="1" ht="67.5" x14ac:dyDescent="0.25">
      <c r="A10513" s="28">
        <v>87808</v>
      </c>
      <c r="B10513" s="29" t="s">
        <v>19512</v>
      </c>
      <c r="F10513" s="28" t="s">
        <v>8592</v>
      </c>
      <c r="G10513" s="31" t="s">
        <v>19513</v>
      </c>
      <c r="I10513" s="1"/>
    </row>
    <row r="10514" spans="1:9" s="30" customFormat="1" ht="67.5" x14ac:dyDescent="0.25">
      <c r="A10514" s="28">
        <v>87809</v>
      </c>
      <c r="B10514" s="29" t="s">
        <v>19514</v>
      </c>
      <c r="F10514" s="28" t="s">
        <v>8592</v>
      </c>
      <c r="G10514" s="31" t="s">
        <v>11331</v>
      </c>
      <c r="I10514" s="1"/>
    </row>
    <row r="10515" spans="1:9" s="30" customFormat="1" ht="67.5" x14ac:dyDescent="0.25">
      <c r="A10515" s="28">
        <v>87811</v>
      </c>
      <c r="B10515" s="29" t="s">
        <v>19515</v>
      </c>
      <c r="F10515" s="28" t="s">
        <v>8592</v>
      </c>
      <c r="G10515" s="31" t="s">
        <v>19516</v>
      </c>
      <c r="I10515" s="1"/>
    </row>
    <row r="10516" spans="1:9" s="30" customFormat="1" ht="67.5" x14ac:dyDescent="0.25">
      <c r="A10516" s="28">
        <v>87812</v>
      </c>
      <c r="B10516" s="29" t="s">
        <v>19517</v>
      </c>
      <c r="F10516" s="28" t="s">
        <v>8592</v>
      </c>
      <c r="G10516" s="31" t="s">
        <v>19518</v>
      </c>
      <c r="I10516" s="1"/>
    </row>
    <row r="10517" spans="1:9" s="30" customFormat="1" ht="67.5" x14ac:dyDescent="0.25">
      <c r="A10517" s="28">
        <v>87813</v>
      </c>
      <c r="B10517" s="29" t="s">
        <v>19519</v>
      </c>
      <c r="F10517" s="28" t="s">
        <v>8592</v>
      </c>
      <c r="G10517" s="31" t="s">
        <v>19520</v>
      </c>
      <c r="I10517" s="1"/>
    </row>
    <row r="10518" spans="1:9" s="30" customFormat="1" ht="67.5" x14ac:dyDescent="0.25">
      <c r="A10518" s="28">
        <v>87815</v>
      </c>
      <c r="B10518" s="29" t="s">
        <v>19521</v>
      </c>
      <c r="F10518" s="28" t="s">
        <v>8592</v>
      </c>
      <c r="G10518" s="31" t="s">
        <v>19522</v>
      </c>
      <c r="I10518" s="1"/>
    </row>
    <row r="10519" spans="1:9" s="30" customFormat="1" ht="67.5" x14ac:dyDescent="0.25">
      <c r="A10519" s="28">
        <v>87816</v>
      </c>
      <c r="B10519" s="29" t="s">
        <v>19523</v>
      </c>
      <c r="F10519" s="28" t="s">
        <v>8592</v>
      </c>
      <c r="G10519" s="31" t="s">
        <v>19524</v>
      </c>
      <c r="I10519" s="1"/>
    </row>
    <row r="10520" spans="1:9" s="30" customFormat="1" ht="67.5" x14ac:dyDescent="0.25">
      <c r="A10520" s="28">
        <v>87817</v>
      </c>
      <c r="B10520" s="29" t="s">
        <v>19525</v>
      </c>
      <c r="F10520" s="28" t="s">
        <v>8592</v>
      </c>
      <c r="G10520" s="31" t="s">
        <v>19526</v>
      </c>
      <c r="I10520" s="1"/>
    </row>
    <row r="10521" spans="1:9" s="30" customFormat="1" ht="67.5" x14ac:dyDescent="0.25">
      <c r="A10521" s="28">
        <v>87819</v>
      </c>
      <c r="B10521" s="29" t="s">
        <v>19527</v>
      </c>
      <c r="F10521" s="28" t="s">
        <v>8592</v>
      </c>
      <c r="G10521" s="31" t="s">
        <v>19528</v>
      </c>
      <c r="I10521" s="1"/>
    </row>
    <row r="10522" spans="1:9" s="30" customFormat="1" ht="67.5" x14ac:dyDescent="0.25">
      <c r="A10522" s="28">
        <v>87820</v>
      </c>
      <c r="B10522" s="29" t="s">
        <v>19529</v>
      </c>
      <c r="F10522" s="28" t="s">
        <v>8592</v>
      </c>
      <c r="G10522" s="31" t="s">
        <v>15832</v>
      </c>
      <c r="I10522" s="1"/>
    </row>
    <row r="10523" spans="1:9" s="30" customFormat="1" ht="67.5" x14ac:dyDescent="0.25">
      <c r="A10523" s="28">
        <v>87821</v>
      </c>
      <c r="B10523" s="29" t="s">
        <v>19530</v>
      </c>
      <c r="F10523" s="28" t="s">
        <v>8592</v>
      </c>
      <c r="G10523" s="31" t="s">
        <v>19531</v>
      </c>
      <c r="I10523" s="1"/>
    </row>
    <row r="10524" spans="1:9" s="30" customFormat="1" ht="67.5" x14ac:dyDescent="0.25">
      <c r="A10524" s="28">
        <v>87823</v>
      </c>
      <c r="B10524" s="29" t="s">
        <v>19532</v>
      </c>
      <c r="F10524" s="28" t="s">
        <v>8592</v>
      </c>
      <c r="G10524" s="31" t="s">
        <v>19533</v>
      </c>
      <c r="I10524" s="1"/>
    </row>
    <row r="10525" spans="1:9" s="30" customFormat="1" ht="67.5" x14ac:dyDescent="0.25">
      <c r="A10525" s="28">
        <v>87824</v>
      </c>
      <c r="B10525" s="29" t="s">
        <v>19534</v>
      </c>
      <c r="F10525" s="28" t="s">
        <v>8592</v>
      </c>
      <c r="G10525" s="31" t="s">
        <v>19535</v>
      </c>
      <c r="I10525" s="1"/>
    </row>
    <row r="10526" spans="1:9" s="30" customFormat="1" ht="67.5" x14ac:dyDescent="0.25">
      <c r="A10526" s="28">
        <v>87825</v>
      </c>
      <c r="B10526" s="29" t="s">
        <v>19536</v>
      </c>
      <c r="F10526" s="28" t="s">
        <v>8592</v>
      </c>
      <c r="G10526" s="31" t="s">
        <v>19537</v>
      </c>
      <c r="I10526" s="1"/>
    </row>
    <row r="10527" spans="1:9" s="30" customFormat="1" ht="67.5" x14ac:dyDescent="0.25">
      <c r="A10527" s="28">
        <v>87827</v>
      </c>
      <c r="B10527" s="29" t="s">
        <v>19538</v>
      </c>
      <c r="F10527" s="28" t="s">
        <v>8592</v>
      </c>
      <c r="G10527" s="31" t="s">
        <v>19539</v>
      </c>
      <c r="I10527" s="1"/>
    </row>
    <row r="10528" spans="1:9" s="30" customFormat="1" ht="67.5" x14ac:dyDescent="0.25">
      <c r="A10528" s="28">
        <v>87828</v>
      </c>
      <c r="B10528" s="29" t="s">
        <v>19540</v>
      </c>
      <c r="F10528" s="28" t="s">
        <v>8592</v>
      </c>
      <c r="G10528" s="31" t="s">
        <v>19541</v>
      </c>
      <c r="I10528" s="1"/>
    </row>
    <row r="10529" spans="1:9" s="30" customFormat="1" ht="67.5" x14ac:dyDescent="0.25">
      <c r="A10529" s="28">
        <v>87829</v>
      </c>
      <c r="B10529" s="29" t="s">
        <v>19542</v>
      </c>
      <c r="F10529" s="28" t="s">
        <v>8592</v>
      </c>
      <c r="G10529" s="31" t="s">
        <v>19543</v>
      </c>
      <c r="I10529" s="1"/>
    </row>
    <row r="10530" spans="1:9" s="30" customFormat="1" ht="67.5" x14ac:dyDescent="0.25">
      <c r="A10530" s="28">
        <v>87831</v>
      </c>
      <c r="B10530" s="29" t="s">
        <v>19544</v>
      </c>
      <c r="F10530" s="28" t="s">
        <v>8592</v>
      </c>
      <c r="G10530" s="31" t="s">
        <v>9271</v>
      </c>
      <c r="I10530" s="1"/>
    </row>
    <row r="10531" spans="1:9" s="30" customFormat="1" ht="67.5" x14ac:dyDescent="0.25">
      <c r="A10531" s="28">
        <v>87832</v>
      </c>
      <c r="B10531" s="29" t="s">
        <v>19545</v>
      </c>
      <c r="F10531" s="28" t="s">
        <v>8592</v>
      </c>
      <c r="G10531" s="31" t="s">
        <v>19546</v>
      </c>
      <c r="I10531" s="1"/>
    </row>
    <row r="10532" spans="1:9" s="30" customFormat="1" ht="54" x14ac:dyDescent="0.25">
      <c r="A10532" s="28">
        <v>87834</v>
      </c>
      <c r="B10532" s="29" t="s">
        <v>19547</v>
      </c>
      <c r="F10532" s="28" t="s">
        <v>8592</v>
      </c>
      <c r="G10532" s="31" t="s">
        <v>19548</v>
      </c>
      <c r="I10532" s="1"/>
    </row>
    <row r="10533" spans="1:9" s="30" customFormat="1" ht="54" x14ac:dyDescent="0.25">
      <c r="A10533" s="28">
        <v>87835</v>
      </c>
      <c r="B10533" s="29" t="s">
        <v>19549</v>
      </c>
      <c r="F10533" s="28" t="s">
        <v>8592</v>
      </c>
      <c r="G10533" s="31" t="s">
        <v>8307</v>
      </c>
      <c r="I10533" s="1"/>
    </row>
    <row r="10534" spans="1:9" s="30" customFormat="1" ht="54" x14ac:dyDescent="0.25">
      <c r="A10534" s="28">
        <v>87836</v>
      </c>
      <c r="B10534" s="29" t="s">
        <v>19550</v>
      </c>
      <c r="F10534" s="28" t="s">
        <v>8592</v>
      </c>
      <c r="G10534" s="31" t="s">
        <v>19551</v>
      </c>
      <c r="I10534" s="1"/>
    </row>
    <row r="10535" spans="1:9" s="30" customFormat="1" ht="54" x14ac:dyDescent="0.25">
      <c r="A10535" s="28">
        <v>87837</v>
      </c>
      <c r="B10535" s="29" t="s">
        <v>19552</v>
      </c>
      <c r="F10535" s="28" t="s">
        <v>8592</v>
      </c>
      <c r="G10535" s="31" t="s">
        <v>19553</v>
      </c>
      <c r="I10535" s="1"/>
    </row>
    <row r="10536" spans="1:9" s="30" customFormat="1" ht="54" x14ac:dyDescent="0.25">
      <c r="A10536" s="28">
        <v>87838</v>
      </c>
      <c r="B10536" s="29" t="s">
        <v>19554</v>
      </c>
      <c r="F10536" s="28" t="s">
        <v>8592</v>
      </c>
      <c r="G10536" s="31" t="s">
        <v>19555</v>
      </c>
      <c r="I10536" s="1"/>
    </row>
    <row r="10537" spans="1:9" s="30" customFormat="1" ht="54" x14ac:dyDescent="0.25">
      <c r="A10537" s="28">
        <v>87839</v>
      </c>
      <c r="B10537" s="29" t="s">
        <v>19556</v>
      </c>
      <c r="F10537" s="28" t="s">
        <v>8592</v>
      </c>
      <c r="G10537" s="31" t="s">
        <v>19557</v>
      </c>
      <c r="I10537" s="1"/>
    </row>
    <row r="10538" spans="1:9" s="30" customFormat="1" ht="54" x14ac:dyDescent="0.25">
      <c r="A10538" s="28">
        <v>87840</v>
      </c>
      <c r="B10538" s="29" t="s">
        <v>19558</v>
      </c>
      <c r="F10538" s="28" t="s">
        <v>8592</v>
      </c>
      <c r="G10538" s="31" t="s">
        <v>19559</v>
      </c>
      <c r="I10538" s="1"/>
    </row>
    <row r="10539" spans="1:9" s="30" customFormat="1" ht="54" x14ac:dyDescent="0.25">
      <c r="A10539" s="28">
        <v>87841</v>
      </c>
      <c r="B10539" s="29" t="s">
        <v>19560</v>
      </c>
      <c r="F10539" s="28" t="s">
        <v>8592</v>
      </c>
      <c r="G10539" s="31" t="s">
        <v>16061</v>
      </c>
      <c r="I10539" s="1"/>
    </row>
    <row r="10540" spans="1:9" s="30" customFormat="1" ht="54" x14ac:dyDescent="0.25">
      <c r="A10540" s="28">
        <v>87842</v>
      </c>
      <c r="B10540" s="29" t="s">
        <v>19561</v>
      </c>
      <c r="F10540" s="28" t="s">
        <v>8592</v>
      </c>
      <c r="G10540" s="31" t="s">
        <v>19562</v>
      </c>
      <c r="I10540" s="1"/>
    </row>
    <row r="10541" spans="1:9" s="30" customFormat="1" ht="54" x14ac:dyDescent="0.25">
      <c r="A10541" s="28">
        <v>87843</v>
      </c>
      <c r="B10541" s="29" t="s">
        <v>19563</v>
      </c>
      <c r="F10541" s="28" t="s">
        <v>8592</v>
      </c>
      <c r="G10541" s="31" t="s">
        <v>19564</v>
      </c>
      <c r="I10541" s="1"/>
    </row>
    <row r="10542" spans="1:9" s="30" customFormat="1" ht="54" x14ac:dyDescent="0.25">
      <c r="A10542" s="28">
        <v>87844</v>
      </c>
      <c r="B10542" s="29" t="s">
        <v>19565</v>
      </c>
      <c r="F10542" s="28" t="s">
        <v>8592</v>
      </c>
      <c r="G10542" s="31" t="s">
        <v>19566</v>
      </c>
      <c r="I10542" s="1"/>
    </row>
    <row r="10543" spans="1:9" s="30" customFormat="1" ht="54" x14ac:dyDescent="0.25">
      <c r="A10543" s="28">
        <v>87845</v>
      </c>
      <c r="B10543" s="29" t="s">
        <v>19567</v>
      </c>
      <c r="F10543" s="28" t="s">
        <v>8592</v>
      </c>
      <c r="G10543" s="31" t="s">
        <v>19568</v>
      </c>
      <c r="I10543" s="1"/>
    </row>
    <row r="10544" spans="1:9" s="30" customFormat="1" ht="54" x14ac:dyDescent="0.25">
      <c r="A10544" s="28">
        <v>87846</v>
      </c>
      <c r="B10544" s="29" t="s">
        <v>19569</v>
      </c>
      <c r="F10544" s="28" t="s">
        <v>8592</v>
      </c>
      <c r="G10544" s="31" t="s">
        <v>8241</v>
      </c>
      <c r="I10544" s="1"/>
    </row>
    <row r="10545" spans="1:9" s="30" customFormat="1" ht="54" x14ac:dyDescent="0.25">
      <c r="A10545" s="28">
        <v>87847</v>
      </c>
      <c r="B10545" s="29" t="s">
        <v>19570</v>
      </c>
      <c r="F10545" s="28" t="s">
        <v>8592</v>
      </c>
      <c r="G10545" s="31" t="s">
        <v>19571</v>
      </c>
      <c r="I10545" s="1"/>
    </row>
    <row r="10546" spans="1:9" s="30" customFormat="1" ht="54" x14ac:dyDescent="0.25">
      <c r="A10546" s="28">
        <v>87848</v>
      </c>
      <c r="B10546" s="29" t="s">
        <v>19572</v>
      </c>
      <c r="F10546" s="28" t="s">
        <v>8592</v>
      </c>
      <c r="G10546" s="31" t="s">
        <v>19573</v>
      </c>
      <c r="I10546" s="1"/>
    </row>
    <row r="10547" spans="1:9" s="30" customFormat="1" ht="54" x14ac:dyDescent="0.25">
      <c r="A10547" s="28">
        <v>87849</v>
      </c>
      <c r="B10547" s="29" t="s">
        <v>19574</v>
      </c>
      <c r="F10547" s="28" t="s">
        <v>8592</v>
      </c>
      <c r="G10547" s="31" t="s">
        <v>8313</v>
      </c>
      <c r="I10547" s="1"/>
    </row>
    <row r="10548" spans="1:9" s="30" customFormat="1" ht="54" x14ac:dyDescent="0.25">
      <c r="A10548" s="28">
        <v>87850</v>
      </c>
      <c r="B10548" s="29" t="s">
        <v>19575</v>
      </c>
      <c r="F10548" s="28" t="s">
        <v>8592</v>
      </c>
      <c r="G10548" s="31" t="s">
        <v>19576</v>
      </c>
      <c r="I10548" s="1"/>
    </row>
    <row r="10549" spans="1:9" s="30" customFormat="1" ht="54" x14ac:dyDescent="0.25">
      <c r="A10549" s="28">
        <v>87851</v>
      </c>
      <c r="B10549" s="29" t="s">
        <v>19577</v>
      </c>
      <c r="F10549" s="28" t="s">
        <v>8592</v>
      </c>
      <c r="G10549" s="31" t="s">
        <v>19578</v>
      </c>
      <c r="I10549" s="1"/>
    </row>
    <row r="10550" spans="1:9" s="30" customFormat="1" ht="54" x14ac:dyDescent="0.25">
      <c r="A10550" s="28">
        <v>87852</v>
      </c>
      <c r="B10550" s="29" t="s">
        <v>19579</v>
      </c>
      <c r="F10550" s="28" t="s">
        <v>8592</v>
      </c>
      <c r="G10550" s="31" t="s">
        <v>19580</v>
      </c>
      <c r="I10550" s="1"/>
    </row>
    <row r="10551" spans="1:9" s="30" customFormat="1" ht="54" x14ac:dyDescent="0.25">
      <c r="A10551" s="28">
        <v>87853</v>
      </c>
      <c r="B10551" s="29" t="s">
        <v>19581</v>
      </c>
      <c r="F10551" s="28" t="s">
        <v>8592</v>
      </c>
      <c r="G10551" s="31" t="s">
        <v>19582</v>
      </c>
      <c r="I10551" s="1"/>
    </row>
    <row r="10552" spans="1:9" s="30" customFormat="1" ht="54" x14ac:dyDescent="0.25">
      <c r="A10552" s="28">
        <v>87854</v>
      </c>
      <c r="B10552" s="29" t="s">
        <v>19583</v>
      </c>
      <c r="F10552" s="28" t="s">
        <v>8592</v>
      </c>
      <c r="G10552" s="31" t="s">
        <v>19584</v>
      </c>
      <c r="I10552" s="1"/>
    </row>
    <row r="10553" spans="1:9" s="30" customFormat="1" ht="54" x14ac:dyDescent="0.25">
      <c r="A10553" s="28">
        <v>87855</v>
      </c>
      <c r="B10553" s="29" t="s">
        <v>19585</v>
      </c>
      <c r="F10553" s="28" t="s">
        <v>8592</v>
      </c>
      <c r="G10553" s="31" t="s">
        <v>19586</v>
      </c>
      <c r="I10553" s="1"/>
    </row>
    <row r="10554" spans="1:9" s="30" customFormat="1" ht="54" x14ac:dyDescent="0.25">
      <c r="A10554" s="28">
        <v>87856</v>
      </c>
      <c r="B10554" s="29" t="s">
        <v>19587</v>
      </c>
      <c r="F10554" s="28" t="s">
        <v>8592</v>
      </c>
      <c r="G10554" s="31" t="s">
        <v>19588</v>
      </c>
      <c r="I10554" s="1"/>
    </row>
    <row r="10555" spans="1:9" s="30" customFormat="1" ht="54" x14ac:dyDescent="0.25">
      <c r="A10555" s="28">
        <v>87857</v>
      </c>
      <c r="B10555" s="29" t="s">
        <v>19589</v>
      </c>
      <c r="F10555" s="28" t="s">
        <v>8592</v>
      </c>
      <c r="G10555" s="31" t="s">
        <v>19590</v>
      </c>
      <c r="I10555" s="1"/>
    </row>
    <row r="10556" spans="1:9" s="30" customFormat="1" ht="40.5" x14ac:dyDescent="0.25">
      <c r="A10556" s="28">
        <v>87858</v>
      </c>
      <c r="B10556" s="29" t="s">
        <v>19591</v>
      </c>
      <c r="F10556" s="28" t="s">
        <v>8592</v>
      </c>
      <c r="G10556" s="31" t="s">
        <v>19592</v>
      </c>
      <c r="I10556" s="1"/>
    </row>
    <row r="10557" spans="1:9" s="30" customFormat="1" ht="40.5" x14ac:dyDescent="0.25">
      <c r="A10557" s="28">
        <v>87859</v>
      </c>
      <c r="B10557" s="29" t="s">
        <v>19593</v>
      </c>
      <c r="F10557" s="28" t="s">
        <v>8592</v>
      </c>
      <c r="G10557" s="31" t="s">
        <v>16091</v>
      </c>
      <c r="I10557" s="1"/>
    </row>
    <row r="10558" spans="1:9" s="30" customFormat="1" ht="67.5" x14ac:dyDescent="0.25">
      <c r="A10558" s="28">
        <v>89048</v>
      </c>
      <c r="B10558" s="29" t="s">
        <v>19594</v>
      </c>
      <c r="F10558" s="28" t="s">
        <v>8592</v>
      </c>
      <c r="G10558" s="31" t="s">
        <v>19595</v>
      </c>
      <c r="I10558" s="1"/>
    </row>
    <row r="10559" spans="1:9" s="30" customFormat="1" ht="54" x14ac:dyDescent="0.25">
      <c r="A10559" s="28">
        <v>89049</v>
      </c>
      <c r="B10559" s="29" t="s">
        <v>19596</v>
      </c>
      <c r="F10559" s="28" t="s">
        <v>8592</v>
      </c>
      <c r="G10559" s="31" t="s">
        <v>16511</v>
      </c>
      <c r="I10559" s="1"/>
    </row>
    <row r="10560" spans="1:9" s="30" customFormat="1" ht="81" x14ac:dyDescent="0.25">
      <c r="A10560" s="28">
        <v>89173</v>
      </c>
      <c r="B10560" s="29" t="s">
        <v>19597</v>
      </c>
      <c r="F10560" s="28" t="s">
        <v>8592</v>
      </c>
      <c r="G10560" s="31" t="s">
        <v>19598</v>
      </c>
      <c r="I10560" s="1"/>
    </row>
    <row r="10561" spans="1:9" s="30" customFormat="1" ht="54" x14ac:dyDescent="0.25">
      <c r="A10561" s="28">
        <v>90406</v>
      </c>
      <c r="B10561" s="29" t="s">
        <v>19599</v>
      </c>
      <c r="F10561" s="28" t="s">
        <v>8592</v>
      </c>
      <c r="G10561" s="31" t="s">
        <v>19600</v>
      </c>
      <c r="I10561" s="1"/>
    </row>
    <row r="10562" spans="1:9" s="30" customFormat="1" ht="54" x14ac:dyDescent="0.25">
      <c r="A10562" s="28">
        <v>90407</v>
      </c>
      <c r="B10562" s="29" t="s">
        <v>19601</v>
      </c>
      <c r="F10562" s="28" t="s">
        <v>8592</v>
      </c>
      <c r="G10562" s="31" t="s">
        <v>19602</v>
      </c>
      <c r="I10562" s="1"/>
    </row>
    <row r="10563" spans="1:9" s="30" customFormat="1" ht="54" x14ac:dyDescent="0.25">
      <c r="A10563" s="28">
        <v>90408</v>
      </c>
      <c r="B10563" s="29" t="s">
        <v>19603</v>
      </c>
      <c r="F10563" s="28" t="s">
        <v>8592</v>
      </c>
      <c r="G10563" s="31" t="s">
        <v>19604</v>
      </c>
      <c r="I10563" s="1"/>
    </row>
    <row r="10564" spans="1:9" s="30" customFormat="1" ht="54" x14ac:dyDescent="0.25">
      <c r="A10564" s="28">
        <v>90409</v>
      </c>
      <c r="B10564" s="29" t="s">
        <v>19605</v>
      </c>
      <c r="F10564" s="28" t="s">
        <v>8592</v>
      </c>
      <c r="G10564" s="31" t="s">
        <v>19431</v>
      </c>
      <c r="I10564" s="1"/>
    </row>
    <row r="10565" spans="1:9" s="30" customFormat="1" ht="67.5" x14ac:dyDescent="0.25">
      <c r="A10565" s="28">
        <v>104203</v>
      </c>
      <c r="B10565" s="29" t="s">
        <v>19606</v>
      </c>
      <c r="F10565" s="28" t="s">
        <v>8592</v>
      </c>
      <c r="G10565" s="31" t="s">
        <v>19607</v>
      </c>
      <c r="I10565" s="1"/>
    </row>
    <row r="10566" spans="1:9" s="30" customFormat="1" ht="67.5" x14ac:dyDescent="0.25">
      <c r="A10566" s="28">
        <v>104204</v>
      </c>
      <c r="B10566" s="29" t="s">
        <v>19608</v>
      </c>
      <c r="F10566" s="28" t="s">
        <v>8592</v>
      </c>
      <c r="G10566" s="31" t="s">
        <v>19609</v>
      </c>
      <c r="I10566" s="1"/>
    </row>
    <row r="10567" spans="1:9" s="30" customFormat="1" ht="67.5" x14ac:dyDescent="0.25">
      <c r="A10567" s="28">
        <v>104205</v>
      </c>
      <c r="B10567" s="29" t="s">
        <v>19610</v>
      </c>
      <c r="F10567" s="28" t="s">
        <v>8592</v>
      </c>
      <c r="G10567" s="31" t="s">
        <v>19611</v>
      </c>
      <c r="I10567" s="1"/>
    </row>
    <row r="10568" spans="1:9" s="30" customFormat="1" ht="67.5" x14ac:dyDescent="0.25">
      <c r="A10568" s="28">
        <v>104206</v>
      </c>
      <c r="B10568" s="29" t="s">
        <v>19612</v>
      </c>
      <c r="F10568" s="28" t="s">
        <v>8592</v>
      </c>
      <c r="G10568" s="31" t="s">
        <v>19613</v>
      </c>
      <c r="I10568" s="1"/>
    </row>
    <row r="10569" spans="1:9" s="30" customFormat="1" ht="67.5" x14ac:dyDescent="0.25">
      <c r="A10569" s="28">
        <v>104207</v>
      </c>
      <c r="B10569" s="29" t="s">
        <v>19614</v>
      </c>
      <c r="F10569" s="28" t="s">
        <v>8592</v>
      </c>
      <c r="G10569" s="31" t="s">
        <v>13647</v>
      </c>
      <c r="I10569" s="1"/>
    </row>
    <row r="10570" spans="1:9" s="30" customFormat="1" ht="67.5" x14ac:dyDescent="0.25">
      <c r="A10570" s="28">
        <v>104208</v>
      </c>
      <c r="B10570" s="29" t="s">
        <v>19615</v>
      </c>
      <c r="F10570" s="28" t="s">
        <v>8592</v>
      </c>
      <c r="G10570" s="31" t="s">
        <v>19616</v>
      </c>
      <c r="I10570" s="1"/>
    </row>
    <row r="10571" spans="1:9" s="30" customFormat="1" ht="67.5" x14ac:dyDescent="0.25">
      <c r="A10571" s="28">
        <v>104209</v>
      </c>
      <c r="B10571" s="29" t="s">
        <v>19617</v>
      </c>
      <c r="F10571" s="28" t="s">
        <v>8592</v>
      </c>
      <c r="G10571" s="31" t="s">
        <v>19618</v>
      </c>
      <c r="I10571" s="1"/>
    </row>
    <row r="10572" spans="1:9" s="30" customFormat="1" ht="67.5" x14ac:dyDescent="0.25">
      <c r="A10572" s="28">
        <v>104210</v>
      </c>
      <c r="B10572" s="29" t="s">
        <v>19619</v>
      </c>
      <c r="F10572" s="28" t="s">
        <v>8592</v>
      </c>
      <c r="G10572" s="31" t="s">
        <v>19620</v>
      </c>
      <c r="I10572" s="1"/>
    </row>
    <row r="10573" spans="1:9" s="30" customFormat="1" ht="67.5" x14ac:dyDescent="0.25">
      <c r="A10573" s="28">
        <v>104211</v>
      </c>
      <c r="B10573" s="29" t="s">
        <v>19621</v>
      </c>
      <c r="F10573" s="28" t="s">
        <v>8592</v>
      </c>
      <c r="G10573" s="31" t="s">
        <v>19622</v>
      </c>
      <c r="I10573" s="1"/>
    </row>
    <row r="10574" spans="1:9" s="30" customFormat="1" ht="67.5" x14ac:dyDescent="0.25">
      <c r="A10574" s="28">
        <v>104212</v>
      </c>
      <c r="B10574" s="29" t="s">
        <v>19623</v>
      </c>
      <c r="F10574" s="28" t="s">
        <v>8592</v>
      </c>
      <c r="G10574" s="31" t="s">
        <v>19624</v>
      </c>
      <c r="I10574" s="1"/>
    </row>
    <row r="10575" spans="1:9" s="30" customFormat="1" ht="67.5" x14ac:dyDescent="0.25">
      <c r="A10575" s="28">
        <v>104213</v>
      </c>
      <c r="B10575" s="29" t="s">
        <v>19625</v>
      </c>
      <c r="F10575" s="28" t="s">
        <v>8592</v>
      </c>
      <c r="G10575" s="31" t="s">
        <v>19626</v>
      </c>
      <c r="I10575" s="1"/>
    </row>
    <row r="10576" spans="1:9" s="30" customFormat="1" ht="67.5" x14ac:dyDescent="0.25">
      <c r="A10576" s="28">
        <v>104214</v>
      </c>
      <c r="B10576" s="29" t="s">
        <v>19627</v>
      </c>
      <c r="F10576" s="28" t="s">
        <v>8592</v>
      </c>
      <c r="G10576" s="31" t="s">
        <v>8267</v>
      </c>
      <c r="I10576" s="1"/>
    </row>
    <row r="10577" spans="1:9" s="30" customFormat="1" ht="67.5" x14ac:dyDescent="0.25">
      <c r="A10577" s="28">
        <v>104215</v>
      </c>
      <c r="B10577" s="29" t="s">
        <v>19628</v>
      </c>
      <c r="F10577" s="28" t="s">
        <v>8592</v>
      </c>
      <c r="G10577" s="31" t="s">
        <v>19629</v>
      </c>
      <c r="I10577" s="1"/>
    </row>
    <row r="10578" spans="1:9" s="30" customFormat="1" ht="67.5" x14ac:dyDescent="0.25">
      <c r="A10578" s="28">
        <v>104216</v>
      </c>
      <c r="B10578" s="29" t="s">
        <v>19630</v>
      </c>
      <c r="F10578" s="28" t="s">
        <v>8592</v>
      </c>
      <c r="G10578" s="31" t="s">
        <v>19631</v>
      </c>
      <c r="I10578" s="1"/>
    </row>
    <row r="10579" spans="1:9" s="30" customFormat="1" ht="54" x14ac:dyDescent="0.25">
      <c r="A10579" s="28">
        <v>104217</v>
      </c>
      <c r="B10579" s="29" t="s">
        <v>19632</v>
      </c>
      <c r="F10579" s="28" t="s">
        <v>8592</v>
      </c>
      <c r="G10579" s="31" t="s">
        <v>19633</v>
      </c>
      <c r="I10579" s="1"/>
    </row>
    <row r="10580" spans="1:9" s="30" customFormat="1" ht="54" x14ac:dyDescent="0.25">
      <c r="A10580" s="28">
        <v>104218</v>
      </c>
      <c r="B10580" s="29" t="s">
        <v>19634</v>
      </c>
      <c r="F10580" s="28" t="s">
        <v>8592</v>
      </c>
      <c r="G10580" s="31" t="s">
        <v>19635</v>
      </c>
      <c r="I10580" s="1"/>
    </row>
    <row r="10581" spans="1:9" s="30" customFormat="1" ht="67.5" x14ac:dyDescent="0.25">
      <c r="A10581" s="28">
        <v>104219</v>
      </c>
      <c r="B10581" s="29" t="s">
        <v>19636</v>
      </c>
      <c r="F10581" s="28" t="s">
        <v>8592</v>
      </c>
      <c r="G10581" s="31" t="s">
        <v>14547</v>
      </c>
      <c r="I10581" s="1"/>
    </row>
    <row r="10582" spans="1:9" s="30" customFormat="1" ht="67.5" x14ac:dyDescent="0.25">
      <c r="A10582" s="28">
        <v>104220</v>
      </c>
      <c r="B10582" s="29" t="s">
        <v>19637</v>
      </c>
      <c r="F10582" s="28" t="s">
        <v>8592</v>
      </c>
      <c r="G10582" s="31" t="s">
        <v>11516</v>
      </c>
      <c r="I10582" s="1"/>
    </row>
    <row r="10583" spans="1:9" s="30" customFormat="1" ht="54" x14ac:dyDescent="0.25">
      <c r="A10583" s="28">
        <v>104221</v>
      </c>
      <c r="B10583" s="29" t="s">
        <v>19638</v>
      </c>
      <c r="F10583" s="28" t="s">
        <v>8592</v>
      </c>
      <c r="G10583" s="31" t="s">
        <v>19639</v>
      </c>
      <c r="I10583" s="1"/>
    </row>
    <row r="10584" spans="1:9" s="30" customFormat="1" ht="54" x14ac:dyDescent="0.25">
      <c r="A10584" s="28">
        <v>104222</v>
      </c>
      <c r="B10584" s="29" t="s">
        <v>19640</v>
      </c>
      <c r="F10584" s="28" t="s">
        <v>8592</v>
      </c>
      <c r="G10584" s="31" t="s">
        <v>19641</v>
      </c>
      <c r="I10584" s="1"/>
    </row>
    <row r="10585" spans="1:9" s="30" customFormat="1" ht="67.5" x14ac:dyDescent="0.25">
      <c r="A10585" s="28">
        <v>104223</v>
      </c>
      <c r="B10585" s="29" t="s">
        <v>19642</v>
      </c>
      <c r="F10585" s="28" t="s">
        <v>8592</v>
      </c>
      <c r="G10585" s="31" t="s">
        <v>18655</v>
      </c>
      <c r="I10585" s="1"/>
    </row>
    <row r="10586" spans="1:9" s="30" customFormat="1" ht="67.5" x14ac:dyDescent="0.25">
      <c r="A10586" s="28">
        <v>104224</v>
      </c>
      <c r="B10586" s="29" t="s">
        <v>19643</v>
      </c>
      <c r="F10586" s="28" t="s">
        <v>8592</v>
      </c>
      <c r="G10586" s="31" t="s">
        <v>19644</v>
      </c>
      <c r="I10586" s="1"/>
    </row>
    <row r="10587" spans="1:9" s="30" customFormat="1" ht="54" x14ac:dyDescent="0.25">
      <c r="A10587" s="28">
        <v>104225</v>
      </c>
      <c r="B10587" s="29" t="s">
        <v>19645</v>
      </c>
      <c r="F10587" s="28" t="s">
        <v>8592</v>
      </c>
      <c r="G10587" s="31" t="s">
        <v>19646</v>
      </c>
      <c r="I10587" s="1"/>
    </row>
    <row r="10588" spans="1:9" s="30" customFormat="1" ht="54" x14ac:dyDescent="0.25">
      <c r="A10588" s="28">
        <v>104226</v>
      </c>
      <c r="B10588" s="29" t="s">
        <v>19647</v>
      </c>
      <c r="F10588" s="28" t="s">
        <v>8592</v>
      </c>
      <c r="G10588" s="31" t="s">
        <v>19648</v>
      </c>
      <c r="I10588" s="1"/>
    </row>
    <row r="10589" spans="1:9" s="30" customFormat="1" ht="67.5" x14ac:dyDescent="0.25">
      <c r="A10589" s="28">
        <v>104227</v>
      </c>
      <c r="B10589" s="29" t="s">
        <v>19649</v>
      </c>
      <c r="F10589" s="28" t="s">
        <v>8592</v>
      </c>
      <c r="G10589" s="31" t="s">
        <v>19650</v>
      </c>
      <c r="I10589" s="1"/>
    </row>
    <row r="10590" spans="1:9" s="30" customFormat="1" ht="67.5" x14ac:dyDescent="0.25">
      <c r="A10590" s="28">
        <v>104228</v>
      </c>
      <c r="B10590" s="29" t="s">
        <v>19651</v>
      </c>
      <c r="F10590" s="28" t="s">
        <v>8592</v>
      </c>
      <c r="G10590" s="31" t="s">
        <v>19652</v>
      </c>
      <c r="I10590" s="1"/>
    </row>
    <row r="10591" spans="1:9" s="30" customFormat="1" ht="54" x14ac:dyDescent="0.25">
      <c r="A10591" s="28">
        <v>104229</v>
      </c>
      <c r="B10591" s="29" t="s">
        <v>19653</v>
      </c>
      <c r="F10591" s="28" t="s">
        <v>8592</v>
      </c>
      <c r="G10591" s="31" t="s">
        <v>19654</v>
      </c>
      <c r="I10591" s="1"/>
    </row>
    <row r="10592" spans="1:9" s="30" customFormat="1" ht="54" x14ac:dyDescent="0.25">
      <c r="A10592" s="28">
        <v>104230</v>
      </c>
      <c r="B10592" s="29" t="s">
        <v>19655</v>
      </c>
      <c r="F10592" s="28" t="s">
        <v>8592</v>
      </c>
      <c r="G10592" s="31" t="s">
        <v>19656</v>
      </c>
      <c r="I10592" s="1"/>
    </row>
    <row r="10593" spans="1:9" s="30" customFormat="1" ht="67.5" x14ac:dyDescent="0.25">
      <c r="A10593" s="28">
        <v>104231</v>
      </c>
      <c r="B10593" s="29" t="s">
        <v>19657</v>
      </c>
      <c r="F10593" s="28" t="s">
        <v>8592</v>
      </c>
      <c r="G10593" s="31" t="s">
        <v>19658</v>
      </c>
      <c r="I10593" s="1"/>
    </row>
    <row r="10594" spans="1:9" s="30" customFormat="1" ht="67.5" x14ac:dyDescent="0.25">
      <c r="A10594" s="28">
        <v>104232</v>
      </c>
      <c r="B10594" s="29" t="s">
        <v>19659</v>
      </c>
      <c r="F10594" s="28" t="s">
        <v>8592</v>
      </c>
      <c r="G10594" s="31" t="s">
        <v>19660</v>
      </c>
      <c r="I10594" s="1"/>
    </row>
    <row r="10595" spans="1:9" s="30" customFormat="1" ht="54" x14ac:dyDescent="0.25">
      <c r="A10595" s="28">
        <v>104233</v>
      </c>
      <c r="B10595" s="29" t="s">
        <v>19661</v>
      </c>
      <c r="F10595" s="28" t="s">
        <v>8592</v>
      </c>
      <c r="G10595" s="31" t="s">
        <v>16177</v>
      </c>
      <c r="I10595" s="1"/>
    </row>
    <row r="10596" spans="1:9" s="30" customFormat="1" ht="54" x14ac:dyDescent="0.25">
      <c r="A10596" s="28">
        <v>104234</v>
      </c>
      <c r="B10596" s="29" t="s">
        <v>19662</v>
      </c>
      <c r="F10596" s="28" t="s">
        <v>8592</v>
      </c>
      <c r="G10596" s="31" t="s">
        <v>13380</v>
      </c>
      <c r="I10596" s="1"/>
    </row>
    <row r="10597" spans="1:9" s="30" customFormat="1" ht="67.5" x14ac:dyDescent="0.25">
      <c r="A10597" s="28">
        <v>104235</v>
      </c>
      <c r="B10597" s="29" t="s">
        <v>19663</v>
      </c>
      <c r="F10597" s="28" t="s">
        <v>8592</v>
      </c>
      <c r="G10597" s="31" t="s">
        <v>19664</v>
      </c>
      <c r="I10597" s="1"/>
    </row>
    <row r="10598" spans="1:9" s="30" customFormat="1" ht="67.5" x14ac:dyDescent="0.25">
      <c r="A10598" s="28">
        <v>104236</v>
      </c>
      <c r="B10598" s="29" t="s">
        <v>19665</v>
      </c>
      <c r="F10598" s="28" t="s">
        <v>8592</v>
      </c>
      <c r="G10598" s="31" t="s">
        <v>19666</v>
      </c>
      <c r="I10598" s="1"/>
    </row>
    <row r="10599" spans="1:9" s="30" customFormat="1" ht="54" x14ac:dyDescent="0.25">
      <c r="A10599" s="28">
        <v>104237</v>
      </c>
      <c r="B10599" s="29" t="s">
        <v>19667</v>
      </c>
      <c r="F10599" s="28" t="s">
        <v>8592</v>
      </c>
      <c r="G10599" s="31" t="s">
        <v>19668</v>
      </c>
      <c r="I10599" s="1"/>
    </row>
    <row r="10600" spans="1:9" s="30" customFormat="1" ht="54" x14ac:dyDescent="0.25">
      <c r="A10600" s="28">
        <v>104238</v>
      </c>
      <c r="B10600" s="29" t="s">
        <v>19669</v>
      </c>
      <c r="F10600" s="28" t="s">
        <v>8592</v>
      </c>
      <c r="G10600" s="31" t="s">
        <v>19670</v>
      </c>
      <c r="I10600" s="1"/>
    </row>
    <row r="10601" spans="1:9" s="30" customFormat="1" ht="67.5" x14ac:dyDescent="0.25">
      <c r="A10601" s="28">
        <v>104239</v>
      </c>
      <c r="B10601" s="29" t="s">
        <v>19671</v>
      </c>
      <c r="F10601" s="28" t="s">
        <v>8592</v>
      </c>
      <c r="G10601" s="31" t="s">
        <v>19672</v>
      </c>
      <c r="I10601" s="1"/>
    </row>
    <row r="10602" spans="1:9" s="30" customFormat="1" ht="67.5" x14ac:dyDescent="0.25">
      <c r="A10602" s="28">
        <v>104240</v>
      </c>
      <c r="B10602" s="29" t="s">
        <v>19673</v>
      </c>
      <c r="F10602" s="28" t="s">
        <v>8592</v>
      </c>
      <c r="G10602" s="31" t="s">
        <v>19674</v>
      </c>
      <c r="I10602" s="1"/>
    </row>
    <row r="10603" spans="1:9" s="30" customFormat="1" ht="54" x14ac:dyDescent="0.25">
      <c r="A10603" s="28">
        <v>104241</v>
      </c>
      <c r="B10603" s="29" t="s">
        <v>19675</v>
      </c>
      <c r="F10603" s="28" t="s">
        <v>8592</v>
      </c>
      <c r="G10603" s="31" t="s">
        <v>19676</v>
      </c>
      <c r="I10603" s="1"/>
    </row>
    <row r="10604" spans="1:9" s="30" customFormat="1" ht="54" x14ac:dyDescent="0.25">
      <c r="A10604" s="28">
        <v>104242</v>
      </c>
      <c r="B10604" s="29" t="s">
        <v>19677</v>
      </c>
      <c r="F10604" s="28" t="s">
        <v>8592</v>
      </c>
      <c r="G10604" s="31" t="s">
        <v>19678</v>
      </c>
      <c r="I10604" s="1"/>
    </row>
    <row r="10605" spans="1:9" s="30" customFormat="1" ht="67.5" x14ac:dyDescent="0.25">
      <c r="A10605" s="28">
        <v>104243</v>
      </c>
      <c r="B10605" s="29" t="s">
        <v>19679</v>
      </c>
      <c r="F10605" s="28" t="s">
        <v>8592</v>
      </c>
      <c r="G10605" s="31" t="s">
        <v>16396</v>
      </c>
      <c r="I10605" s="1"/>
    </row>
    <row r="10606" spans="1:9" s="30" customFormat="1" ht="67.5" x14ac:dyDescent="0.25">
      <c r="A10606" s="28">
        <v>104244</v>
      </c>
      <c r="B10606" s="29" t="s">
        <v>19680</v>
      </c>
      <c r="F10606" s="28" t="s">
        <v>8592</v>
      </c>
      <c r="G10606" s="31" t="s">
        <v>19681</v>
      </c>
      <c r="I10606" s="1"/>
    </row>
    <row r="10607" spans="1:9" s="30" customFormat="1" ht="54" x14ac:dyDescent="0.25">
      <c r="A10607" s="28">
        <v>104245</v>
      </c>
      <c r="B10607" s="29" t="s">
        <v>19682</v>
      </c>
      <c r="F10607" s="28" t="s">
        <v>8592</v>
      </c>
      <c r="G10607" s="31" t="s">
        <v>19683</v>
      </c>
      <c r="I10607" s="1"/>
    </row>
    <row r="10608" spans="1:9" s="30" customFormat="1" ht="54" x14ac:dyDescent="0.25">
      <c r="A10608" s="28">
        <v>104246</v>
      </c>
      <c r="B10608" s="29" t="s">
        <v>19684</v>
      </c>
      <c r="F10608" s="28" t="s">
        <v>8592</v>
      </c>
      <c r="G10608" s="31" t="s">
        <v>19685</v>
      </c>
      <c r="I10608" s="1"/>
    </row>
    <row r="10609" spans="1:9" s="30" customFormat="1" ht="67.5" x14ac:dyDescent="0.25">
      <c r="A10609" s="28">
        <v>104247</v>
      </c>
      <c r="B10609" s="29" t="s">
        <v>19686</v>
      </c>
      <c r="F10609" s="28" t="s">
        <v>8592</v>
      </c>
      <c r="G10609" s="31" t="s">
        <v>19687</v>
      </c>
      <c r="I10609" s="1"/>
    </row>
    <row r="10610" spans="1:9" s="30" customFormat="1" ht="67.5" x14ac:dyDescent="0.25">
      <c r="A10610" s="28">
        <v>104248</v>
      </c>
      <c r="B10610" s="29" t="s">
        <v>19688</v>
      </c>
      <c r="F10610" s="28" t="s">
        <v>8592</v>
      </c>
      <c r="G10610" s="31" t="s">
        <v>19689</v>
      </c>
      <c r="I10610" s="1"/>
    </row>
    <row r="10611" spans="1:9" s="30" customFormat="1" ht="67.5" x14ac:dyDescent="0.25">
      <c r="A10611" s="28">
        <v>104249</v>
      </c>
      <c r="B10611" s="29" t="s">
        <v>19690</v>
      </c>
      <c r="F10611" s="28" t="s">
        <v>8592</v>
      </c>
      <c r="G10611" s="31" t="s">
        <v>19691</v>
      </c>
      <c r="I10611" s="1"/>
    </row>
    <row r="10612" spans="1:9" s="30" customFormat="1" ht="54" x14ac:dyDescent="0.25">
      <c r="A10612" s="28">
        <v>104250</v>
      </c>
      <c r="B10612" s="29" t="s">
        <v>19692</v>
      </c>
      <c r="F10612" s="28" t="s">
        <v>8592</v>
      </c>
      <c r="G10612" s="31" t="s">
        <v>19693</v>
      </c>
      <c r="I10612" s="1"/>
    </row>
    <row r="10613" spans="1:9" s="30" customFormat="1" ht="81" x14ac:dyDescent="0.25">
      <c r="A10613" s="28">
        <v>104251</v>
      </c>
      <c r="B10613" s="29" t="s">
        <v>19694</v>
      </c>
      <c r="F10613" s="28" t="s">
        <v>8592</v>
      </c>
      <c r="G10613" s="31" t="s">
        <v>19695</v>
      </c>
      <c r="I10613" s="1"/>
    </row>
    <row r="10614" spans="1:9" s="30" customFormat="1" ht="67.5" x14ac:dyDescent="0.25">
      <c r="A10614" s="28">
        <v>104252</v>
      </c>
      <c r="B10614" s="29" t="s">
        <v>19696</v>
      </c>
      <c r="F10614" s="28" t="s">
        <v>8592</v>
      </c>
      <c r="G10614" s="31" t="s">
        <v>19697</v>
      </c>
      <c r="I10614" s="1"/>
    </row>
    <row r="10615" spans="1:9" s="30" customFormat="1" ht="67.5" x14ac:dyDescent="0.25">
      <c r="A10615" s="28">
        <v>104253</v>
      </c>
      <c r="B10615" s="29" t="s">
        <v>19698</v>
      </c>
      <c r="F10615" s="28" t="s">
        <v>8592</v>
      </c>
      <c r="G10615" s="31" t="s">
        <v>19699</v>
      </c>
      <c r="I10615" s="1"/>
    </row>
    <row r="10616" spans="1:9" s="30" customFormat="1" ht="54" x14ac:dyDescent="0.25">
      <c r="A10616" s="28">
        <v>104254</v>
      </c>
      <c r="B10616" s="29" t="s">
        <v>19700</v>
      </c>
      <c r="F10616" s="28" t="s">
        <v>8592</v>
      </c>
      <c r="G10616" s="31" t="s">
        <v>19701</v>
      </c>
      <c r="I10616" s="1"/>
    </row>
    <row r="10617" spans="1:9" s="30" customFormat="1" ht="81" x14ac:dyDescent="0.25">
      <c r="A10617" s="28">
        <v>104255</v>
      </c>
      <c r="B10617" s="29" t="s">
        <v>19702</v>
      </c>
      <c r="F10617" s="28" t="s">
        <v>8592</v>
      </c>
      <c r="G10617" s="31" t="s">
        <v>19703</v>
      </c>
      <c r="I10617" s="1"/>
    </row>
    <row r="10618" spans="1:9" s="30" customFormat="1" ht="67.5" x14ac:dyDescent="0.25">
      <c r="A10618" s="28">
        <v>104256</v>
      </c>
      <c r="B10618" s="29" t="s">
        <v>19704</v>
      </c>
      <c r="F10618" s="28" t="s">
        <v>8592</v>
      </c>
      <c r="G10618" s="31" t="s">
        <v>19705</v>
      </c>
      <c r="I10618" s="1"/>
    </row>
    <row r="10619" spans="1:9" s="30" customFormat="1" ht="67.5" x14ac:dyDescent="0.25">
      <c r="A10619" s="28">
        <v>104257</v>
      </c>
      <c r="B10619" s="29" t="s">
        <v>19706</v>
      </c>
      <c r="F10619" s="28" t="s">
        <v>8592</v>
      </c>
      <c r="G10619" s="31" t="s">
        <v>19707</v>
      </c>
      <c r="I10619" s="1"/>
    </row>
    <row r="10620" spans="1:9" s="30" customFormat="1" ht="54" x14ac:dyDescent="0.25">
      <c r="A10620" s="28">
        <v>104258</v>
      </c>
      <c r="B10620" s="29" t="s">
        <v>19708</v>
      </c>
      <c r="F10620" s="28" t="s">
        <v>8592</v>
      </c>
      <c r="G10620" s="31" t="s">
        <v>19709</v>
      </c>
      <c r="I10620" s="1"/>
    </row>
    <row r="10621" spans="1:9" s="30" customFormat="1" ht="81" x14ac:dyDescent="0.25">
      <c r="A10621" s="28">
        <v>104259</v>
      </c>
      <c r="B10621" s="29" t="s">
        <v>19710</v>
      </c>
      <c r="F10621" s="28" t="s">
        <v>8592</v>
      </c>
      <c r="G10621" s="31" t="s">
        <v>14178</v>
      </c>
      <c r="I10621" s="1"/>
    </row>
    <row r="10622" spans="1:9" s="30" customFormat="1" ht="67.5" x14ac:dyDescent="0.25">
      <c r="A10622" s="28">
        <v>104260</v>
      </c>
      <c r="B10622" s="29" t="s">
        <v>19711</v>
      </c>
      <c r="F10622" s="28" t="s">
        <v>8592</v>
      </c>
      <c r="G10622" s="31" t="s">
        <v>19712</v>
      </c>
      <c r="I10622" s="1"/>
    </row>
    <row r="10623" spans="1:9" s="30" customFormat="1" ht="67.5" x14ac:dyDescent="0.25">
      <c r="A10623" s="28">
        <v>104261</v>
      </c>
      <c r="B10623" s="29" t="s">
        <v>19713</v>
      </c>
      <c r="F10623" s="28" t="s">
        <v>8592</v>
      </c>
      <c r="G10623" s="31" t="s">
        <v>19714</v>
      </c>
      <c r="I10623" s="1"/>
    </row>
    <row r="10624" spans="1:9" s="30" customFormat="1" ht="54" x14ac:dyDescent="0.25">
      <c r="A10624" s="28">
        <v>104262</v>
      </c>
      <c r="B10624" s="29" t="s">
        <v>19715</v>
      </c>
      <c r="F10624" s="28" t="s">
        <v>8592</v>
      </c>
      <c r="G10624" s="31" t="s">
        <v>19716</v>
      </c>
      <c r="I10624" s="1"/>
    </row>
    <row r="10625" spans="1:9" s="30" customFormat="1" ht="81" x14ac:dyDescent="0.25">
      <c r="A10625" s="28">
        <v>104263</v>
      </c>
      <c r="B10625" s="29" t="s">
        <v>19717</v>
      </c>
      <c r="F10625" s="28" t="s">
        <v>8592</v>
      </c>
      <c r="G10625" s="31" t="s">
        <v>19718</v>
      </c>
      <c r="I10625" s="1"/>
    </row>
    <row r="10626" spans="1:9" s="30" customFormat="1" ht="67.5" x14ac:dyDescent="0.25">
      <c r="A10626" s="28">
        <v>104264</v>
      </c>
      <c r="B10626" s="29" t="s">
        <v>19719</v>
      </c>
      <c r="F10626" s="28" t="s">
        <v>8592</v>
      </c>
      <c r="G10626" s="31" t="s">
        <v>19720</v>
      </c>
      <c r="I10626" s="1"/>
    </row>
    <row r="10627" spans="1:9" s="30" customFormat="1" ht="40.5" x14ac:dyDescent="0.25">
      <c r="A10627" s="28">
        <v>104627</v>
      </c>
      <c r="B10627" s="29" t="s">
        <v>19721</v>
      </c>
      <c r="F10627" s="28" t="s">
        <v>8592</v>
      </c>
      <c r="G10627" s="31" t="s">
        <v>19722</v>
      </c>
      <c r="I10627" s="1"/>
    </row>
    <row r="10628" spans="1:9" s="30" customFormat="1" ht="54" x14ac:dyDescent="0.25">
      <c r="A10628" s="28">
        <v>104628</v>
      </c>
      <c r="B10628" s="29" t="s">
        <v>19723</v>
      </c>
      <c r="F10628" s="28" t="s">
        <v>8592</v>
      </c>
      <c r="G10628" s="31" t="s">
        <v>19724</v>
      </c>
      <c r="I10628" s="1"/>
    </row>
    <row r="10629" spans="1:9" s="30" customFormat="1" ht="40.5" x14ac:dyDescent="0.25">
      <c r="A10629" s="28">
        <v>104629</v>
      </c>
      <c r="B10629" s="29" t="s">
        <v>19725</v>
      </c>
      <c r="F10629" s="28" t="s">
        <v>8592</v>
      </c>
      <c r="G10629" s="31" t="s">
        <v>15181</v>
      </c>
      <c r="I10629" s="1"/>
    </row>
    <row r="10630" spans="1:9" s="30" customFormat="1" ht="40.5" x14ac:dyDescent="0.25">
      <c r="A10630" s="28">
        <v>104630</v>
      </c>
      <c r="B10630" s="29" t="s">
        <v>19726</v>
      </c>
      <c r="F10630" s="28" t="s">
        <v>8592</v>
      </c>
      <c r="G10630" s="31" t="s">
        <v>19727</v>
      </c>
      <c r="I10630" s="1"/>
    </row>
    <row r="10631" spans="1:9" s="30" customFormat="1" ht="54" x14ac:dyDescent="0.25">
      <c r="A10631" s="28">
        <v>104631</v>
      </c>
      <c r="B10631" s="29" t="s">
        <v>19728</v>
      </c>
      <c r="F10631" s="28" t="s">
        <v>8592</v>
      </c>
      <c r="G10631" s="31" t="s">
        <v>19666</v>
      </c>
      <c r="I10631" s="1"/>
    </row>
    <row r="10632" spans="1:9" s="30" customFormat="1" ht="40.5" x14ac:dyDescent="0.25">
      <c r="A10632" s="28">
        <v>104632</v>
      </c>
      <c r="B10632" s="29" t="s">
        <v>19729</v>
      </c>
      <c r="F10632" s="28" t="s">
        <v>8592</v>
      </c>
      <c r="G10632" s="31" t="s">
        <v>19730</v>
      </c>
      <c r="I10632" s="1"/>
    </row>
    <row r="10633" spans="1:9" s="30" customFormat="1" ht="40.5" x14ac:dyDescent="0.25">
      <c r="A10633" s="28">
        <v>104633</v>
      </c>
      <c r="B10633" s="29" t="s">
        <v>19731</v>
      </c>
      <c r="F10633" s="28" t="s">
        <v>8592</v>
      </c>
      <c r="G10633" s="31" t="s">
        <v>19732</v>
      </c>
      <c r="I10633" s="1"/>
    </row>
    <row r="10634" spans="1:9" s="30" customFormat="1" ht="40.5" x14ac:dyDescent="0.25">
      <c r="A10634" s="28">
        <v>104634</v>
      </c>
      <c r="B10634" s="29" t="s">
        <v>19733</v>
      </c>
      <c r="F10634" s="28" t="s">
        <v>8592</v>
      </c>
      <c r="G10634" s="31" t="s">
        <v>19734</v>
      </c>
      <c r="I10634" s="1"/>
    </row>
    <row r="10635" spans="1:9" s="30" customFormat="1" ht="40.5" x14ac:dyDescent="0.25">
      <c r="A10635" s="28">
        <v>104635</v>
      </c>
      <c r="B10635" s="29" t="s">
        <v>19735</v>
      </c>
      <c r="F10635" s="28" t="s">
        <v>8592</v>
      </c>
      <c r="G10635" s="31" t="s">
        <v>19736</v>
      </c>
      <c r="I10635" s="1"/>
    </row>
    <row r="10636" spans="1:9" s="30" customFormat="1" ht="40.5" x14ac:dyDescent="0.25">
      <c r="A10636" s="28">
        <v>104636</v>
      </c>
      <c r="B10636" s="29" t="s">
        <v>19737</v>
      </c>
      <c r="F10636" s="28" t="s">
        <v>8592</v>
      </c>
      <c r="G10636" s="31" t="s">
        <v>19738</v>
      </c>
      <c r="I10636" s="1"/>
    </row>
    <row r="10637" spans="1:9" s="30" customFormat="1" ht="40.5" x14ac:dyDescent="0.25">
      <c r="A10637" s="28">
        <v>87244</v>
      </c>
      <c r="B10637" s="29" t="s">
        <v>19739</v>
      </c>
      <c r="F10637" s="28" t="s">
        <v>8592</v>
      </c>
      <c r="G10637" s="31" t="s">
        <v>19740</v>
      </c>
      <c r="I10637" s="1"/>
    </row>
    <row r="10638" spans="1:9" s="30" customFormat="1" ht="54" x14ac:dyDescent="0.25">
      <c r="A10638" s="28">
        <v>87245</v>
      </c>
      <c r="B10638" s="29" t="s">
        <v>19741</v>
      </c>
      <c r="F10638" s="28" t="s">
        <v>8592</v>
      </c>
      <c r="G10638" s="31" t="s">
        <v>19742</v>
      </c>
      <c r="I10638" s="1"/>
    </row>
    <row r="10639" spans="1:9" s="30" customFormat="1" ht="54" x14ac:dyDescent="0.25">
      <c r="A10639" s="28">
        <v>87265</v>
      </c>
      <c r="B10639" s="29" t="s">
        <v>19743</v>
      </c>
      <c r="F10639" s="28" t="s">
        <v>8592</v>
      </c>
      <c r="G10639" s="31" t="s">
        <v>19744</v>
      </c>
      <c r="I10639" s="1"/>
    </row>
    <row r="10640" spans="1:9" s="30" customFormat="1" ht="40.5" x14ac:dyDescent="0.25">
      <c r="A10640" s="28">
        <v>87267</v>
      </c>
      <c r="B10640" s="29" t="s">
        <v>19745</v>
      </c>
      <c r="F10640" s="28" t="s">
        <v>8592</v>
      </c>
      <c r="G10640" s="31" t="s">
        <v>15534</v>
      </c>
      <c r="I10640" s="1"/>
    </row>
    <row r="10641" spans="1:9" s="30" customFormat="1" ht="54" x14ac:dyDescent="0.25">
      <c r="A10641" s="28">
        <v>87269</v>
      </c>
      <c r="B10641" s="29" t="s">
        <v>19746</v>
      </c>
      <c r="F10641" s="28" t="s">
        <v>8592</v>
      </c>
      <c r="G10641" s="31" t="s">
        <v>17280</v>
      </c>
      <c r="I10641" s="1"/>
    </row>
    <row r="10642" spans="1:9" s="30" customFormat="1" ht="40.5" x14ac:dyDescent="0.25">
      <c r="A10642" s="28">
        <v>87271</v>
      </c>
      <c r="B10642" s="29" t="s">
        <v>19747</v>
      </c>
      <c r="F10642" s="28" t="s">
        <v>8592</v>
      </c>
      <c r="G10642" s="31" t="s">
        <v>19748</v>
      </c>
      <c r="I10642" s="1"/>
    </row>
    <row r="10643" spans="1:9" s="30" customFormat="1" ht="54" x14ac:dyDescent="0.25">
      <c r="A10643" s="28">
        <v>87273</v>
      </c>
      <c r="B10643" s="29" t="s">
        <v>19749</v>
      </c>
      <c r="F10643" s="28" t="s">
        <v>8592</v>
      </c>
      <c r="G10643" s="31" t="s">
        <v>15705</v>
      </c>
      <c r="I10643" s="1"/>
    </row>
    <row r="10644" spans="1:9" s="30" customFormat="1" ht="40.5" x14ac:dyDescent="0.25">
      <c r="A10644" s="28">
        <v>87275</v>
      </c>
      <c r="B10644" s="29" t="s">
        <v>19750</v>
      </c>
      <c r="F10644" s="28" t="s">
        <v>8592</v>
      </c>
      <c r="G10644" s="31" t="s">
        <v>19751</v>
      </c>
      <c r="I10644" s="1"/>
    </row>
    <row r="10645" spans="1:9" s="30" customFormat="1" ht="40.5" x14ac:dyDescent="0.25">
      <c r="A10645" s="28">
        <v>88788</v>
      </c>
      <c r="B10645" s="29" t="s">
        <v>19752</v>
      </c>
      <c r="F10645" s="28" t="s">
        <v>8592</v>
      </c>
      <c r="G10645" s="31" t="s">
        <v>19753</v>
      </c>
      <c r="I10645" s="1"/>
    </row>
    <row r="10646" spans="1:9" s="30" customFormat="1" ht="54" x14ac:dyDescent="0.25">
      <c r="A10646" s="28">
        <v>88789</v>
      </c>
      <c r="B10646" s="29" t="s">
        <v>19754</v>
      </c>
      <c r="F10646" s="28" t="s">
        <v>8592</v>
      </c>
      <c r="G10646" s="31" t="s">
        <v>19755</v>
      </c>
      <c r="I10646" s="1"/>
    </row>
    <row r="10647" spans="1:9" s="30" customFormat="1" ht="81" x14ac:dyDescent="0.25">
      <c r="A10647" s="28">
        <v>89045</v>
      </c>
      <c r="B10647" s="29" t="s">
        <v>19756</v>
      </c>
      <c r="F10647" s="28" t="s">
        <v>8592</v>
      </c>
      <c r="G10647" s="31" t="s">
        <v>10422</v>
      </c>
      <c r="I10647" s="1"/>
    </row>
    <row r="10648" spans="1:9" s="30" customFormat="1" ht="67.5" x14ac:dyDescent="0.25">
      <c r="A10648" s="28">
        <v>89170</v>
      </c>
      <c r="B10648" s="29" t="s">
        <v>19757</v>
      </c>
      <c r="F10648" s="28" t="s">
        <v>8592</v>
      </c>
      <c r="G10648" s="31" t="s">
        <v>10422</v>
      </c>
      <c r="I10648" s="1"/>
    </row>
    <row r="10649" spans="1:9" s="30" customFormat="1" ht="54" x14ac:dyDescent="0.25">
      <c r="A10649" s="28">
        <v>93393</v>
      </c>
      <c r="B10649" s="29" t="s">
        <v>19758</v>
      </c>
      <c r="F10649" s="28" t="s">
        <v>8592</v>
      </c>
      <c r="G10649" s="31" t="s">
        <v>8040</v>
      </c>
      <c r="I10649" s="1"/>
    </row>
    <row r="10650" spans="1:9" s="30" customFormat="1" ht="54" x14ac:dyDescent="0.25">
      <c r="A10650" s="28">
        <v>93395</v>
      </c>
      <c r="B10650" s="29" t="s">
        <v>19759</v>
      </c>
      <c r="F10650" s="28" t="s">
        <v>8592</v>
      </c>
      <c r="G10650" s="31" t="s">
        <v>19760</v>
      </c>
      <c r="I10650" s="1"/>
    </row>
    <row r="10651" spans="1:9" s="30" customFormat="1" ht="54" x14ac:dyDescent="0.25">
      <c r="A10651" s="28">
        <v>99195</v>
      </c>
      <c r="B10651" s="29" t="s">
        <v>19761</v>
      </c>
      <c r="F10651" s="28" t="s">
        <v>8592</v>
      </c>
      <c r="G10651" s="31" t="s">
        <v>19762</v>
      </c>
      <c r="I10651" s="1"/>
    </row>
    <row r="10652" spans="1:9" s="30" customFormat="1" ht="54" x14ac:dyDescent="0.25">
      <c r="A10652" s="28">
        <v>99198</v>
      </c>
      <c r="B10652" s="29" t="s">
        <v>19763</v>
      </c>
      <c r="F10652" s="28" t="s">
        <v>8592</v>
      </c>
      <c r="G10652" s="31" t="s">
        <v>19764</v>
      </c>
      <c r="I10652" s="1"/>
    </row>
    <row r="10653" spans="1:9" s="30" customFormat="1" ht="54" x14ac:dyDescent="0.25">
      <c r="A10653" s="28">
        <v>104611</v>
      </c>
      <c r="B10653" s="29" t="s">
        <v>19765</v>
      </c>
      <c r="F10653" s="28" t="s">
        <v>8592</v>
      </c>
      <c r="G10653" s="31" t="s">
        <v>19766</v>
      </c>
      <c r="I10653" s="1"/>
    </row>
    <row r="10654" spans="1:9" s="30" customFormat="1" ht="40.5" x14ac:dyDescent="0.25">
      <c r="A10654" s="28">
        <v>104612</v>
      </c>
      <c r="B10654" s="29" t="s">
        <v>19767</v>
      </c>
      <c r="F10654" s="28" t="s">
        <v>8592</v>
      </c>
      <c r="G10654" s="31" t="s">
        <v>12857</v>
      </c>
      <c r="I10654" s="1"/>
    </row>
    <row r="10655" spans="1:9" s="30" customFormat="1" ht="54" x14ac:dyDescent="0.25">
      <c r="A10655" s="28">
        <v>104613</v>
      </c>
      <c r="B10655" s="29" t="s">
        <v>19768</v>
      </c>
      <c r="F10655" s="28" t="s">
        <v>8592</v>
      </c>
      <c r="G10655" s="31" t="s">
        <v>19769</v>
      </c>
      <c r="I10655" s="1"/>
    </row>
    <row r="10656" spans="1:9" s="30" customFormat="1" ht="54" x14ac:dyDescent="0.25">
      <c r="A10656" s="28">
        <v>104614</v>
      </c>
      <c r="B10656" s="29" t="s">
        <v>19770</v>
      </c>
      <c r="F10656" s="28" t="s">
        <v>8592</v>
      </c>
      <c r="G10656" s="31" t="s">
        <v>14876</v>
      </c>
      <c r="I10656" s="1"/>
    </row>
    <row r="10657" spans="1:9" s="30" customFormat="1" ht="54" x14ac:dyDescent="0.25">
      <c r="A10657" s="28">
        <v>104615</v>
      </c>
      <c r="B10657" s="29" t="s">
        <v>19771</v>
      </c>
      <c r="F10657" s="28" t="s">
        <v>8592</v>
      </c>
      <c r="G10657" s="31" t="s">
        <v>14535</v>
      </c>
      <c r="I10657" s="1"/>
    </row>
    <row r="10658" spans="1:9" s="30" customFormat="1" ht="54" x14ac:dyDescent="0.25">
      <c r="A10658" s="28">
        <v>104616</v>
      </c>
      <c r="B10658" s="29" t="s">
        <v>19772</v>
      </c>
      <c r="F10658" s="28" t="s">
        <v>8592</v>
      </c>
      <c r="G10658" s="31" t="s">
        <v>19773</v>
      </c>
      <c r="I10658" s="1"/>
    </row>
    <row r="10659" spans="1:9" s="30" customFormat="1" ht="54" x14ac:dyDescent="0.25">
      <c r="A10659" s="28">
        <v>104617</v>
      </c>
      <c r="B10659" s="29" t="s">
        <v>19774</v>
      </c>
      <c r="F10659" s="28" t="s">
        <v>8592</v>
      </c>
      <c r="G10659" s="31" t="s">
        <v>19775</v>
      </c>
      <c r="I10659" s="1"/>
    </row>
    <row r="10660" spans="1:9" s="30" customFormat="1" ht="54" x14ac:dyDescent="0.25">
      <c r="A10660" s="28">
        <v>104618</v>
      </c>
      <c r="B10660" s="29" t="s">
        <v>19776</v>
      </c>
      <c r="F10660" s="28" t="s">
        <v>8592</v>
      </c>
      <c r="G10660" s="31" t="s">
        <v>19777</v>
      </c>
      <c r="I10660" s="1"/>
    </row>
    <row r="10661" spans="1:9" s="30" customFormat="1" ht="27" x14ac:dyDescent="0.25">
      <c r="A10661" s="28">
        <v>104619</v>
      </c>
      <c r="B10661" s="29" t="s">
        <v>19778</v>
      </c>
      <c r="F10661" s="28" t="s">
        <v>27</v>
      </c>
      <c r="G10661" s="31" t="s">
        <v>19779</v>
      </c>
      <c r="I10661" s="1"/>
    </row>
    <row r="10662" spans="1:9" s="30" customFormat="1" ht="40.5" x14ac:dyDescent="0.25">
      <c r="A10662" s="28">
        <v>101965</v>
      </c>
      <c r="B10662" s="29" t="s">
        <v>19780</v>
      </c>
      <c r="F10662" s="28" t="s">
        <v>27</v>
      </c>
      <c r="G10662" s="31" t="s">
        <v>19781</v>
      </c>
      <c r="I10662" s="1"/>
    </row>
    <row r="10663" spans="1:9" s="30" customFormat="1" ht="40.5" x14ac:dyDescent="0.25">
      <c r="A10663" s="28">
        <v>101966</v>
      </c>
      <c r="B10663" s="29" t="s">
        <v>19782</v>
      </c>
      <c r="F10663" s="28" t="s">
        <v>27</v>
      </c>
      <c r="G10663" s="31" t="s">
        <v>19783</v>
      </c>
      <c r="I10663" s="1"/>
    </row>
    <row r="10664" spans="1:9" s="30" customFormat="1" ht="27" x14ac:dyDescent="0.25">
      <c r="A10664" s="28">
        <v>101979</v>
      </c>
      <c r="B10664" s="29" t="s">
        <v>19784</v>
      </c>
      <c r="F10664" s="28" t="s">
        <v>27</v>
      </c>
      <c r="G10664" s="31" t="s">
        <v>15703</v>
      </c>
      <c r="I10664" s="1"/>
    </row>
    <row r="10665" spans="1:9" s="30" customFormat="1" ht="27" x14ac:dyDescent="0.25">
      <c r="A10665" s="28">
        <v>96112</v>
      </c>
      <c r="B10665" s="29" t="s">
        <v>19785</v>
      </c>
      <c r="F10665" s="28" t="s">
        <v>8592</v>
      </c>
      <c r="G10665" s="31" t="s">
        <v>19786</v>
      </c>
      <c r="I10665" s="1"/>
    </row>
    <row r="10666" spans="1:9" s="30" customFormat="1" ht="27" x14ac:dyDescent="0.25">
      <c r="A10666" s="28">
        <v>96117</v>
      </c>
      <c r="B10666" s="29" t="s">
        <v>19787</v>
      </c>
      <c r="F10666" s="28" t="s">
        <v>8592</v>
      </c>
      <c r="G10666" s="31" t="s">
        <v>19788</v>
      </c>
      <c r="I10666" s="1"/>
    </row>
    <row r="10667" spans="1:9" s="30" customFormat="1" ht="27" x14ac:dyDescent="0.25">
      <c r="A10667" s="28">
        <v>96122</v>
      </c>
      <c r="B10667" s="29" t="s">
        <v>19789</v>
      </c>
      <c r="F10667" s="28" t="s">
        <v>27</v>
      </c>
      <c r="G10667" s="31" t="s">
        <v>19790</v>
      </c>
      <c r="I10667" s="1"/>
    </row>
    <row r="10668" spans="1:9" s="30" customFormat="1" ht="27" x14ac:dyDescent="0.25">
      <c r="A10668" s="28">
        <v>96109</v>
      </c>
      <c r="B10668" s="29" t="s">
        <v>19791</v>
      </c>
      <c r="F10668" s="28" t="s">
        <v>8592</v>
      </c>
      <c r="G10668" s="31" t="s">
        <v>19792</v>
      </c>
      <c r="I10668" s="1"/>
    </row>
    <row r="10669" spans="1:9" s="30" customFormat="1" ht="27" x14ac:dyDescent="0.25">
      <c r="A10669" s="28">
        <v>96110</v>
      </c>
      <c r="B10669" s="29" t="s">
        <v>19793</v>
      </c>
      <c r="F10669" s="28" t="s">
        <v>8592</v>
      </c>
      <c r="G10669" s="31" t="s">
        <v>19794</v>
      </c>
      <c r="I10669" s="1"/>
    </row>
    <row r="10670" spans="1:9" s="30" customFormat="1" ht="27" x14ac:dyDescent="0.25">
      <c r="A10670" s="28">
        <v>96113</v>
      </c>
      <c r="B10670" s="29" t="s">
        <v>19795</v>
      </c>
      <c r="F10670" s="28" t="s">
        <v>8592</v>
      </c>
      <c r="G10670" s="31" t="s">
        <v>19796</v>
      </c>
      <c r="I10670" s="1"/>
    </row>
    <row r="10671" spans="1:9" s="30" customFormat="1" ht="27" x14ac:dyDescent="0.25">
      <c r="A10671" s="28">
        <v>96114</v>
      </c>
      <c r="B10671" s="29" t="s">
        <v>19797</v>
      </c>
      <c r="F10671" s="28" t="s">
        <v>8592</v>
      </c>
      <c r="G10671" s="31" t="s">
        <v>19798</v>
      </c>
      <c r="I10671" s="1"/>
    </row>
    <row r="10672" spans="1:9" s="30" customFormat="1" x14ac:dyDescent="0.25">
      <c r="A10672" s="28">
        <v>96120</v>
      </c>
      <c r="B10672" s="29" t="s">
        <v>19799</v>
      </c>
      <c r="F10672" s="28" t="s">
        <v>27</v>
      </c>
      <c r="G10672" s="31" t="s">
        <v>19800</v>
      </c>
      <c r="I10672" s="1"/>
    </row>
    <row r="10673" spans="1:9" s="30" customFormat="1" ht="27" x14ac:dyDescent="0.25">
      <c r="A10673" s="28">
        <v>96123</v>
      </c>
      <c r="B10673" s="29" t="s">
        <v>19801</v>
      </c>
      <c r="F10673" s="28" t="s">
        <v>27</v>
      </c>
      <c r="G10673" s="31" t="s">
        <v>10647</v>
      </c>
      <c r="I10673" s="1"/>
    </row>
    <row r="10674" spans="1:9" s="30" customFormat="1" ht="27" x14ac:dyDescent="0.25">
      <c r="A10674" s="28">
        <v>99054</v>
      </c>
      <c r="B10674" s="29" t="s">
        <v>19802</v>
      </c>
      <c r="F10674" s="28" t="s">
        <v>8592</v>
      </c>
      <c r="G10674" s="31" t="s">
        <v>19803</v>
      </c>
      <c r="I10674" s="1"/>
    </row>
    <row r="10675" spans="1:9" s="30" customFormat="1" ht="40.5" x14ac:dyDescent="0.25">
      <c r="A10675" s="28">
        <v>96111</v>
      </c>
      <c r="B10675" s="29" t="s">
        <v>19804</v>
      </c>
      <c r="F10675" s="28" t="s">
        <v>8592</v>
      </c>
      <c r="G10675" s="31" t="s">
        <v>19805</v>
      </c>
      <c r="I10675" s="1"/>
    </row>
    <row r="10676" spans="1:9" s="30" customFormat="1" ht="40.5" x14ac:dyDescent="0.25">
      <c r="A10676" s="28">
        <v>96116</v>
      </c>
      <c r="B10676" s="29" t="s">
        <v>19806</v>
      </c>
      <c r="F10676" s="28" t="s">
        <v>8592</v>
      </c>
      <c r="G10676" s="31" t="s">
        <v>19807</v>
      </c>
      <c r="I10676" s="1"/>
    </row>
    <row r="10677" spans="1:9" s="30" customFormat="1" ht="27" x14ac:dyDescent="0.25">
      <c r="A10677" s="28">
        <v>96121</v>
      </c>
      <c r="B10677" s="29" t="s">
        <v>19808</v>
      </c>
      <c r="F10677" s="28" t="s">
        <v>27</v>
      </c>
      <c r="G10677" s="31" t="s">
        <v>19809</v>
      </c>
      <c r="I10677" s="1"/>
    </row>
    <row r="10678" spans="1:9" s="30" customFormat="1" ht="40.5" x14ac:dyDescent="0.25">
      <c r="A10678" s="28">
        <v>96485</v>
      </c>
      <c r="B10678" s="29" t="s">
        <v>19810</v>
      </c>
      <c r="F10678" s="28" t="s">
        <v>8592</v>
      </c>
      <c r="G10678" s="31" t="s">
        <v>19811</v>
      </c>
      <c r="I10678" s="1"/>
    </row>
    <row r="10679" spans="1:9" s="30" customFormat="1" ht="27" x14ac:dyDescent="0.25">
      <c r="A10679" s="28">
        <v>96486</v>
      </c>
      <c r="B10679" s="29" t="s">
        <v>19812</v>
      </c>
      <c r="F10679" s="28" t="s">
        <v>8592</v>
      </c>
      <c r="G10679" s="31" t="s">
        <v>11756</v>
      </c>
      <c r="I10679" s="1"/>
    </row>
    <row r="10680" spans="1:9" s="30" customFormat="1" ht="67.5" x14ac:dyDescent="0.25">
      <c r="A10680" s="28">
        <v>91515</v>
      </c>
      <c r="B10680" s="29" t="s">
        <v>19813</v>
      </c>
      <c r="F10680" s="28" t="s">
        <v>8592</v>
      </c>
      <c r="G10680" s="31" t="s">
        <v>10064</v>
      </c>
      <c r="I10680" s="1"/>
    </row>
    <row r="10681" spans="1:9" s="30" customFormat="1" ht="54" x14ac:dyDescent="0.25">
      <c r="A10681" s="28">
        <v>91519</v>
      </c>
      <c r="B10681" s="29" t="s">
        <v>19814</v>
      </c>
      <c r="F10681" s="28" t="s">
        <v>8592</v>
      </c>
      <c r="G10681" s="31" t="s">
        <v>9332</v>
      </c>
      <c r="I10681" s="1"/>
    </row>
    <row r="10682" spans="1:9" s="30" customFormat="1" ht="54" x14ac:dyDescent="0.25">
      <c r="A10682" s="28">
        <v>91520</v>
      </c>
      <c r="B10682" s="29" t="s">
        <v>19815</v>
      </c>
      <c r="F10682" s="28" t="s">
        <v>8592</v>
      </c>
      <c r="G10682" s="31" t="s">
        <v>10138</v>
      </c>
      <c r="I10682" s="1"/>
    </row>
    <row r="10683" spans="1:9" s="30" customFormat="1" ht="54" x14ac:dyDescent="0.25">
      <c r="A10683" s="28">
        <v>91522</v>
      </c>
      <c r="B10683" s="29" t="s">
        <v>19816</v>
      </c>
      <c r="F10683" s="28" t="s">
        <v>8592</v>
      </c>
      <c r="G10683" s="31" t="s">
        <v>10223</v>
      </c>
      <c r="I10683" s="1"/>
    </row>
    <row r="10684" spans="1:9" s="30" customFormat="1" ht="54" x14ac:dyDescent="0.25">
      <c r="A10684" s="28">
        <v>91525</v>
      </c>
      <c r="B10684" s="29" t="s">
        <v>19817</v>
      </c>
      <c r="F10684" s="28" t="s">
        <v>8592</v>
      </c>
      <c r="G10684" s="31" t="s">
        <v>19818</v>
      </c>
      <c r="I10684" s="1"/>
    </row>
    <row r="10685" spans="1:9" s="30" customFormat="1" ht="54" x14ac:dyDescent="0.25">
      <c r="A10685" s="28">
        <v>104412</v>
      </c>
      <c r="B10685" s="29" t="s">
        <v>19819</v>
      </c>
      <c r="F10685" s="28" t="s">
        <v>8592</v>
      </c>
      <c r="G10685" s="31" t="s">
        <v>18808</v>
      </c>
      <c r="I10685" s="1"/>
    </row>
    <row r="10686" spans="1:9" s="30" customFormat="1" ht="54" x14ac:dyDescent="0.25">
      <c r="A10686" s="28">
        <v>104413</v>
      </c>
      <c r="B10686" s="29" t="s">
        <v>19820</v>
      </c>
      <c r="F10686" s="28" t="s">
        <v>8592</v>
      </c>
      <c r="G10686" s="31" t="s">
        <v>9876</v>
      </c>
      <c r="I10686" s="1"/>
    </row>
    <row r="10687" spans="1:9" s="30" customFormat="1" ht="54" x14ac:dyDescent="0.25">
      <c r="A10687" s="28">
        <v>104414</v>
      </c>
      <c r="B10687" s="29" t="s">
        <v>19821</v>
      </c>
      <c r="F10687" s="28" t="s">
        <v>8592</v>
      </c>
      <c r="G10687" s="31" t="s">
        <v>9958</v>
      </c>
      <c r="I10687" s="1"/>
    </row>
    <row r="10688" spans="1:9" s="30" customFormat="1" ht="54" x14ac:dyDescent="0.25">
      <c r="A10688" s="28">
        <v>104415</v>
      </c>
      <c r="B10688" s="29" t="s">
        <v>19822</v>
      </c>
      <c r="F10688" s="28" t="s">
        <v>8592</v>
      </c>
      <c r="G10688" s="31" t="s">
        <v>15201</v>
      </c>
      <c r="I10688" s="1"/>
    </row>
    <row r="10689" spans="1:9" s="30" customFormat="1" ht="54" x14ac:dyDescent="0.25">
      <c r="A10689" s="28">
        <v>104416</v>
      </c>
      <c r="B10689" s="29" t="s">
        <v>19823</v>
      </c>
      <c r="F10689" s="28" t="s">
        <v>8592</v>
      </c>
      <c r="G10689" s="31" t="s">
        <v>19824</v>
      </c>
      <c r="I10689" s="1"/>
    </row>
    <row r="10690" spans="1:9" s="30" customFormat="1" ht="54" x14ac:dyDescent="0.25">
      <c r="A10690" s="28">
        <v>104417</v>
      </c>
      <c r="B10690" s="29" t="s">
        <v>19825</v>
      </c>
      <c r="F10690" s="28" t="s">
        <v>8592</v>
      </c>
      <c r="G10690" s="31" t="s">
        <v>19826</v>
      </c>
      <c r="I10690" s="1"/>
    </row>
    <row r="10691" spans="1:9" s="30" customFormat="1" ht="54" x14ac:dyDescent="0.25">
      <c r="A10691" s="28">
        <v>104418</v>
      </c>
      <c r="B10691" s="29" t="s">
        <v>19827</v>
      </c>
      <c r="F10691" s="28" t="s">
        <v>8592</v>
      </c>
      <c r="G10691" s="31" t="s">
        <v>18716</v>
      </c>
      <c r="I10691" s="1"/>
    </row>
    <row r="10692" spans="1:9" s="30" customFormat="1" ht="67.5" x14ac:dyDescent="0.25">
      <c r="A10692" s="28">
        <v>104419</v>
      </c>
      <c r="B10692" s="29" t="s">
        <v>19828</v>
      </c>
      <c r="F10692" s="28" t="s">
        <v>8592</v>
      </c>
      <c r="G10692" s="31" t="s">
        <v>19829</v>
      </c>
      <c r="I10692" s="1"/>
    </row>
    <row r="10693" spans="1:9" s="30" customFormat="1" ht="67.5" x14ac:dyDescent="0.25">
      <c r="A10693" s="28">
        <v>104420</v>
      </c>
      <c r="B10693" s="29" t="s">
        <v>19830</v>
      </c>
      <c r="F10693" s="28" t="s">
        <v>8592</v>
      </c>
      <c r="G10693" s="31" t="s">
        <v>18168</v>
      </c>
      <c r="I10693" s="1"/>
    </row>
    <row r="10694" spans="1:9" s="30" customFormat="1" ht="67.5" x14ac:dyDescent="0.25">
      <c r="A10694" s="28">
        <v>104421</v>
      </c>
      <c r="B10694" s="29" t="s">
        <v>19831</v>
      </c>
      <c r="F10694" s="28" t="s">
        <v>8592</v>
      </c>
      <c r="G10694" s="31" t="s">
        <v>11708</v>
      </c>
      <c r="I10694" s="1"/>
    </row>
    <row r="10695" spans="1:9" s="30" customFormat="1" ht="54" x14ac:dyDescent="0.25">
      <c r="A10695" s="28">
        <v>104422</v>
      </c>
      <c r="B10695" s="29" t="s">
        <v>19832</v>
      </c>
      <c r="F10695" s="28" t="s">
        <v>8592</v>
      </c>
      <c r="G10695" s="31" t="s">
        <v>19833</v>
      </c>
      <c r="I10695" s="1"/>
    </row>
    <row r="10696" spans="1:9" s="30" customFormat="1" ht="67.5" x14ac:dyDescent="0.25">
      <c r="A10696" s="28">
        <v>104423</v>
      </c>
      <c r="B10696" s="29" t="s">
        <v>19834</v>
      </c>
      <c r="F10696" s="28" t="s">
        <v>8592</v>
      </c>
      <c r="G10696" s="31" t="s">
        <v>15966</v>
      </c>
      <c r="I10696" s="1"/>
    </row>
    <row r="10697" spans="1:9" s="30" customFormat="1" ht="67.5" x14ac:dyDescent="0.25">
      <c r="A10697" s="28">
        <v>104424</v>
      </c>
      <c r="B10697" s="29" t="s">
        <v>19835</v>
      </c>
      <c r="F10697" s="28" t="s">
        <v>8592</v>
      </c>
      <c r="G10697" s="31" t="s">
        <v>19836</v>
      </c>
      <c r="I10697" s="1"/>
    </row>
    <row r="10698" spans="1:9" s="30" customFormat="1" ht="54" x14ac:dyDescent="0.25">
      <c r="A10698" s="28">
        <v>104425</v>
      </c>
      <c r="B10698" s="29" t="s">
        <v>19837</v>
      </c>
      <c r="F10698" s="28" t="s">
        <v>8592</v>
      </c>
      <c r="G10698" s="31" t="s">
        <v>10233</v>
      </c>
      <c r="I10698" s="1"/>
    </row>
    <row r="10699" spans="1:9" s="30" customFormat="1" ht="67.5" x14ac:dyDescent="0.25">
      <c r="A10699" s="28">
        <v>87280</v>
      </c>
      <c r="B10699" s="29" t="s">
        <v>19838</v>
      </c>
      <c r="F10699" s="28" t="s">
        <v>10642</v>
      </c>
      <c r="G10699" s="31" t="s">
        <v>19839</v>
      </c>
      <c r="I10699" s="1"/>
    </row>
    <row r="10700" spans="1:9" s="30" customFormat="1" ht="67.5" x14ac:dyDescent="0.25">
      <c r="A10700" s="28">
        <v>87281</v>
      </c>
      <c r="B10700" s="29" t="s">
        <v>19840</v>
      </c>
      <c r="F10700" s="28" t="s">
        <v>10642</v>
      </c>
      <c r="G10700" s="31" t="s">
        <v>19841</v>
      </c>
      <c r="I10700" s="1"/>
    </row>
    <row r="10701" spans="1:9" s="30" customFormat="1" ht="67.5" x14ac:dyDescent="0.25">
      <c r="A10701" s="28">
        <v>87283</v>
      </c>
      <c r="B10701" s="29" t="s">
        <v>19842</v>
      </c>
      <c r="F10701" s="28" t="s">
        <v>10642</v>
      </c>
      <c r="G10701" s="31" t="s">
        <v>19843</v>
      </c>
      <c r="I10701" s="1"/>
    </row>
    <row r="10702" spans="1:9" s="30" customFormat="1" ht="67.5" x14ac:dyDescent="0.25">
      <c r="A10702" s="28">
        <v>87284</v>
      </c>
      <c r="B10702" s="29" t="s">
        <v>19844</v>
      </c>
      <c r="F10702" s="28" t="s">
        <v>10642</v>
      </c>
      <c r="G10702" s="31" t="s">
        <v>19845</v>
      </c>
      <c r="I10702" s="1"/>
    </row>
    <row r="10703" spans="1:9" s="30" customFormat="1" ht="54" x14ac:dyDescent="0.25">
      <c r="A10703" s="28">
        <v>87286</v>
      </c>
      <c r="B10703" s="29" t="s">
        <v>19846</v>
      </c>
      <c r="F10703" s="28" t="s">
        <v>10642</v>
      </c>
      <c r="G10703" s="31" t="s">
        <v>19847</v>
      </c>
      <c r="I10703" s="1"/>
    </row>
    <row r="10704" spans="1:9" s="30" customFormat="1" ht="54" x14ac:dyDescent="0.25">
      <c r="A10704" s="28">
        <v>87287</v>
      </c>
      <c r="B10704" s="29" t="s">
        <v>19848</v>
      </c>
      <c r="F10704" s="28" t="s">
        <v>10642</v>
      </c>
      <c r="G10704" s="31" t="s">
        <v>19849</v>
      </c>
      <c r="I10704" s="1"/>
    </row>
    <row r="10705" spans="1:9" s="30" customFormat="1" ht="54" x14ac:dyDescent="0.25">
      <c r="A10705" s="28">
        <v>87289</v>
      </c>
      <c r="B10705" s="29" t="s">
        <v>19850</v>
      </c>
      <c r="F10705" s="28" t="s">
        <v>10642</v>
      </c>
      <c r="G10705" s="31" t="s">
        <v>19851</v>
      </c>
      <c r="I10705" s="1"/>
    </row>
    <row r="10706" spans="1:9" s="30" customFormat="1" ht="54" x14ac:dyDescent="0.25">
      <c r="A10706" s="28">
        <v>87290</v>
      </c>
      <c r="B10706" s="29" t="s">
        <v>19852</v>
      </c>
      <c r="F10706" s="28" t="s">
        <v>10642</v>
      </c>
      <c r="G10706" s="31" t="s">
        <v>19853</v>
      </c>
      <c r="I10706" s="1"/>
    </row>
    <row r="10707" spans="1:9" s="30" customFormat="1" ht="54" x14ac:dyDescent="0.25">
      <c r="A10707" s="28">
        <v>87292</v>
      </c>
      <c r="B10707" s="29" t="s">
        <v>19854</v>
      </c>
      <c r="F10707" s="28" t="s">
        <v>10642</v>
      </c>
      <c r="G10707" s="31" t="s">
        <v>19855</v>
      </c>
      <c r="I10707" s="1"/>
    </row>
    <row r="10708" spans="1:9" s="30" customFormat="1" ht="54" x14ac:dyDescent="0.25">
      <c r="A10708" s="28">
        <v>87294</v>
      </c>
      <c r="B10708" s="29" t="s">
        <v>19856</v>
      </c>
      <c r="F10708" s="28" t="s">
        <v>10642</v>
      </c>
      <c r="G10708" s="31" t="s">
        <v>19857</v>
      </c>
      <c r="I10708" s="1"/>
    </row>
    <row r="10709" spans="1:9" s="30" customFormat="1" ht="54" x14ac:dyDescent="0.25">
      <c r="A10709" s="28">
        <v>87295</v>
      </c>
      <c r="B10709" s="29" t="s">
        <v>19858</v>
      </c>
      <c r="F10709" s="28" t="s">
        <v>10642</v>
      </c>
      <c r="G10709" s="31" t="s">
        <v>19859</v>
      </c>
      <c r="I10709" s="1"/>
    </row>
    <row r="10710" spans="1:9" s="30" customFormat="1" ht="54" x14ac:dyDescent="0.25">
      <c r="A10710" s="28">
        <v>87296</v>
      </c>
      <c r="B10710" s="29" t="s">
        <v>19860</v>
      </c>
      <c r="F10710" s="28" t="s">
        <v>10642</v>
      </c>
      <c r="G10710" s="31" t="s">
        <v>19861</v>
      </c>
      <c r="I10710" s="1"/>
    </row>
    <row r="10711" spans="1:9" s="30" customFormat="1" ht="40.5" x14ac:dyDescent="0.25">
      <c r="A10711" s="28">
        <v>87298</v>
      </c>
      <c r="B10711" s="29" t="s">
        <v>19862</v>
      </c>
      <c r="F10711" s="28" t="s">
        <v>10642</v>
      </c>
      <c r="G10711" s="31" t="s">
        <v>19863</v>
      </c>
      <c r="I10711" s="1"/>
    </row>
    <row r="10712" spans="1:9" s="30" customFormat="1" ht="40.5" x14ac:dyDescent="0.25">
      <c r="A10712" s="28">
        <v>87299</v>
      </c>
      <c r="B10712" s="29" t="s">
        <v>19864</v>
      </c>
      <c r="F10712" s="28" t="s">
        <v>10642</v>
      </c>
      <c r="G10712" s="31" t="s">
        <v>19865</v>
      </c>
      <c r="I10712" s="1"/>
    </row>
    <row r="10713" spans="1:9" s="30" customFormat="1" ht="40.5" x14ac:dyDescent="0.25">
      <c r="A10713" s="28">
        <v>87301</v>
      </c>
      <c r="B10713" s="29" t="s">
        <v>19866</v>
      </c>
      <c r="F10713" s="28" t="s">
        <v>10642</v>
      </c>
      <c r="G10713" s="31" t="s">
        <v>19867</v>
      </c>
      <c r="I10713" s="1"/>
    </row>
    <row r="10714" spans="1:9" s="30" customFormat="1" ht="40.5" x14ac:dyDescent="0.25">
      <c r="A10714" s="28">
        <v>87302</v>
      </c>
      <c r="B10714" s="29" t="s">
        <v>19868</v>
      </c>
      <c r="F10714" s="28" t="s">
        <v>10642</v>
      </c>
      <c r="G10714" s="31" t="s">
        <v>19869</v>
      </c>
      <c r="I10714" s="1"/>
    </row>
    <row r="10715" spans="1:9" s="30" customFormat="1" ht="40.5" x14ac:dyDescent="0.25">
      <c r="A10715" s="28">
        <v>87304</v>
      </c>
      <c r="B10715" s="29" t="s">
        <v>19870</v>
      </c>
      <c r="F10715" s="28" t="s">
        <v>10642</v>
      </c>
      <c r="G10715" s="31" t="s">
        <v>19871</v>
      </c>
      <c r="I10715" s="1"/>
    </row>
    <row r="10716" spans="1:9" s="30" customFormat="1" ht="40.5" x14ac:dyDescent="0.25">
      <c r="A10716" s="28">
        <v>87305</v>
      </c>
      <c r="B10716" s="29" t="s">
        <v>19872</v>
      </c>
      <c r="F10716" s="28" t="s">
        <v>10642</v>
      </c>
      <c r="G10716" s="31" t="s">
        <v>19873</v>
      </c>
      <c r="I10716" s="1"/>
    </row>
    <row r="10717" spans="1:9" s="30" customFormat="1" ht="40.5" x14ac:dyDescent="0.25">
      <c r="A10717" s="28">
        <v>87307</v>
      </c>
      <c r="B10717" s="29" t="s">
        <v>19874</v>
      </c>
      <c r="F10717" s="28" t="s">
        <v>10642</v>
      </c>
      <c r="G10717" s="31" t="s">
        <v>19875</v>
      </c>
      <c r="I10717" s="1"/>
    </row>
    <row r="10718" spans="1:9" s="30" customFormat="1" ht="40.5" x14ac:dyDescent="0.25">
      <c r="A10718" s="28">
        <v>87308</v>
      </c>
      <c r="B10718" s="29" t="s">
        <v>19876</v>
      </c>
      <c r="F10718" s="28" t="s">
        <v>10642</v>
      </c>
      <c r="G10718" s="31" t="s">
        <v>17785</v>
      </c>
      <c r="I10718" s="1"/>
    </row>
    <row r="10719" spans="1:9" s="30" customFormat="1" ht="40.5" x14ac:dyDescent="0.25">
      <c r="A10719" s="28">
        <v>87310</v>
      </c>
      <c r="B10719" s="29" t="s">
        <v>19877</v>
      </c>
      <c r="F10719" s="28" t="s">
        <v>10642</v>
      </c>
      <c r="G10719" s="31" t="s">
        <v>19878</v>
      </c>
      <c r="I10719" s="1"/>
    </row>
    <row r="10720" spans="1:9" s="30" customFormat="1" ht="40.5" x14ac:dyDescent="0.25">
      <c r="A10720" s="28">
        <v>87311</v>
      </c>
      <c r="B10720" s="29" t="s">
        <v>19879</v>
      </c>
      <c r="F10720" s="28" t="s">
        <v>10642</v>
      </c>
      <c r="G10720" s="31" t="s">
        <v>8203</v>
      </c>
      <c r="I10720" s="1"/>
    </row>
    <row r="10721" spans="1:9" s="30" customFormat="1" ht="40.5" x14ac:dyDescent="0.25">
      <c r="A10721" s="28">
        <v>87313</v>
      </c>
      <c r="B10721" s="29" t="s">
        <v>19880</v>
      </c>
      <c r="F10721" s="28" t="s">
        <v>10642</v>
      </c>
      <c r="G10721" s="31" t="s">
        <v>19881</v>
      </c>
      <c r="I10721" s="1"/>
    </row>
    <row r="10722" spans="1:9" s="30" customFormat="1" ht="40.5" x14ac:dyDescent="0.25">
      <c r="A10722" s="28">
        <v>87314</v>
      </c>
      <c r="B10722" s="29" t="s">
        <v>19882</v>
      </c>
      <c r="F10722" s="28" t="s">
        <v>10642</v>
      </c>
      <c r="G10722" s="31" t="s">
        <v>19883</v>
      </c>
      <c r="I10722" s="1"/>
    </row>
    <row r="10723" spans="1:9" s="30" customFormat="1" ht="40.5" x14ac:dyDescent="0.25">
      <c r="A10723" s="28">
        <v>87316</v>
      </c>
      <c r="B10723" s="29" t="s">
        <v>19884</v>
      </c>
      <c r="F10723" s="28" t="s">
        <v>10642</v>
      </c>
      <c r="G10723" s="31" t="s">
        <v>19885</v>
      </c>
      <c r="I10723" s="1"/>
    </row>
    <row r="10724" spans="1:9" s="30" customFormat="1" ht="40.5" x14ac:dyDescent="0.25">
      <c r="A10724" s="28">
        <v>87317</v>
      </c>
      <c r="B10724" s="29" t="s">
        <v>19886</v>
      </c>
      <c r="F10724" s="28" t="s">
        <v>10642</v>
      </c>
      <c r="G10724" s="31" t="s">
        <v>19887</v>
      </c>
      <c r="I10724" s="1"/>
    </row>
    <row r="10725" spans="1:9" s="30" customFormat="1" ht="54" x14ac:dyDescent="0.25">
      <c r="A10725" s="28">
        <v>87319</v>
      </c>
      <c r="B10725" s="29" t="s">
        <v>19888</v>
      </c>
      <c r="F10725" s="28" t="s">
        <v>10642</v>
      </c>
      <c r="G10725" s="31" t="s">
        <v>19889</v>
      </c>
      <c r="I10725" s="1"/>
    </row>
    <row r="10726" spans="1:9" s="30" customFormat="1" ht="54" x14ac:dyDescent="0.25">
      <c r="A10726" s="28">
        <v>87320</v>
      </c>
      <c r="B10726" s="29" t="s">
        <v>19890</v>
      </c>
      <c r="F10726" s="28" t="s">
        <v>10642</v>
      </c>
      <c r="G10726" s="31" t="s">
        <v>19891</v>
      </c>
      <c r="I10726" s="1"/>
    </row>
    <row r="10727" spans="1:9" s="30" customFormat="1" ht="54" x14ac:dyDescent="0.25">
      <c r="A10727" s="28">
        <v>87322</v>
      </c>
      <c r="B10727" s="29" t="s">
        <v>19892</v>
      </c>
      <c r="F10727" s="28" t="s">
        <v>10642</v>
      </c>
      <c r="G10727" s="31" t="s">
        <v>19893</v>
      </c>
      <c r="I10727" s="1"/>
    </row>
    <row r="10728" spans="1:9" s="30" customFormat="1" ht="54" x14ac:dyDescent="0.25">
      <c r="A10728" s="28">
        <v>87323</v>
      </c>
      <c r="B10728" s="29" t="s">
        <v>19894</v>
      </c>
      <c r="F10728" s="28" t="s">
        <v>10642</v>
      </c>
      <c r="G10728" s="31" t="s">
        <v>19895</v>
      </c>
      <c r="I10728" s="1"/>
    </row>
    <row r="10729" spans="1:9" s="30" customFormat="1" ht="54" x14ac:dyDescent="0.25">
      <c r="A10729" s="28">
        <v>87325</v>
      </c>
      <c r="B10729" s="29" t="s">
        <v>19896</v>
      </c>
      <c r="F10729" s="28" t="s">
        <v>10642</v>
      </c>
      <c r="G10729" s="31" t="s">
        <v>19897</v>
      </c>
      <c r="I10729" s="1"/>
    </row>
    <row r="10730" spans="1:9" s="30" customFormat="1" ht="54" x14ac:dyDescent="0.25">
      <c r="A10730" s="28">
        <v>87326</v>
      </c>
      <c r="B10730" s="29" t="s">
        <v>19898</v>
      </c>
      <c r="F10730" s="28" t="s">
        <v>10642</v>
      </c>
      <c r="G10730" s="31" t="s">
        <v>19899</v>
      </c>
      <c r="I10730" s="1"/>
    </row>
    <row r="10731" spans="1:9" s="30" customFormat="1" ht="67.5" x14ac:dyDescent="0.25">
      <c r="A10731" s="28">
        <v>87327</v>
      </c>
      <c r="B10731" s="29" t="s">
        <v>19900</v>
      </c>
      <c r="F10731" s="28" t="s">
        <v>10642</v>
      </c>
      <c r="G10731" s="31" t="s">
        <v>19901</v>
      </c>
      <c r="I10731" s="1"/>
    </row>
    <row r="10732" spans="1:9" s="30" customFormat="1" ht="67.5" x14ac:dyDescent="0.25">
      <c r="A10732" s="28">
        <v>87328</v>
      </c>
      <c r="B10732" s="29" t="s">
        <v>19902</v>
      </c>
      <c r="F10732" s="28" t="s">
        <v>10642</v>
      </c>
      <c r="G10732" s="31" t="s">
        <v>19903</v>
      </c>
      <c r="I10732" s="1"/>
    </row>
    <row r="10733" spans="1:9" s="30" customFormat="1" ht="67.5" x14ac:dyDescent="0.25">
      <c r="A10733" s="28">
        <v>87329</v>
      </c>
      <c r="B10733" s="29" t="s">
        <v>19904</v>
      </c>
      <c r="F10733" s="28" t="s">
        <v>10642</v>
      </c>
      <c r="G10733" s="31" t="s">
        <v>19905</v>
      </c>
      <c r="I10733" s="1"/>
    </row>
    <row r="10734" spans="1:9" s="30" customFormat="1" ht="67.5" x14ac:dyDescent="0.25">
      <c r="A10734" s="28">
        <v>87330</v>
      </c>
      <c r="B10734" s="29" t="s">
        <v>19906</v>
      </c>
      <c r="F10734" s="28" t="s">
        <v>10642</v>
      </c>
      <c r="G10734" s="31" t="s">
        <v>19907</v>
      </c>
      <c r="I10734" s="1"/>
    </row>
    <row r="10735" spans="1:9" s="30" customFormat="1" ht="67.5" x14ac:dyDescent="0.25">
      <c r="A10735" s="28">
        <v>87331</v>
      </c>
      <c r="B10735" s="29" t="s">
        <v>19908</v>
      </c>
      <c r="F10735" s="28" t="s">
        <v>10642</v>
      </c>
      <c r="G10735" s="31" t="s">
        <v>19909</v>
      </c>
      <c r="I10735" s="1"/>
    </row>
    <row r="10736" spans="1:9" s="30" customFormat="1" ht="67.5" x14ac:dyDescent="0.25">
      <c r="A10736" s="28">
        <v>87332</v>
      </c>
      <c r="B10736" s="29" t="s">
        <v>19910</v>
      </c>
      <c r="F10736" s="28" t="s">
        <v>10642</v>
      </c>
      <c r="G10736" s="31" t="s">
        <v>19911</v>
      </c>
      <c r="I10736" s="1"/>
    </row>
    <row r="10737" spans="1:9" s="30" customFormat="1" ht="67.5" x14ac:dyDescent="0.25">
      <c r="A10737" s="28">
        <v>87333</v>
      </c>
      <c r="B10737" s="29" t="s">
        <v>19912</v>
      </c>
      <c r="F10737" s="28" t="s">
        <v>10642</v>
      </c>
      <c r="G10737" s="31" t="s">
        <v>19913</v>
      </c>
      <c r="I10737" s="1"/>
    </row>
    <row r="10738" spans="1:9" s="30" customFormat="1" ht="67.5" x14ac:dyDescent="0.25">
      <c r="A10738" s="28">
        <v>87334</v>
      </c>
      <c r="B10738" s="29" t="s">
        <v>19914</v>
      </c>
      <c r="F10738" s="28" t="s">
        <v>10642</v>
      </c>
      <c r="G10738" s="31" t="s">
        <v>19915</v>
      </c>
      <c r="I10738" s="1"/>
    </row>
    <row r="10739" spans="1:9" s="30" customFormat="1" ht="67.5" x14ac:dyDescent="0.25">
      <c r="A10739" s="28">
        <v>87335</v>
      </c>
      <c r="B10739" s="29" t="s">
        <v>19916</v>
      </c>
      <c r="F10739" s="28" t="s">
        <v>10642</v>
      </c>
      <c r="G10739" s="31" t="s">
        <v>19917</v>
      </c>
      <c r="I10739" s="1"/>
    </row>
    <row r="10740" spans="1:9" s="30" customFormat="1" ht="67.5" x14ac:dyDescent="0.25">
      <c r="A10740" s="28">
        <v>87336</v>
      </c>
      <c r="B10740" s="29" t="s">
        <v>19918</v>
      </c>
      <c r="F10740" s="28" t="s">
        <v>10642</v>
      </c>
      <c r="G10740" s="31" t="s">
        <v>14197</v>
      </c>
      <c r="I10740" s="1"/>
    </row>
    <row r="10741" spans="1:9" s="30" customFormat="1" ht="67.5" x14ac:dyDescent="0.25">
      <c r="A10741" s="28">
        <v>87337</v>
      </c>
      <c r="B10741" s="29" t="s">
        <v>19919</v>
      </c>
      <c r="F10741" s="28" t="s">
        <v>10642</v>
      </c>
      <c r="G10741" s="31" t="s">
        <v>19920</v>
      </c>
      <c r="I10741" s="1"/>
    </row>
    <row r="10742" spans="1:9" s="30" customFormat="1" ht="67.5" x14ac:dyDescent="0.25">
      <c r="A10742" s="28">
        <v>87338</v>
      </c>
      <c r="B10742" s="29" t="s">
        <v>19921</v>
      </c>
      <c r="F10742" s="28" t="s">
        <v>10642</v>
      </c>
      <c r="G10742" s="31" t="s">
        <v>19922</v>
      </c>
      <c r="I10742" s="1"/>
    </row>
    <row r="10743" spans="1:9" s="30" customFormat="1" ht="40.5" x14ac:dyDescent="0.25">
      <c r="A10743" s="28">
        <v>87339</v>
      </c>
      <c r="B10743" s="29" t="s">
        <v>19923</v>
      </c>
      <c r="F10743" s="28" t="s">
        <v>10642</v>
      </c>
      <c r="G10743" s="31" t="s">
        <v>19924</v>
      </c>
      <c r="I10743" s="1"/>
    </row>
    <row r="10744" spans="1:9" s="30" customFormat="1" ht="40.5" x14ac:dyDescent="0.25">
      <c r="A10744" s="28">
        <v>87340</v>
      </c>
      <c r="B10744" s="29" t="s">
        <v>19925</v>
      </c>
      <c r="F10744" s="28" t="s">
        <v>10642</v>
      </c>
      <c r="G10744" s="31" t="s">
        <v>19926</v>
      </c>
      <c r="I10744" s="1"/>
    </row>
    <row r="10745" spans="1:9" s="30" customFormat="1" ht="40.5" x14ac:dyDescent="0.25">
      <c r="A10745" s="28">
        <v>87341</v>
      </c>
      <c r="B10745" s="29" t="s">
        <v>19927</v>
      </c>
      <c r="F10745" s="28" t="s">
        <v>10642</v>
      </c>
      <c r="G10745" s="31" t="s">
        <v>19928</v>
      </c>
      <c r="I10745" s="1"/>
    </row>
    <row r="10746" spans="1:9" s="30" customFormat="1" ht="40.5" x14ac:dyDescent="0.25">
      <c r="A10746" s="28">
        <v>87342</v>
      </c>
      <c r="B10746" s="29" t="s">
        <v>19929</v>
      </c>
      <c r="F10746" s="28" t="s">
        <v>10642</v>
      </c>
      <c r="G10746" s="31" t="s">
        <v>19930</v>
      </c>
      <c r="I10746" s="1"/>
    </row>
    <row r="10747" spans="1:9" s="30" customFormat="1" ht="40.5" x14ac:dyDescent="0.25">
      <c r="A10747" s="28">
        <v>87343</v>
      </c>
      <c r="B10747" s="29" t="s">
        <v>19931</v>
      </c>
      <c r="F10747" s="28" t="s">
        <v>10642</v>
      </c>
      <c r="G10747" s="31" t="s">
        <v>19932</v>
      </c>
      <c r="I10747" s="1"/>
    </row>
    <row r="10748" spans="1:9" s="30" customFormat="1" ht="40.5" x14ac:dyDescent="0.25">
      <c r="A10748" s="28">
        <v>87344</v>
      </c>
      <c r="B10748" s="29" t="s">
        <v>19933</v>
      </c>
      <c r="F10748" s="28" t="s">
        <v>10642</v>
      </c>
      <c r="G10748" s="31" t="s">
        <v>19934</v>
      </c>
      <c r="I10748" s="1"/>
    </row>
    <row r="10749" spans="1:9" s="30" customFormat="1" ht="40.5" x14ac:dyDescent="0.25">
      <c r="A10749" s="28">
        <v>87345</v>
      </c>
      <c r="B10749" s="29" t="s">
        <v>19935</v>
      </c>
      <c r="F10749" s="28" t="s">
        <v>10642</v>
      </c>
      <c r="G10749" s="31" t="s">
        <v>19936</v>
      </c>
      <c r="I10749" s="1"/>
    </row>
    <row r="10750" spans="1:9" s="30" customFormat="1" ht="40.5" x14ac:dyDescent="0.25">
      <c r="A10750" s="28">
        <v>87346</v>
      </c>
      <c r="B10750" s="29" t="s">
        <v>19937</v>
      </c>
      <c r="F10750" s="28" t="s">
        <v>10642</v>
      </c>
      <c r="G10750" s="31" t="s">
        <v>19938</v>
      </c>
      <c r="I10750" s="1"/>
    </row>
    <row r="10751" spans="1:9" s="30" customFormat="1" ht="40.5" x14ac:dyDescent="0.25">
      <c r="A10751" s="28">
        <v>87347</v>
      </c>
      <c r="B10751" s="29" t="s">
        <v>19939</v>
      </c>
      <c r="F10751" s="28" t="s">
        <v>10642</v>
      </c>
      <c r="G10751" s="31" t="s">
        <v>19940</v>
      </c>
      <c r="I10751" s="1"/>
    </row>
    <row r="10752" spans="1:9" s="30" customFormat="1" ht="40.5" x14ac:dyDescent="0.25">
      <c r="A10752" s="28">
        <v>87348</v>
      </c>
      <c r="B10752" s="29" t="s">
        <v>19941</v>
      </c>
      <c r="F10752" s="28" t="s">
        <v>10642</v>
      </c>
      <c r="G10752" s="31" t="s">
        <v>19942</v>
      </c>
      <c r="I10752" s="1"/>
    </row>
    <row r="10753" spans="1:9" s="30" customFormat="1" ht="40.5" x14ac:dyDescent="0.25">
      <c r="A10753" s="28">
        <v>87349</v>
      </c>
      <c r="B10753" s="29" t="s">
        <v>19943</v>
      </c>
      <c r="F10753" s="28" t="s">
        <v>10642</v>
      </c>
      <c r="G10753" s="31" t="s">
        <v>19944</v>
      </c>
      <c r="I10753" s="1"/>
    </row>
    <row r="10754" spans="1:9" s="30" customFormat="1" ht="54" x14ac:dyDescent="0.25">
      <c r="A10754" s="28">
        <v>87350</v>
      </c>
      <c r="B10754" s="29" t="s">
        <v>19945</v>
      </c>
      <c r="F10754" s="28" t="s">
        <v>10642</v>
      </c>
      <c r="G10754" s="31" t="s">
        <v>19946</v>
      </c>
      <c r="I10754" s="1"/>
    </row>
    <row r="10755" spans="1:9" s="30" customFormat="1" ht="54" x14ac:dyDescent="0.25">
      <c r="A10755" s="28">
        <v>87351</v>
      </c>
      <c r="B10755" s="29" t="s">
        <v>19947</v>
      </c>
      <c r="F10755" s="28" t="s">
        <v>10642</v>
      </c>
      <c r="G10755" s="31" t="s">
        <v>19948</v>
      </c>
      <c r="I10755" s="1"/>
    </row>
    <row r="10756" spans="1:9" s="30" customFormat="1" ht="54" x14ac:dyDescent="0.25">
      <c r="A10756" s="28">
        <v>87352</v>
      </c>
      <c r="B10756" s="29" t="s">
        <v>19949</v>
      </c>
      <c r="F10756" s="28" t="s">
        <v>10642</v>
      </c>
      <c r="G10756" s="31" t="s">
        <v>19950</v>
      </c>
      <c r="I10756" s="1"/>
    </row>
    <row r="10757" spans="1:9" s="30" customFormat="1" ht="54" x14ac:dyDescent="0.25">
      <c r="A10757" s="28">
        <v>87353</v>
      </c>
      <c r="B10757" s="29" t="s">
        <v>19951</v>
      </c>
      <c r="F10757" s="28" t="s">
        <v>10642</v>
      </c>
      <c r="G10757" s="31" t="s">
        <v>19952</v>
      </c>
      <c r="I10757" s="1"/>
    </row>
    <row r="10758" spans="1:9" s="30" customFormat="1" ht="54" x14ac:dyDescent="0.25">
      <c r="A10758" s="28">
        <v>87354</v>
      </c>
      <c r="B10758" s="29" t="s">
        <v>19953</v>
      </c>
      <c r="F10758" s="28" t="s">
        <v>10642</v>
      </c>
      <c r="G10758" s="31" t="s">
        <v>19954</v>
      </c>
      <c r="I10758" s="1"/>
    </row>
    <row r="10759" spans="1:9" s="30" customFormat="1" ht="54" x14ac:dyDescent="0.25">
      <c r="A10759" s="28">
        <v>87355</v>
      </c>
      <c r="B10759" s="29" t="s">
        <v>19955</v>
      </c>
      <c r="F10759" s="28" t="s">
        <v>10642</v>
      </c>
      <c r="G10759" s="31" t="s">
        <v>19956</v>
      </c>
      <c r="I10759" s="1"/>
    </row>
    <row r="10760" spans="1:9" s="30" customFormat="1" ht="54" x14ac:dyDescent="0.25">
      <c r="A10760" s="28">
        <v>87356</v>
      </c>
      <c r="B10760" s="29" t="s">
        <v>19957</v>
      </c>
      <c r="F10760" s="28" t="s">
        <v>10642</v>
      </c>
      <c r="G10760" s="31" t="s">
        <v>19958</v>
      </c>
      <c r="I10760" s="1"/>
    </row>
    <row r="10761" spans="1:9" s="30" customFormat="1" ht="54" x14ac:dyDescent="0.25">
      <c r="A10761" s="28">
        <v>87357</v>
      </c>
      <c r="B10761" s="29" t="s">
        <v>19959</v>
      </c>
      <c r="F10761" s="28" t="s">
        <v>10642</v>
      </c>
      <c r="G10761" s="31" t="s">
        <v>19960</v>
      </c>
      <c r="I10761" s="1"/>
    </row>
    <row r="10762" spans="1:9" s="30" customFormat="1" ht="54" x14ac:dyDescent="0.25">
      <c r="A10762" s="28">
        <v>87358</v>
      </c>
      <c r="B10762" s="29" t="s">
        <v>19961</v>
      </c>
      <c r="F10762" s="28" t="s">
        <v>10642</v>
      </c>
      <c r="G10762" s="31" t="s">
        <v>19962</v>
      </c>
      <c r="I10762" s="1"/>
    </row>
    <row r="10763" spans="1:9" s="30" customFormat="1" ht="54" x14ac:dyDescent="0.25">
      <c r="A10763" s="28">
        <v>87359</v>
      </c>
      <c r="B10763" s="29" t="s">
        <v>19963</v>
      </c>
      <c r="F10763" s="28" t="s">
        <v>10642</v>
      </c>
      <c r="G10763" s="31" t="s">
        <v>19964</v>
      </c>
      <c r="I10763" s="1"/>
    </row>
    <row r="10764" spans="1:9" s="30" customFormat="1" ht="54" x14ac:dyDescent="0.25">
      <c r="A10764" s="28">
        <v>87360</v>
      </c>
      <c r="B10764" s="29" t="s">
        <v>19965</v>
      </c>
      <c r="F10764" s="28" t="s">
        <v>10642</v>
      </c>
      <c r="G10764" s="31" t="s">
        <v>19966</v>
      </c>
      <c r="I10764" s="1"/>
    </row>
    <row r="10765" spans="1:9" s="30" customFormat="1" ht="54" x14ac:dyDescent="0.25">
      <c r="A10765" s="28">
        <v>87361</v>
      </c>
      <c r="B10765" s="29" t="s">
        <v>19967</v>
      </c>
      <c r="F10765" s="28" t="s">
        <v>10642</v>
      </c>
      <c r="G10765" s="31" t="s">
        <v>19968</v>
      </c>
      <c r="I10765" s="1"/>
    </row>
    <row r="10766" spans="1:9" s="30" customFormat="1" ht="54" x14ac:dyDescent="0.25">
      <c r="A10766" s="28">
        <v>87362</v>
      </c>
      <c r="B10766" s="29" t="s">
        <v>19969</v>
      </c>
      <c r="F10766" s="28" t="s">
        <v>10642</v>
      </c>
      <c r="G10766" s="31" t="s">
        <v>19970</v>
      </c>
      <c r="I10766" s="1"/>
    </row>
    <row r="10767" spans="1:9" s="30" customFormat="1" ht="54" x14ac:dyDescent="0.25">
      <c r="A10767" s="28">
        <v>87363</v>
      </c>
      <c r="B10767" s="29" t="s">
        <v>19971</v>
      </c>
      <c r="F10767" s="28" t="s">
        <v>10642</v>
      </c>
      <c r="G10767" s="31" t="s">
        <v>19972</v>
      </c>
      <c r="I10767" s="1"/>
    </row>
    <row r="10768" spans="1:9" s="30" customFormat="1" ht="54" x14ac:dyDescent="0.25">
      <c r="A10768" s="28">
        <v>87364</v>
      </c>
      <c r="B10768" s="29" t="s">
        <v>19973</v>
      </c>
      <c r="F10768" s="28" t="s">
        <v>10642</v>
      </c>
      <c r="G10768" s="31" t="s">
        <v>19974</v>
      </c>
      <c r="I10768" s="1"/>
    </row>
    <row r="10769" spans="1:9" s="30" customFormat="1" ht="54" x14ac:dyDescent="0.25">
      <c r="A10769" s="28">
        <v>87365</v>
      </c>
      <c r="B10769" s="29" t="s">
        <v>19975</v>
      </c>
      <c r="F10769" s="28" t="s">
        <v>10642</v>
      </c>
      <c r="G10769" s="31" t="s">
        <v>19976</v>
      </c>
      <c r="I10769" s="1"/>
    </row>
    <row r="10770" spans="1:9" s="30" customFormat="1" ht="54" x14ac:dyDescent="0.25">
      <c r="A10770" s="28">
        <v>87366</v>
      </c>
      <c r="B10770" s="29" t="s">
        <v>19977</v>
      </c>
      <c r="F10770" s="28" t="s">
        <v>10642</v>
      </c>
      <c r="G10770" s="31" t="s">
        <v>19978</v>
      </c>
      <c r="I10770" s="1"/>
    </row>
    <row r="10771" spans="1:9" s="30" customFormat="1" ht="54" x14ac:dyDescent="0.25">
      <c r="A10771" s="28">
        <v>87367</v>
      </c>
      <c r="B10771" s="29" t="s">
        <v>19979</v>
      </c>
      <c r="F10771" s="28" t="s">
        <v>10642</v>
      </c>
      <c r="G10771" s="31" t="s">
        <v>19980</v>
      </c>
      <c r="I10771" s="1"/>
    </row>
    <row r="10772" spans="1:9" s="30" customFormat="1" ht="54" x14ac:dyDescent="0.25">
      <c r="A10772" s="28">
        <v>87368</v>
      </c>
      <c r="B10772" s="29" t="s">
        <v>19981</v>
      </c>
      <c r="F10772" s="28" t="s">
        <v>10642</v>
      </c>
      <c r="G10772" s="31" t="s">
        <v>19982</v>
      </c>
      <c r="I10772" s="1"/>
    </row>
    <row r="10773" spans="1:9" s="30" customFormat="1" ht="54" x14ac:dyDescent="0.25">
      <c r="A10773" s="28">
        <v>87369</v>
      </c>
      <c r="B10773" s="29" t="s">
        <v>19983</v>
      </c>
      <c r="F10773" s="28" t="s">
        <v>10642</v>
      </c>
      <c r="G10773" s="31" t="s">
        <v>19984</v>
      </c>
      <c r="I10773" s="1"/>
    </row>
    <row r="10774" spans="1:9" s="30" customFormat="1" ht="54" x14ac:dyDescent="0.25">
      <c r="A10774" s="28">
        <v>87370</v>
      </c>
      <c r="B10774" s="29" t="s">
        <v>19985</v>
      </c>
      <c r="F10774" s="28" t="s">
        <v>10642</v>
      </c>
      <c r="G10774" s="31" t="s">
        <v>19986</v>
      </c>
      <c r="I10774" s="1"/>
    </row>
    <row r="10775" spans="1:9" s="30" customFormat="1" ht="54" x14ac:dyDescent="0.25">
      <c r="A10775" s="28">
        <v>87371</v>
      </c>
      <c r="B10775" s="29" t="s">
        <v>19987</v>
      </c>
      <c r="F10775" s="28" t="s">
        <v>10642</v>
      </c>
      <c r="G10775" s="31" t="s">
        <v>19988</v>
      </c>
      <c r="I10775" s="1"/>
    </row>
    <row r="10776" spans="1:9" s="30" customFormat="1" ht="40.5" x14ac:dyDescent="0.25">
      <c r="A10776" s="28">
        <v>87372</v>
      </c>
      <c r="B10776" s="29" t="s">
        <v>19989</v>
      </c>
      <c r="F10776" s="28" t="s">
        <v>10642</v>
      </c>
      <c r="G10776" s="31" t="s">
        <v>19990</v>
      </c>
      <c r="I10776" s="1"/>
    </row>
    <row r="10777" spans="1:9" s="30" customFormat="1" ht="40.5" x14ac:dyDescent="0.25">
      <c r="A10777" s="28">
        <v>87373</v>
      </c>
      <c r="B10777" s="29" t="s">
        <v>19991</v>
      </c>
      <c r="F10777" s="28" t="s">
        <v>10642</v>
      </c>
      <c r="G10777" s="31" t="s">
        <v>19992</v>
      </c>
      <c r="I10777" s="1"/>
    </row>
    <row r="10778" spans="1:9" s="30" customFormat="1" ht="40.5" x14ac:dyDescent="0.25">
      <c r="A10778" s="28">
        <v>87374</v>
      </c>
      <c r="B10778" s="29" t="s">
        <v>19993</v>
      </c>
      <c r="F10778" s="28" t="s">
        <v>10642</v>
      </c>
      <c r="G10778" s="31" t="s">
        <v>19994</v>
      </c>
      <c r="I10778" s="1"/>
    </row>
    <row r="10779" spans="1:9" s="30" customFormat="1" ht="40.5" x14ac:dyDescent="0.25">
      <c r="A10779" s="28">
        <v>87375</v>
      </c>
      <c r="B10779" s="29" t="s">
        <v>19995</v>
      </c>
      <c r="F10779" s="28" t="s">
        <v>10642</v>
      </c>
      <c r="G10779" s="31" t="s">
        <v>19996</v>
      </c>
      <c r="I10779" s="1"/>
    </row>
    <row r="10780" spans="1:9" s="30" customFormat="1" ht="40.5" x14ac:dyDescent="0.25">
      <c r="A10780" s="28">
        <v>87376</v>
      </c>
      <c r="B10780" s="29" t="s">
        <v>19997</v>
      </c>
      <c r="F10780" s="28" t="s">
        <v>10642</v>
      </c>
      <c r="G10780" s="31" t="s">
        <v>19998</v>
      </c>
      <c r="I10780" s="1"/>
    </row>
    <row r="10781" spans="1:9" s="30" customFormat="1" ht="40.5" x14ac:dyDescent="0.25">
      <c r="A10781" s="28">
        <v>87377</v>
      </c>
      <c r="B10781" s="29" t="s">
        <v>19999</v>
      </c>
      <c r="F10781" s="28" t="s">
        <v>10642</v>
      </c>
      <c r="G10781" s="31" t="s">
        <v>20000</v>
      </c>
      <c r="I10781" s="1"/>
    </row>
    <row r="10782" spans="1:9" s="30" customFormat="1" ht="40.5" x14ac:dyDescent="0.25">
      <c r="A10782" s="28">
        <v>87378</v>
      </c>
      <c r="B10782" s="29" t="s">
        <v>20001</v>
      </c>
      <c r="F10782" s="28" t="s">
        <v>10642</v>
      </c>
      <c r="G10782" s="31" t="s">
        <v>20002</v>
      </c>
      <c r="I10782" s="1"/>
    </row>
    <row r="10783" spans="1:9" s="30" customFormat="1" ht="40.5" x14ac:dyDescent="0.25">
      <c r="A10783" s="28">
        <v>87379</v>
      </c>
      <c r="B10783" s="29" t="s">
        <v>20003</v>
      </c>
      <c r="F10783" s="28" t="s">
        <v>10642</v>
      </c>
      <c r="G10783" s="31" t="s">
        <v>20004</v>
      </c>
      <c r="I10783" s="1"/>
    </row>
    <row r="10784" spans="1:9" s="30" customFormat="1" ht="40.5" x14ac:dyDescent="0.25">
      <c r="A10784" s="28">
        <v>87380</v>
      </c>
      <c r="B10784" s="29" t="s">
        <v>20005</v>
      </c>
      <c r="F10784" s="28" t="s">
        <v>10642</v>
      </c>
      <c r="G10784" s="31" t="s">
        <v>20006</v>
      </c>
      <c r="I10784" s="1"/>
    </row>
    <row r="10785" spans="1:9" s="30" customFormat="1" ht="40.5" x14ac:dyDescent="0.25">
      <c r="A10785" s="28">
        <v>87381</v>
      </c>
      <c r="B10785" s="29" t="s">
        <v>20007</v>
      </c>
      <c r="F10785" s="28" t="s">
        <v>10642</v>
      </c>
      <c r="G10785" s="31" t="s">
        <v>20008</v>
      </c>
      <c r="I10785" s="1"/>
    </row>
    <row r="10786" spans="1:9" s="30" customFormat="1" ht="40.5" x14ac:dyDescent="0.25">
      <c r="A10786" s="28">
        <v>87382</v>
      </c>
      <c r="B10786" s="29" t="s">
        <v>20009</v>
      </c>
      <c r="F10786" s="28" t="s">
        <v>10642</v>
      </c>
      <c r="G10786" s="31" t="s">
        <v>20010</v>
      </c>
      <c r="I10786" s="1"/>
    </row>
    <row r="10787" spans="1:9" s="30" customFormat="1" ht="40.5" x14ac:dyDescent="0.25">
      <c r="A10787" s="28">
        <v>87383</v>
      </c>
      <c r="B10787" s="29" t="s">
        <v>20011</v>
      </c>
      <c r="F10787" s="28" t="s">
        <v>10642</v>
      </c>
      <c r="G10787" s="31" t="s">
        <v>20012</v>
      </c>
      <c r="I10787" s="1"/>
    </row>
    <row r="10788" spans="1:9" s="30" customFormat="1" ht="40.5" x14ac:dyDescent="0.25">
      <c r="A10788" s="28">
        <v>87384</v>
      </c>
      <c r="B10788" s="29" t="s">
        <v>20013</v>
      </c>
      <c r="F10788" s="28" t="s">
        <v>10642</v>
      </c>
      <c r="G10788" s="31" t="s">
        <v>20014</v>
      </c>
      <c r="I10788" s="1"/>
    </row>
    <row r="10789" spans="1:9" s="30" customFormat="1" ht="27" x14ac:dyDescent="0.25">
      <c r="A10789" s="28">
        <v>87385</v>
      </c>
      <c r="B10789" s="29" t="s">
        <v>20015</v>
      </c>
      <c r="F10789" s="28" t="s">
        <v>10642</v>
      </c>
      <c r="G10789" s="31" t="s">
        <v>20016</v>
      </c>
      <c r="I10789" s="1"/>
    </row>
    <row r="10790" spans="1:9" s="30" customFormat="1" ht="27" x14ac:dyDescent="0.25">
      <c r="A10790" s="28">
        <v>87386</v>
      </c>
      <c r="B10790" s="29" t="s">
        <v>20017</v>
      </c>
      <c r="F10790" s="28" t="s">
        <v>10642</v>
      </c>
      <c r="G10790" s="31" t="s">
        <v>20018</v>
      </c>
      <c r="I10790" s="1"/>
    </row>
    <row r="10791" spans="1:9" s="30" customFormat="1" ht="27" x14ac:dyDescent="0.25">
      <c r="A10791" s="28">
        <v>87387</v>
      </c>
      <c r="B10791" s="29" t="s">
        <v>20019</v>
      </c>
      <c r="F10791" s="28" t="s">
        <v>10642</v>
      </c>
      <c r="G10791" s="31" t="s">
        <v>20020</v>
      </c>
      <c r="I10791" s="1"/>
    </row>
    <row r="10792" spans="1:9" s="30" customFormat="1" ht="40.5" x14ac:dyDescent="0.25">
      <c r="A10792" s="28">
        <v>87388</v>
      </c>
      <c r="B10792" s="29" t="s">
        <v>20021</v>
      </c>
      <c r="F10792" s="28" t="s">
        <v>10642</v>
      </c>
      <c r="G10792" s="31" t="s">
        <v>20022</v>
      </c>
      <c r="I10792" s="1"/>
    </row>
    <row r="10793" spans="1:9" s="30" customFormat="1" ht="40.5" x14ac:dyDescent="0.25">
      <c r="A10793" s="28">
        <v>87389</v>
      </c>
      <c r="B10793" s="29" t="s">
        <v>20023</v>
      </c>
      <c r="F10793" s="28" t="s">
        <v>10642</v>
      </c>
      <c r="G10793" s="31" t="s">
        <v>20024</v>
      </c>
      <c r="I10793" s="1"/>
    </row>
    <row r="10794" spans="1:9" s="30" customFormat="1" ht="40.5" x14ac:dyDescent="0.25">
      <c r="A10794" s="28">
        <v>87390</v>
      </c>
      <c r="B10794" s="29" t="s">
        <v>20025</v>
      </c>
      <c r="F10794" s="28" t="s">
        <v>10642</v>
      </c>
      <c r="G10794" s="31" t="s">
        <v>20026</v>
      </c>
      <c r="I10794" s="1"/>
    </row>
    <row r="10795" spans="1:9" s="30" customFormat="1" ht="40.5" x14ac:dyDescent="0.25">
      <c r="A10795" s="28">
        <v>87391</v>
      </c>
      <c r="B10795" s="29" t="s">
        <v>20027</v>
      </c>
      <c r="F10795" s="28" t="s">
        <v>10642</v>
      </c>
      <c r="G10795" s="31" t="s">
        <v>20028</v>
      </c>
      <c r="I10795" s="1"/>
    </row>
    <row r="10796" spans="1:9" s="30" customFormat="1" ht="40.5" x14ac:dyDescent="0.25">
      <c r="A10796" s="28">
        <v>87393</v>
      </c>
      <c r="B10796" s="29" t="s">
        <v>20029</v>
      </c>
      <c r="F10796" s="28" t="s">
        <v>10642</v>
      </c>
      <c r="G10796" s="31" t="s">
        <v>20030</v>
      </c>
      <c r="I10796" s="1"/>
    </row>
    <row r="10797" spans="1:9" s="30" customFormat="1" ht="40.5" x14ac:dyDescent="0.25">
      <c r="A10797" s="28">
        <v>87394</v>
      </c>
      <c r="B10797" s="29" t="s">
        <v>20031</v>
      </c>
      <c r="F10797" s="28" t="s">
        <v>10642</v>
      </c>
      <c r="G10797" s="31" t="s">
        <v>20032</v>
      </c>
      <c r="I10797" s="1"/>
    </row>
    <row r="10798" spans="1:9" s="30" customFormat="1" ht="40.5" x14ac:dyDescent="0.25">
      <c r="A10798" s="28">
        <v>87395</v>
      </c>
      <c r="B10798" s="29" t="s">
        <v>20033</v>
      </c>
      <c r="F10798" s="28" t="s">
        <v>10642</v>
      </c>
      <c r="G10798" s="31" t="s">
        <v>20034</v>
      </c>
      <c r="I10798" s="1"/>
    </row>
    <row r="10799" spans="1:9" s="30" customFormat="1" ht="40.5" x14ac:dyDescent="0.25">
      <c r="A10799" s="28">
        <v>87396</v>
      </c>
      <c r="B10799" s="29" t="s">
        <v>20035</v>
      </c>
      <c r="F10799" s="28" t="s">
        <v>10642</v>
      </c>
      <c r="G10799" s="31" t="s">
        <v>20036</v>
      </c>
      <c r="I10799" s="1"/>
    </row>
    <row r="10800" spans="1:9" s="30" customFormat="1" ht="40.5" x14ac:dyDescent="0.25">
      <c r="A10800" s="28">
        <v>87397</v>
      </c>
      <c r="B10800" s="29" t="s">
        <v>20037</v>
      </c>
      <c r="F10800" s="28" t="s">
        <v>10642</v>
      </c>
      <c r="G10800" s="31" t="s">
        <v>20038</v>
      </c>
      <c r="I10800" s="1"/>
    </row>
    <row r="10801" spans="1:9" s="30" customFormat="1" ht="40.5" x14ac:dyDescent="0.25">
      <c r="A10801" s="28">
        <v>87398</v>
      </c>
      <c r="B10801" s="29" t="s">
        <v>20039</v>
      </c>
      <c r="F10801" s="28" t="s">
        <v>10642</v>
      </c>
      <c r="G10801" s="31" t="s">
        <v>20040</v>
      </c>
      <c r="I10801" s="1"/>
    </row>
    <row r="10802" spans="1:9" s="30" customFormat="1" ht="27" x14ac:dyDescent="0.25">
      <c r="A10802" s="28">
        <v>87399</v>
      </c>
      <c r="B10802" s="29" t="s">
        <v>20041</v>
      </c>
      <c r="F10802" s="28" t="s">
        <v>10642</v>
      </c>
      <c r="G10802" s="31" t="s">
        <v>20042</v>
      </c>
      <c r="I10802" s="1"/>
    </row>
    <row r="10803" spans="1:9" s="30" customFormat="1" ht="27" x14ac:dyDescent="0.25">
      <c r="A10803" s="28">
        <v>87401</v>
      </c>
      <c r="B10803" s="29" t="s">
        <v>20043</v>
      </c>
      <c r="F10803" s="28" t="s">
        <v>10642</v>
      </c>
      <c r="G10803" s="31" t="s">
        <v>20044</v>
      </c>
      <c r="I10803" s="1"/>
    </row>
    <row r="10804" spans="1:9" s="30" customFormat="1" ht="27" x14ac:dyDescent="0.25">
      <c r="A10804" s="28">
        <v>87402</v>
      </c>
      <c r="B10804" s="29" t="s">
        <v>20045</v>
      </c>
      <c r="F10804" s="28" t="s">
        <v>10642</v>
      </c>
      <c r="G10804" s="31" t="s">
        <v>20046</v>
      </c>
      <c r="I10804" s="1"/>
    </row>
    <row r="10805" spans="1:9" s="30" customFormat="1" ht="40.5" x14ac:dyDescent="0.25">
      <c r="A10805" s="28">
        <v>87404</v>
      </c>
      <c r="B10805" s="29" t="s">
        <v>20047</v>
      </c>
      <c r="F10805" s="28" t="s">
        <v>10642</v>
      </c>
      <c r="G10805" s="31" t="s">
        <v>20048</v>
      </c>
      <c r="I10805" s="1"/>
    </row>
    <row r="10806" spans="1:9" s="30" customFormat="1" ht="40.5" x14ac:dyDescent="0.25">
      <c r="A10806" s="28">
        <v>87405</v>
      </c>
      <c r="B10806" s="29" t="s">
        <v>20049</v>
      </c>
      <c r="F10806" s="28" t="s">
        <v>10642</v>
      </c>
      <c r="G10806" s="31" t="s">
        <v>20050</v>
      </c>
      <c r="I10806" s="1"/>
    </row>
    <row r="10807" spans="1:9" s="30" customFormat="1" ht="27" x14ac:dyDescent="0.25">
      <c r="A10807" s="28">
        <v>87407</v>
      </c>
      <c r="B10807" s="29" t="s">
        <v>20051</v>
      </c>
      <c r="F10807" s="28" t="s">
        <v>10642</v>
      </c>
      <c r="G10807" s="31" t="s">
        <v>20052</v>
      </c>
      <c r="I10807" s="1"/>
    </row>
    <row r="10808" spans="1:9" s="30" customFormat="1" ht="27" x14ac:dyDescent="0.25">
      <c r="A10808" s="28">
        <v>87408</v>
      </c>
      <c r="B10808" s="29" t="s">
        <v>20053</v>
      </c>
      <c r="F10808" s="28" t="s">
        <v>10642</v>
      </c>
      <c r="G10808" s="31" t="s">
        <v>20054</v>
      </c>
      <c r="I10808" s="1"/>
    </row>
    <row r="10809" spans="1:9" s="30" customFormat="1" ht="27" x14ac:dyDescent="0.25">
      <c r="A10809" s="28">
        <v>87410</v>
      </c>
      <c r="B10809" s="29" t="s">
        <v>20055</v>
      </c>
      <c r="F10809" s="28" t="s">
        <v>10642</v>
      </c>
      <c r="G10809" s="31" t="s">
        <v>20056</v>
      </c>
      <c r="I10809" s="1"/>
    </row>
    <row r="10810" spans="1:9" s="30" customFormat="1" ht="40.5" x14ac:dyDescent="0.25">
      <c r="A10810" s="28">
        <v>88626</v>
      </c>
      <c r="B10810" s="29" t="s">
        <v>20057</v>
      </c>
      <c r="F10810" s="28" t="s">
        <v>10642</v>
      </c>
      <c r="G10810" s="31" t="s">
        <v>20058</v>
      </c>
      <c r="I10810" s="1"/>
    </row>
    <row r="10811" spans="1:9" s="30" customFormat="1" ht="40.5" x14ac:dyDescent="0.25">
      <c r="A10811" s="28">
        <v>88627</v>
      </c>
      <c r="B10811" s="29" t="s">
        <v>20059</v>
      </c>
      <c r="F10811" s="28" t="s">
        <v>10642</v>
      </c>
      <c r="G10811" s="31" t="s">
        <v>20060</v>
      </c>
      <c r="I10811" s="1"/>
    </row>
    <row r="10812" spans="1:9" s="30" customFormat="1" ht="40.5" x14ac:dyDescent="0.25">
      <c r="A10812" s="28">
        <v>88628</v>
      </c>
      <c r="B10812" s="29" t="s">
        <v>20061</v>
      </c>
      <c r="F10812" s="28" t="s">
        <v>10642</v>
      </c>
      <c r="G10812" s="31" t="s">
        <v>20062</v>
      </c>
      <c r="I10812" s="1"/>
    </row>
    <row r="10813" spans="1:9" s="30" customFormat="1" ht="27" x14ac:dyDescent="0.25">
      <c r="A10813" s="28">
        <v>88629</v>
      </c>
      <c r="B10813" s="29" t="s">
        <v>20063</v>
      </c>
      <c r="F10813" s="28" t="s">
        <v>10642</v>
      </c>
      <c r="G10813" s="31" t="s">
        <v>20064</v>
      </c>
      <c r="I10813" s="1"/>
    </row>
    <row r="10814" spans="1:9" s="30" customFormat="1" ht="27" x14ac:dyDescent="0.25">
      <c r="A10814" s="28">
        <v>88630</v>
      </c>
      <c r="B10814" s="29" t="s">
        <v>20065</v>
      </c>
      <c r="F10814" s="28" t="s">
        <v>10642</v>
      </c>
      <c r="G10814" s="31" t="s">
        <v>20066</v>
      </c>
      <c r="I10814" s="1"/>
    </row>
    <row r="10815" spans="1:9" s="30" customFormat="1" ht="27" x14ac:dyDescent="0.25">
      <c r="A10815" s="28">
        <v>88631</v>
      </c>
      <c r="B10815" s="29" t="s">
        <v>20067</v>
      </c>
      <c r="F10815" s="28" t="s">
        <v>10642</v>
      </c>
      <c r="G10815" s="31" t="s">
        <v>20068</v>
      </c>
      <c r="I10815" s="1"/>
    </row>
    <row r="10816" spans="1:9" s="30" customFormat="1" ht="54" x14ac:dyDescent="0.25">
      <c r="A10816" s="28">
        <v>88715</v>
      </c>
      <c r="B10816" s="29" t="s">
        <v>20069</v>
      </c>
      <c r="F10816" s="28" t="s">
        <v>10642</v>
      </c>
      <c r="G10816" s="31" t="s">
        <v>20070</v>
      </c>
      <c r="I10816" s="1"/>
    </row>
    <row r="10817" spans="1:9" s="30" customFormat="1" ht="54" x14ac:dyDescent="0.25">
      <c r="A10817" s="28">
        <v>95563</v>
      </c>
      <c r="B10817" s="29" t="s">
        <v>20071</v>
      </c>
      <c r="F10817" s="28" t="s">
        <v>10642</v>
      </c>
      <c r="G10817" s="31" t="s">
        <v>20072</v>
      </c>
      <c r="I10817" s="1"/>
    </row>
    <row r="10818" spans="1:9" s="30" customFormat="1" ht="40.5" x14ac:dyDescent="0.25">
      <c r="A10818" s="28">
        <v>100464</v>
      </c>
      <c r="B10818" s="29" t="s">
        <v>20073</v>
      </c>
      <c r="F10818" s="28" t="s">
        <v>10642</v>
      </c>
      <c r="G10818" s="31" t="s">
        <v>20074</v>
      </c>
      <c r="I10818" s="1"/>
    </row>
    <row r="10819" spans="1:9" s="30" customFormat="1" ht="40.5" x14ac:dyDescent="0.25">
      <c r="A10819" s="28">
        <v>100465</v>
      </c>
      <c r="B10819" s="29" t="s">
        <v>20075</v>
      </c>
      <c r="F10819" s="28" t="s">
        <v>10642</v>
      </c>
      <c r="G10819" s="31" t="s">
        <v>20076</v>
      </c>
      <c r="I10819" s="1"/>
    </row>
    <row r="10820" spans="1:9" s="30" customFormat="1" ht="40.5" x14ac:dyDescent="0.25">
      <c r="A10820" s="28">
        <v>100466</v>
      </c>
      <c r="B10820" s="29" t="s">
        <v>20077</v>
      </c>
      <c r="F10820" s="28" t="s">
        <v>10642</v>
      </c>
      <c r="G10820" s="31" t="s">
        <v>20078</v>
      </c>
      <c r="I10820" s="1"/>
    </row>
    <row r="10821" spans="1:9" s="30" customFormat="1" ht="40.5" x14ac:dyDescent="0.25">
      <c r="A10821" s="28">
        <v>100468</v>
      </c>
      <c r="B10821" s="29" t="s">
        <v>20079</v>
      </c>
      <c r="F10821" s="28" t="s">
        <v>10642</v>
      </c>
      <c r="G10821" s="31" t="s">
        <v>20080</v>
      </c>
      <c r="I10821" s="1"/>
    </row>
    <row r="10822" spans="1:9" s="30" customFormat="1" ht="40.5" x14ac:dyDescent="0.25">
      <c r="A10822" s="28">
        <v>100469</v>
      </c>
      <c r="B10822" s="29" t="s">
        <v>20081</v>
      </c>
      <c r="F10822" s="28" t="s">
        <v>10642</v>
      </c>
      <c r="G10822" s="31" t="s">
        <v>20082</v>
      </c>
      <c r="I10822" s="1"/>
    </row>
    <row r="10823" spans="1:9" s="30" customFormat="1" ht="40.5" x14ac:dyDescent="0.25">
      <c r="A10823" s="28">
        <v>100470</v>
      </c>
      <c r="B10823" s="29" t="s">
        <v>20083</v>
      </c>
      <c r="F10823" s="28" t="s">
        <v>10642</v>
      </c>
      <c r="G10823" s="31" t="s">
        <v>20084</v>
      </c>
      <c r="I10823" s="1"/>
    </row>
    <row r="10824" spans="1:9" s="30" customFormat="1" ht="40.5" x14ac:dyDescent="0.25">
      <c r="A10824" s="28">
        <v>100472</v>
      </c>
      <c r="B10824" s="29" t="s">
        <v>20085</v>
      </c>
      <c r="F10824" s="28" t="s">
        <v>10642</v>
      </c>
      <c r="G10824" s="31" t="s">
        <v>20086</v>
      </c>
      <c r="I10824" s="1"/>
    </row>
    <row r="10825" spans="1:9" s="30" customFormat="1" ht="40.5" x14ac:dyDescent="0.25">
      <c r="A10825" s="28">
        <v>100473</v>
      </c>
      <c r="B10825" s="29" t="s">
        <v>20087</v>
      </c>
      <c r="F10825" s="28" t="s">
        <v>10642</v>
      </c>
      <c r="G10825" s="31" t="s">
        <v>20088</v>
      </c>
      <c r="I10825" s="1"/>
    </row>
    <row r="10826" spans="1:9" s="30" customFormat="1" ht="40.5" x14ac:dyDescent="0.25">
      <c r="A10826" s="28">
        <v>100474</v>
      </c>
      <c r="B10826" s="29" t="s">
        <v>20089</v>
      </c>
      <c r="F10826" s="28" t="s">
        <v>10642</v>
      </c>
      <c r="G10826" s="31" t="s">
        <v>20090</v>
      </c>
      <c r="I10826" s="1"/>
    </row>
    <row r="10827" spans="1:9" s="30" customFormat="1" ht="40.5" x14ac:dyDescent="0.25">
      <c r="A10827" s="28">
        <v>100475</v>
      </c>
      <c r="B10827" s="29" t="s">
        <v>20091</v>
      </c>
      <c r="F10827" s="28" t="s">
        <v>10642</v>
      </c>
      <c r="G10827" s="31" t="s">
        <v>20092</v>
      </c>
      <c r="I10827" s="1"/>
    </row>
    <row r="10828" spans="1:9" s="30" customFormat="1" ht="54" x14ac:dyDescent="0.25">
      <c r="A10828" s="28">
        <v>100477</v>
      </c>
      <c r="B10828" s="29" t="s">
        <v>20093</v>
      </c>
      <c r="F10828" s="28" t="s">
        <v>10642</v>
      </c>
      <c r="G10828" s="31" t="s">
        <v>20094</v>
      </c>
      <c r="I10828" s="1"/>
    </row>
    <row r="10829" spans="1:9" s="30" customFormat="1" ht="54" x14ac:dyDescent="0.25">
      <c r="A10829" s="28">
        <v>100478</v>
      </c>
      <c r="B10829" s="29" t="s">
        <v>20095</v>
      </c>
      <c r="F10829" s="28" t="s">
        <v>10642</v>
      </c>
      <c r="G10829" s="31" t="s">
        <v>20096</v>
      </c>
      <c r="I10829" s="1"/>
    </row>
    <row r="10830" spans="1:9" s="30" customFormat="1" ht="54" x14ac:dyDescent="0.25">
      <c r="A10830" s="28">
        <v>100479</v>
      </c>
      <c r="B10830" s="29" t="s">
        <v>20097</v>
      </c>
      <c r="F10830" s="28" t="s">
        <v>10642</v>
      </c>
      <c r="G10830" s="31" t="s">
        <v>20098</v>
      </c>
      <c r="I10830" s="1"/>
    </row>
    <row r="10831" spans="1:9" s="30" customFormat="1" ht="40.5" x14ac:dyDescent="0.25">
      <c r="A10831" s="28">
        <v>100480</v>
      </c>
      <c r="B10831" s="29" t="s">
        <v>20099</v>
      </c>
      <c r="F10831" s="28" t="s">
        <v>10642</v>
      </c>
      <c r="G10831" s="31" t="s">
        <v>20100</v>
      </c>
      <c r="I10831" s="1"/>
    </row>
    <row r="10832" spans="1:9" s="30" customFormat="1" ht="40.5" x14ac:dyDescent="0.25">
      <c r="A10832" s="28">
        <v>100481</v>
      </c>
      <c r="B10832" s="29" t="s">
        <v>20101</v>
      </c>
      <c r="F10832" s="28" t="s">
        <v>10642</v>
      </c>
      <c r="G10832" s="31" t="s">
        <v>20102</v>
      </c>
      <c r="I10832" s="1"/>
    </row>
    <row r="10833" spans="1:9" s="30" customFormat="1" ht="54" x14ac:dyDescent="0.25">
      <c r="A10833" s="28">
        <v>100483</v>
      </c>
      <c r="B10833" s="29" t="s">
        <v>20103</v>
      </c>
      <c r="F10833" s="28" t="s">
        <v>10642</v>
      </c>
      <c r="G10833" s="31" t="s">
        <v>20104</v>
      </c>
      <c r="I10833" s="1"/>
    </row>
    <row r="10834" spans="1:9" s="30" customFormat="1" ht="54" x14ac:dyDescent="0.25">
      <c r="A10834" s="28">
        <v>100484</v>
      </c>
      <c r="B10834" s="29" t="s">
        <v>20105</v>
      </c>
      <c r="F10834" s="28" t="s">
        <v>10642</v>
      </c>
      <c r="G10834" s="31" t="s">
        <v>20106</v>
      </c>
      <c r="I10834" s="1"/>
    </row>
    <row r="10835" spans="1:9" s="30" customFormat="1" ht="54" x14ac:dyDescent="0.25">
      <c r="A10835" s="28">
        <v>100485</v>
      </c>
      <c r="B10835" s="29" t="s">
        <v>20107</v>
      </c>
      <c r="F10835" s="28" t="s">
        <v>10642</v>
      </c>
      <c r="G10835" s="31" t="s">
        <v>20108</v>
      </c>
      <c r="I10835" s="1"/>
    </row>
    <row r="10836" spans="1:9" s="30" customFormat="1" ht="40.5" x14ac:dyDescent="0.25">
      <c r="A10836" s="28">
        <v>100486</v>
      </c>
      <c r="B10836" s="29" t="s">
        <v>20109</v>
      </c>
      <c r="F10836" s="28" t="s">
        <v>10642</v>
      </c>
      <c r="G10836" s="31" t="s">
        <v>20110</v>
      </c>
      <c r="I10836" s="1"/>
    </row>
    <row r="10837" spans="1:9" s="30" customFormat="1" ht="67.5" x14ac:dyDescent="0.25">
      <c r="A10837" s="28">
        <v>100487</v>
      </c>
      <c r="B10837" s="29" t="s">
        <v>20111</v>
      </c>
      <c r="F10837" s="28" t="s">
        <v>10642</v>
      </c>
      <c r="G10837" s="31" t="s">
        <v>20112</v>
      </c>
      <c r="I10837" s="1"/>
    </row>
    <row r="10838" spans="1:9" s="30" customFormat="1" ht="40.5" x14ac:dyDescent="0.25">
      <c r="A10838" s="28">
        <v>100488</v>
      </c>
      <c r="B10838" s="29" t="s">
        <v>20113</v>
      </c>
      <c r="F10838" s="28" t="s">
        <v>10642</v>
      </c>
      <c r="G10838" s="31" t="s">
        <v>20114</v>
      </c>
      <c r="I10838" s="1"/>
    </row>
    <row r="10839" spans="1:9" s="30" customFormat="1" ht="40.5" x14ac:dyDescent="0.25">
      <c r="A10839" s="28">
        <v>100489</v>
      </c>
      <c r="B10839" s="29" t="s">
        <v>20115</v>
      </c>
      <c r="F10839" s="28" t="s">
        <v>10642</v>
      </c>
      <c r="G10839" s="31" t="s">
        <v>20116</v>
      </c>
      <c r="I10839" s="1"/>
    </row>
    <row r="10840" spans="1:9" s="30" customFormat="1" ht="40.5" x14ac:dyDescent="0.25">
      <c r="A10840" s="28">
        <v>100490</v>
      </c>
      <c r="B10840" s="29" t="s">
        <v>20117</v>
      </c>
      <c r="F10840" s="28" t="s">
        <v>10642</v>
      </c>
      <c r="G10840" s="31" t="s">
        <v>20118</v>
      </c>
      <c r="I10840" s="1"/>
    </row>
    <row r="10841" spans="1:9" s="30" customFormat="1" ht="40.5" x14ac:dyDescent="0.25">
      <c r="A10841" s="28">
        <v>100491</v>
      </c>
      <c r="B10841" s="29" t="s">
        <v>20119</v>
      </c>
      <c r="F10841" s="28" t="s">
        <v>10642</v>
      </c>
      <c r="G10841" s="31" t="s">
        <v>20120</v>
      </c>
      <c r="I10841" s="1"/>
    </row>
    <row r="10842" spans="1:9" s="30" customFormat="1" ht="40.5" x14ac:dyDescent="0.25">
      <c r="A10842" s="28">
        <v>100492</v>
      </c>
      <c r="B10842" s="29" t="s">
        <v>20121</v>
      </c>
      <c r="F10842" s="28" t="s">
        <v>10642</v>
      </c>
      <c r="G10842" s="31" t="s">
        <v>20122</v>
      </c>
      <c r="I10842" s="1"/>
    </row>
    <row r="10843" spans="1:9" s="30" customFormat="1" ht="27" x14ac:dyDescent="0.25">
      <c r="A10843" s="28">
        <v>92121</v>
      </c>
      <c r="B10843" s="29" t="s">
        <v>20123</v>
      </c>
      <c r="F10843" s="28" t="s">
        <v>10642</v>
      </c>
      <c r="G10843" s="31" t="s">
        <v>20124</v>
      </c>
      <c r="I10843" s="1"/>
    </row>
    <row r="10844" spans="1:9" s="30" customFormat="1" x14ac:dyDescent="0.25">
      <c r="A10844" s="28">
        <v>92122</v>
      </c>
      <c r="B10844" s="29" t="s">
        <v>20125</v>
      </c>
      <c r="F10844" s="28" t="s">
        <v>10642</v>
      </c>
      <c r="G10844" s="31" t="s">
        <v>20126</v>
      </c>
      <c r="I10844" s="1"/>
    </row>
    <row r="10845" spans="1:9" s="30" customFormat="1" x14ac:dyDescent="0.25">
      <c r="A10845" s="28">
        <v>92123</v>
      </c>
      <c r="B10845" s="29" t="s">
        <v>20127</v>
      </c>
      <c r="F10845" s="28" t="s">
        <v>10642</v>
      </c>
      <c r="G10845" s="31" t="s">
        <v>20128</v>
      </c>
      <c r="I10845" s="1"/>
    </row>
    <row r="10846" spans="1:9" s="30" customFormat="1" ht="27" x14ac:dyDescent="0.25">
      <c r="A10846" s="28">
        <v>100195</v>
      </c>
      <c r="B10846" s="29" t="s">
        <v>20129</v>
      </c>
      <c r="F10846" s="28" t="s">
        <v>20130</v>
      </c>
      <c r="G10846" s="31" t="s">
        <v>9184</v>
      </c>
      <c r="I10846" s="1"/>
    </row>
    <row r="10847" spans="1:9" s="30" customFormat="1" ht="27" x14ac:dyDescent="0.25">
      <c r="A10847" s="28">
        <v>100196</v>
      </c>
      <c r="B10847" s="29" t="s">
        <v>20131</v>
      </c>
      <c r="F10847" s="28" t="s">
        <v>20130</v>
      </c>
      <c r="G10847" s="31" t="s">
        <v>20132</v>
      </c>
      <c r="I10847" s="1"/>
    </row>
    <row r="10848" spans="1:9" s="30" customFormat="1" ht="27" x14ac:dyDescent="0.25">
      <c r="A10848" s="28">
        <v>100197</v>
      </c>
      <c r="B10848" s="29" t="s">
        <v>20133</v>
      </c>
      <c r="F10848" s="28" t="s">
        <v>20130</v>
      </c>
      <c r="G10848" s="31" t="s">
        <v>10084</v>
      </c>
      <c r="I10848" s="1"/>
    </row>
    <row r="10849" spans="1:9" s="30" customFormat="1" ht="27" x14ac:dyDescent="0.25">
      <c r="A10849" s="28">
        <v>100198</v>
      </c>
      <c r="B10849" s="29" t="s">
        <v>20134</v>
      </c>
      <c r="F10849" s="28" t="s">
        <v>20130</v>
      </c>
      <c r="G10849" s="31" t="s">
        <v>10334</v>
      </c>
      <c r="I10849" s="1"/>
    </row>
    <row r="10850" spans="1:9" s="30" customFormat="1" ht="27" x14ac:dyDescent="0.25">
      <c r="A10850" s="28">
        <v>100199</v>
      </c>
      <c r="B10850" s="29" t="s">
        <v>20135</v>
      </c>
      <c r="F10850" s="28" t="s">
        <v>20130</v>
      </c>
      <c r="G10850" s="31" t="s">
        <v>9514</v>
      </c>
      <c r="I10850" s="1"/>
    </row>
    <row r="10851" spans="1:9" s="30" customFormat="1" ht="27" x14ac:dyDescent="0.25">
      <c r="A10851" s="28">
        <v>100200</v>
      </c>
      <c r="B10851" s="29" t="s">
        <v>20136</v>
      </c>
      <c r="F10851" s="28" t="s">
        <v>20130</v>
      </c>
      <c r="G10851" s="31" t="s">
        <v>9336</v>
      </c>
      <c r="I10851" s="1"/>
    </row>
    <row r="10852" spans="1:9" s="30" customFormat="1" ht="27" x14ac:dyDescent="0.25">
      <c r="A10852" s="28">
        <v>100201</v>
      </c>
      <c r="B10852" s="29" t="s">
        <v>20137</v>
      </c>
      <c r="F10852" s="28" t="s">
        <v>20130</v>
      </c>
      <c r="G10852" s="31" t="s">
        <v>9189</v>
      </c>
      <c r="I10852" s="1"/>
    </row>
    <row r="10853" spans="1:9" s="30" customFormat="1" ht="27" x14ac:dyDescent="0.25">
      <c r="A10853" s="28">
        <v>100202</v>
      </c>
      <c r="B10853" s="29" t="s">
        <v>20138</v>
      </c>
      <c r="F10853" s="28" t="s">
        <v>20130</v>
      </c>
      <c r="G10853" s="31" t="s">
        <v>20139</v>
      </c>
      <c r="I10853" s="1"/>
    </row>
    <row r="10854" spans="1:9" s="30" customFormat="1" ht="27" x14ac:dyDescent="0.25">
      <c r="A10854" s="28">
        <v>100203</v>
      </c>
      <c r="B10854" s="29" t="s">
        <v>20140</v>
      </c>
      <c r="F10854" s="28" t="s">
        <v>20130</v>
      </c>
      <c r="G10854" s="31" t="s">
        <v>20141</v>
      </c>
      <c r="I10854" s="1"/>
    </row>
    <row r="10855" spans="1:9" s="30" customFormat="1" ht="27" x14ac:dyDescent="0.25">
      <c r="A10855" s="28">
        <v>100204</v>
      </c>
      <c r="B10855" s="29" t="s">
        <v>20142</v>
      </c>
      <c r="F10855" s="28" t="s">
        <v>20130</v>
      </c>
      <c r="G10855" s="31" t="s">
        <v>9232</v>
      </c>
      <c r="I10855" s="1"/>
    </row>
    <row r="10856" spans="1:9" s="30" customFormat="1" ht="27" x14ac:dyDescent="0.25">
      <c r="A10856" s="28">
        <v>100205</v>
      </c>
      <c r="B10856" s="29" t="s">
        <v>20143</v>
      </c>
      <c r="F10856" s="28" t="s">
        <v>20144</v>
      </c>
      <c r="G10856" s="31" t="s">
        <v>20145</v>
      </c>
      <c r="I10856" s="1"/>
    </row>
    <row r="10857" spans="1:9" s="30" customFormat="1" ht="27" x14ac:dyDescent="0.25">
      <c r="A10857" s="28">
        <v>100206</v>
      </c>
      <c r="B10857" s="29" t="s">
        <v>20146</v>
      </c>
      <c r="F10857" s="28" t="s">
        <v>20144</v>
      </c>
      <c r="G10857" s="31" t="s">
        <v>20147</v>
      </c>
      <c r="I10857" s="1"/>
    </row>
    <row r="10858" spans="1:9" s="30" customFormat="1" ht="27" x14ac:dyDescent="0.25">
      <c r="A10858" s="28">
        <v>100207</v>
      </c>
      <c r="B10858" s="29" t="s">
        <v>20148</v>
      </c>
      <c r="F10858" s="28" t="s">
        <v>20144</v>
      </c>
      <c r="G10858" s="31" t="s">
        <v>20149</v>
      </c>
      <c r="I10858" s="1"/>
    </row>
    <row r="10859" spans="1:9" s="30" customFormat="1" ht="40.5" x14ac:dyDescent="0.25">
      <c r="A10859" s="28">
        <v>100208</v>
      </c>
      <c r="B10859" s="29" t="s">
        <v>20150</v>
      </c>
      <c r="F10859" s="28" t="s">
        <v>20151</v>
      </c>
      <c r="G10859" s="31" t="s">
        <v>20152</v>
      </c>
      <c r="I10859" s="1"/>
    </row>
    <row r="10860" spans="1:9" s="30" customFormat="1" ht="40.5" x14ac:dyDescent="0.25">
      <c r="A10860" s="28">
        <v>100209</v>
      </c>
      <c r="B10860" s="29" t="s">
        <v>20153</v>
      </c>
      <c r="F10860" s="28" t="s">
        <v>20151</v>
      </c>
      <c r="G10860" s="31" t="s">
        <v>20154</v>
      </c>
      <c r="I10860" s="1"/>
    </row>
    <row r="10861" spans="1:9" s="30" customFormat="1" ht="40.5" x14ac:dyDescent="0.25">
      <c r="A10861" s="28">
        <v>100210</v>
      </c>
      <c r="B10861" s="29" t="s">
        <v>20155</v>
      </c>
      <c r="F10861" s="28" t="s">
        <v>20151</v>
      </c>
      <c r="G10861" s="31" t="s">
        <v>20156</v>
      </c>
      <c r="I10861" s="1"/>
    </row>
    <row r="10862" spans="1:9" s="30" customFormat="1" ht="40.5" x14ac:dyDescent="0.25">
      <c r="A10862" s="28">
        <v>100211</v>
      </c>
      <c r="B10862" s="29" t="s">
        <v>20157</v>
      </c>
      <c r="F10862" s="28" t="s">
        <v>20151</v>
      </c>
      <c r="G10862" s="31" t="s">
        <v>20158</v>
      </c>
      <c r="I10862" s="1"/>
    </row>
    <row r="10863" spans="1:9" s="30" customFormat="1" ht="40.5" x14ac:dyDescent="0.25">
      <c r="A10863" s="28">
        <v>100212</v>
      </c>
      <c r="B10863" s="29" t="s">
        <v>20159</v>
      </c>
      <c r="F10863" s="28" t="s">
        <v>20151</v>
      </c>
      <c r="G10863" s="31" t="s">
        <v>14940</v>
      </c>
      <c r="I10863" s="1"/>
    </row>
    <row r="10864" spans="1:9" s="30" customFormat="1" ht="40.5" x14ac:dyDescent="0.25">
      <c r="A10864" s="28">
        <v>100213</v>
      </c>
      <c r="B10864" s="29" t="s">
        <v>20160</v>
      </c>
      <c r="F10864" s="28" t="s">
        <v>20151</v>
      </c>
      <c r="G10864" s="31" t="s">
        <v>20161</v>
      </c>
      <c r="I10864" s="1"/>
    </row>
    <row r="10865" spans="1:9" s="30" customFormat="1" ht="40.5" x14ac:dyDescent="0.25">
      <c r="A10865" s="28">
        <v>100214</v>
      </c>
      <c r="B10865" s="29" t="s">
        <v>20162</v>
      </c>
      <c r="F10865" s="28" t="s">
        <v>20151</v>
      </c>
      <c r="G10865" s="31" t="s">
        <v>9878</v>
      </c>
      <c r="I10865" s="1"/>
    </row>
    <row r="10866" spans="1:9" s="30" customFormat="1" ht="40.5" x14ac:dyDescent="0.25">
      <c r="A10866" s="28">
        <v>100215</v>
      </c>
      <c r="B10866" s="29" t="s">
        <v>20163</v>
      </c>
      <c r="F10866" s="28" t="s">
        <v>20151</v>
      </c>
      <c r="G10866" s="31" t="s">
        <v>17173</v>
      </c>
      <c r="I10866" s="1"/>
    </row>
    <row r="10867" spans="1:9" s="30" customFormat="1" ht="40.5" x14ac:dyDescent="0.25">
      <c r="A10867" s="28">
        <v>100216</v>
      </c>
      <c r="B10867" s="29" t="s">
        <v>20164</v>
      </c>
      <c r="F10867" s="28" t="s">
        <v>20151</v>
      </c>
      <c r="G10867" s="31" t="s">
        <v>9114</v>
      </c>
      <c r="I10867" s="1"/>
    </row>
    <row r="10868" spans="1:9" s="30" customFormat="1" ht="40.5" x14ac:dyDescent="0.25">
      <c r="A10868" s="28">
        <v>100217</v>
      </c>
      <c r="B10868" s="29" t="s">
        <v>20165</v>
      </c>
      <c r="F10868" s="28" t="s">
        <v>20151</v>
      </c>
      <c r="G10868" s="31" t="s">
        <v>20166</v>
      </c>
      <c r="I10868" s="1"/>
    </row>
    <row r="10869" spans="1:9" s="30" customFormat="1" ht="40.5" x14ac:dyDescent="0.25">
      <c r="A10869" s="28">
        <v>100218</v>
      </c>
      <c r="B10869" s="29" t="s">
        <v>20167</v>
      </c>
      <c r="F10869" s="28" t="s">
        <v>20151</v>
      </c>
      <c r="G10869" s="31" t="s">
        <v>9404</v>
      </c>
      <c r="I10869" s="1"/>
    </row>
    <row r="10870" spans="1:9" s="30" customFormat="1" ht="40.5" x14ac:dyDescent="0.25">
      <c r="A10870" s="28">
        <v>100219</v>
      </c>
      <c r="B10870" s="29" t="s">
        <v>20168</v>
      </c>
      <c r="F10870" s="28" t="s">
        <v>20151</v>
      </c>
      <c r="G10870" s="31" t="s">
        <v>9689</v>
      </c>
      <c r="I10870" s="1"/>
    </row>
    <row r="10871" spans="1:9" s="30" customFormat="1" ht="27" x14ac:dyDescent="0.25">
      <c r="A10871" s="28">
        <v>100220</v>
      </c>
      <c r="B10871" s="29" t="s">
        <v>20169</v>
      </c>
      <c r="F10871" s="28" t="s">
        <v>20170</v>
      </c>
      <c r="G10871" s="31" t="s">
        <v>15986</v>
      </c>
      <c r="I10871" s="1"/>
    </row>
    <row r="10872" spans="1:9" s="30" customFormat="1" ht="40.5" x14ac:dyDescent="0.25">
      <c r="A10872" s="28">
        <v>100221</v>
      </c>
      <c r="B10872" s="29" t="s">
        <v>20171</v>
      </c>
      <c r="F10872" s="28" t="s">
        <v>20170</v>
      </c>
      <c r="G10872" s="31" t="s">
        <v>18688</v>
      </c>
      <c r="I10872" s="1"/>
    </row>
    <row r="10873" spans="1:9" s="30" customFormat="1" ht="40.5" x14ac:dyDescent="0.25">
      <c r="A10873" s="28">
        <v>100222</v>
      </c>
      <c r="B10873" s="29" t="s">
        <v>20172</v>
      </c>
      <c r="F10873" s="28" t="s">
        <v>20170</v>
      </c>
      <c r="G10873" s="31" t="s">
        <v>13561</v>
      </c>
      <c r="I10873" s="1"/>
    </row>
    <row r="10874" spans="1:9" s="30" customFormat="1" ht="40.5" x14ac:dyDescent="0.25">
      <c r="A10874" s="28">
        <v>100223</v>
      </c>
      <c r="B10874" s="29" t="s">
        <v>20173</v>
      </c>
      <c r="F10874" s="28" t="s">
        <v>20170</v>
      </c>
      <c r="G10874" s="31" t="s">
        <v>19402</v>
      </c>
      <c r="I10874" s="1"/>
    </row>
    <row r="10875" spans="1:9" s="30" customFormat="1" ht="40.5" x14ac:dyDescent="0.25">
      <c r="A10875" s="28">
        <v>100224</v>
      </c>
      <c r="B10875" s="29" t="s">
        <v>20174</v>
      </c>
      <c r="F10875" s="28" t="s">
        <v>20170</v>
      </c>
      <c r="G10875" s="31" t="s">
        <v>20166</v>
      </c>
      <c r="I10875" s="1"/>
    </row>
    <row r="10876" spans="1:9" s="30" customFormat="1" ht="27" x14ac:dyDescent="0.25">
      <c r="A10876" s="28">
        <v>100225</v>
      </c>
      <c r="B10876" s="29" t="s">
        <v>20175</v>
      </c>
      <c r="F10876" s="28" t="s">
        <v>20176</v>
      </c>
      <c r="G10876" s="31" t="s">
        <v>10124</v>
      </c>
      <c r="I10876" s="1"/>
    </row>
    <row r="10877" spans="1:9" s="30" customFormat="1" ht="27" x14ac:dyDescent="0.25">
      <c r="A10877" s="28">
        <v>100226</v>
      </c>
      <c r="B10877" s="29" t="s">
        <v>20177</v>
      </c>
      <c r="F10877" s="28" t="s">
        <v>20176</v>
      </c>
      <c r="G10877" s="31" t="s">
        <v>10157</v>
      </c>
      <c r="I10877" s="1"/>
    </row>
    <row r="10878" spans="1:9" s="30" customFormat="1" ht="27" x14ac:dyDescent="0.25">
      <c r="A10878" s="28">
        <v>100227</v>
      </c>
      <c r="B10878" s="29" t="s">
        <v>20178</v>
      </c>
      <c r="F10878" s="28" t="s">
        <v>20176</v>
      </c>
      <c r="G10878" s="31" t="s">
        <v>8146</v>
      </c>
      <c r="I10878" s="1"/>
    </row>
    <row r="10879" spans="1:9" s="30" customFormat="1" ht="27" x14ac:dyDescent="0.25">
      <c r="A10879" s="28">
        <v>100228</v>
      </c>
      <c r="B10879" s="29" t="s">
        <v>20179</v>
      </c>
      <c r="F10879" s="28" t="s">
        <v>20176</v>
      </c>
      <c r="G10879" s="31" t="s">
        <v>9257</v>
      </c>
      <c r="I10879" s="1"/>
    </row>
    <row r="10880" spans="1:9" s="30" customFormat="1" ht="27" x14ac:dyDescent="0.25">
      <c r="A10880" s="28">
        <v>100229</v>
      </c>
      <c r="B10880" s="29" t="s">
        <v>20180</v>
      </c>
      <c r="F10880" s="28" t="s">
        <v>10625</v>
      </c>
      <c r="G10880" s="31" t="s">
        <v>10306</v>
      </c>
      <c r="I10880" s="1"/>
    </row>
    <row r="10881" spans="1:9" s="30" customFormat="1" ht="27" x14ac:dyDescent="0.25">
      <c r="A10881" s="28">
        <v>100230</v>
      </c>
      <c r="B10881" s="29" t="s">
        <v>20181</v>
      </c>
      <c r="F10881" s="28" t="s">
        <v>10625</v>
      </c>
      <c r="G10881" s="31" t="s">
        <v>9974</v>
      </c>
      <c r="I10881" s="1"/>
    </row>
    <row r="10882" spans="1:9" s="30" customFormat="1" ht="27" x14ac:dyDescent="0.25">
      <c r="A10882" s="28">
        <v>100231</v>
      </c>
      <c r="B10882" s="29" t="s">
        <v>20182</v>
      </c>
      <c r="F10882" s="28" t="s">
        <v>10625</v>
      </c>
      <c r="G10882" s="31" t="s">
        <v>9178</v>
      </c>
      <c r="I10882" s="1"/>
    </row>
    <row r="10883" spans="1:9" s="30" customFormat="1" ht="40.5" x14ac:dyDescent="0.25">
      <c r="A10883" s="28">
        <v>100232</v>
      </c>
      <c r="B10883" s="29" t="s">
        <v>20183</v>
      </c>
      <c r="F10883" s="28" t="s">
        <v>25</v>
      </c>
      <c r="G10883" s="31" t="s">
        <v>8963</v>
      </c>
      <c r="I10883" s="1"/>
    </row>
    <row r="10884" spans="1:9" s="30" customFormat="1" ht="40.5" x14ac:dyDescent="0.25">
      <c r="A10884" s="28">
        <v>100233</v>
      </c>
      <c r="B10884" s="29" t="s">
        <v>20184</v>
      </c>
      <c r="F10884" s="28" t="s">
        <v>25</v>
      </c>
      <c r="G10884" s="31" t="s">
        <v>20185</v>
      </c>
      <c r="I10884" s="1"/>
    </row>
    <row r="10885" spans="1:9" s="30" customFormat="1" ht="27" x14ac:dyDescent="0.25">
      <c r="A10885" s="28">
        <v>100234</v>
      </c>
      <c r="B10885" s="29" t="s">
        <v>20186</v>
      </c>
      <c r="F10885" s="28" t="s">
        <v>8592</v>
      </c>
      <c r="G10885" s="31" t="s">
        <v>9689</v>
      </c>
      <c r="I10885" s="1"/>
    </row>
    <row r="10886" spans="1:9" s="30" customFormat="1" ht="27" x14ac:dyDescent="0.25">
      <c r="A10886" s="28">
        <v>100235</v>
      </c>
      <c r="B10886" s="29" t="s">
        <v>20187</v>
      </c>
      <c r="F10886" s="28" t="s">
        <v>20188</v>
      </c>
      <c r="G10886" s="31" t="s">
        <v>9178</v>
      </c>
      <c r="I10886" s="1"/>
    </row>
    <row r="10887" spans="1:9" s="30" customFormat="1" ht="40.5" x14ac:dyDescent="0.25">
      <c r="A10887" s="28">
        <v>100236</v>
      </c>
      <c r="B10887" s="29" t="s">
        <v>20189</v>
      </c>
      <c r="F10887" s="28" t="s">
        <v>20190</v>
      </c>
      <c r="G10887" s="31" t="s">
        <v>20191</v>
      </c>
      <c r="I10887" s="1"/>
    </row>
    <row r="10888" spans="1:9" s="30" customFormat="1" ht="40.5" x14ac:dyDescent="0.25">
      <c r="A10888" s="28">
        <v>100237</v>
      </c>
      <c r="B10888" s="29" t="s">
        <v>20192</v>
      </c>
      <c r="F10888" s="28" t="s">
        <v>20190</v>
      </c>
      <c r="G10888" s="31" t="s">
        <v>10279</v>
      </c>
      <c r="I10888" s="1"/>
    </row>
    <row r="10889" spans="1:9" s="30" customFormat="1" ht="40.5" x14ac:dyDescent="0.25">
      <c r="A10889" s="28">
        <v>100238</v>
      </c>
      <c r="B10889" s="29" t="s">
        <v>20193</v>
      </c>
      <c r="F10889" s="28" t="s">
        <v>20190</v>
      </c>
      <c r="G10889" s="31" t="s">
        <v>9861</v>
      </c>
      <c r="I10889" s="1"/>
    </row>
    <row r="10890" spans="1:9" s="30" customFormat="1" ht="40.5" x14ac:dyDescent="0.25">
      <c r="A10890" s="28">
        <v>100239</v>
      </c>
      <c r="B10890" s="29" t="s">
        <v>20194</v>
      </c>
      <c r="F10890" s="28" t="s">
        <v>20190</v>
      </c>
      <c r="G10890" s="31" t="s">
        <v>9084</v>
      </c>
      <c r="I10890" s="1"/>
    </row>
    <row r="10891" spans="1:9" s="30" customFormat="1" ht="40.5" x14ac:dyDescent="0.25">
      <c r="A10891" s="28">
        <v>100240</v>
      </c>
      <c r="B10891" s="29" t="s">
        <v>20195</v>
      </c>
      <c r="F10891" s="28" t="s">
        <v>20190</v>
      </c>
      <c r="G10891" s="31" t="s">
        <v>20196</v>
      </c>
      <c r="I10891" s="1"/>
    </row>
    <row r="10892" spans="1:9" s="30" customFormat="1" ht="40.5" x14ac:dyDescent="0.25">
      <c r="A10892" s="28">
        <v>100241</v>
      </c>
      <c r="B10892" s="29" t="s">
        <v>20197</v>
      </c>
      <c r="F10892" s="28" t="s">
        <v>20190</v>
      </c>
      <c r="G10892" s="31" t="s">
        <v>9084</v>
      </c>
      <c r="I10892" s="1"/>
    </row>
    <row r="10893" spans="1:9" s="30" customFormat="1" ht="40.5" x14ac:dyDescent="0.25">
      <c r="A10893" s="28">
        <v>100242</v>
      </c>
      <c r="B10893" s="29" t="s">
        <v>20198</v>
      </c>
      <c r="F10893" s="28" t="s">
        <v>20190</v>
      </c>
      <c r="G10893" s="31" t="s">
        <v>20199</v>
      </c>
      <c r="I10893" s="1"/>
    </row>
    <row r="10894" spans="1:9" s="30" customFormat="1" ht="40.5" x14ac:dyDescent="0.25">
      <c r="A10894" s="28">
        <v>100243</v>
      </c>
      <c r="B10894" s="29" t="s">
        <v>20200</v>
      </c>
      <c r="F10894" s="28" t="s">
        <v>20190</v>
      </c>
      <c r="G10894" s="31" t="s">
        <v>20201</v>
      </c>
      <c r="I10894" s="1"/>
    </row>
    <row r="10895" spans="1:9" s="30" customFormat="1" ht="40.5" x14ac:dyDescent="0.25">
      <c r="A10895" s="28">
        <v>100244</v>
      </c>
      <c r="B10895" s="29" t="s">
        <v>20202</v>
      </c>
      <c r="F10895" s="28" t="s">
        <v>20190</v>
      </c>
      <c r="G10895" s="31" t="s">
        <v>20196</v>
      </c>
      <c r="I10895" s="1"/>
    </row>
    <row r="10896" spans="1:9" s="30" customFormat="1" ht="40.5" x14ac:dyDescent="0.25">
      <c r="A10896" s="28">
        <v>100245</v>
      </c>
      <c r="B10896" s="29" t="s">
        <v>20203</v>
      </c>
      <c r="F10896" s="28" t="s">
        <v>20190</v>
      </c>
      <c r="G10896" s="31" t="s">
        <v>20204</v>
      </c>
      <c r="I10896" s="1"/>
    </row>
    <row r="10897" spans="1:9" s="30" customFormat="1" ht="54" x14ac:dyDescent="0.25">
      <c r="A10897" s="28">
        <v>100246</v>
      </c>
      <c r="B10897" s="29" t="s">
        <v>20205</v>
      </c>
      <c r="F10897" s="28" t="s">
        <v>20190</v>
      </c>
      <c r="G10897" s="31" t="s">
        <v>20206</v>
      </c>
      <c r="I10897" s="1"/>
    </row>
    <row r="10898" spans="1:9" s="30" customFormat="1" ht="54" x14ac:dyDescent="0.25">
      <c r="A10898" s="28">
        <v>100247</v>
      </c>
      <c r="B10898" s="29" t="s">
        <v>20207</v>
      </c>
      <c r="F10898" s="28" t="s">
        <v>20190</v>
      </c>
      <c r="G10898" s="31" t="s">
        <v>10279</v>
      </c>
      <c r="I10898" s="1"/>
    </row>
    <row r="10899" spans="1:9" s="30" customFormat="1" ht="54" x14ac:dyDescent="0.25">
      <c r="A10899" s="28">
        <v>100248</v>
      </c>
      <c r="B10899" s="29" t="s">
        <v>20208</v>
      </c>
      <c r="F10899" s="28" t="s">
        <v>20190</v>
      </c>
      <c r="G10899" s="31" t="s">
        <v>20209</v>
      </c>
      <c r="I10899" s="1"/>
    </row>
    <row r="10900" spans="1:9" s="30" customFormat="1" ht="40.5" x14ac:dyDescent="0.25">
      <c r="A10900" s="28">
        <v>100249</v>
      </c>
      <c r="B10900" s="29" t="s">
        <v>20210</v>
      </c>
      <c r="F10900" s="28" t="s">
        <v>20190</v>
      </c>
      <c r="G10900" s="31" t="s">
        <v>20206</v>
      </c>
      <c r="I10900" s="1"/>
    </row>
    <row r="10901" spans="1:9" s="30" customFormat="1" ht="54" x14ac:dyDescent="0.25">
      <c r="A10901" s="28">
        <v>100250</v>
      </c>
      <c r="B10901" s="29" t="s">
        <v>20211</v>
      </c>
      <c r="F10901" s="28" t="s">
        <v>20190</v>
      </c>
      <c r="G10901" s="31" t="s">
        <v>20212</v>
      </c>
      <c r="I10901" s="1"/>
    </row>
    <row r="10902" spans="1:9" s="30" customFormat="1" ht="54" x14ac:dyDescent="0.25">
      <c r="A10902" s="28">
        <v>100251</v>
      </c>
      <c r="B10902" s="29" t="s">
        <v>20213</v>
      </c>
      <c r="F10902" s="28" t="s">
        <v>20190</v>
      </c>
      <c r="G10902" s="31" t="s">
        <v>20209</v>
      </c>
      <c r="I10902" s="1"/>
    </row>
    <row r="10903" spans="1:9" s="30" customFormat="1" ht="54" x14ac:dyDescent="0.25">
      <c r="A10903" s="28">
        <v>100252</v>
      </c>
      <c r="B10903" s="29" t="s">
        <v>20214</v>
      </c>
      <c r="F10903" s="28" t="s">
        <v>20190</v>
      </c>
      <c r="G10903" s="31" t="s">
        <v>20199</v>
      </c>
      <c r="I10903" s="1"/>
    </row>
    <row r="10904" spans="1:9" s="30" customFormat="1" ht="54" x14ac:dyDescent="0.25">
      <c r="A10904" s="28">
        <v>100253</v>
      </c>
      <c r="B10904" s="29" t="s">
        <v>20215</v>
      </c>
      <c r="F10904" s="28" t="s">
        <v>20190</v>
      </c>
      <c r="G10904" s="31" t="s">
        <v>20216</v>
      </c>
      <c r="I10904" s="1"/>
    </row>
    <row r="10905" spans="1:9" s="30" customFormat="1" ht="54" x14ac:dyDescent="0.25">
      <c r="A10905" s="28">
        <v>100254</v>
      </c>
      <c r="B10905" s="29" t="s">
        <v>20217</v>
      </c>
      <c r="F10905" s="28" t="s">
        <v>20190</v>
      </c>
      <c r="G10905" s="31" t="s">
        <v>20218</v>
      </c>
      <c r="I10905" s="1"/>
    </row>
    <row r="10906" spans="1:9" s="30" customFormat="1" ht="40.5" x14ac:dyDescent="0.25">
      <c r="A10906" s="28">
        <v>100255</v>
      </c>
      <c r="B10906" s="29" t="s">
        <v>20219</v>
      </c>
      <c r="F10906" s="28" t="s">
        <v>20190</v>
      </c>
      <c r="G10906" s="31" t="s">
        <v>20220</v>
      </c>
      <c r="I10906" s="1"/>
    </row>
    <row r="10907" spans="1:9" s="30" customFormat="1" ht="40.5" x14ac:dyDescent="0.25">
      <c r="A10907" s="28">
        <v>100256</v>
      </c>
      <c r="B10907" s="29" t="s">
        <v>20221</v>
      </c>
      <c r="F10907" s="28" t="s">
        <v>20190</v>
      </c>
      <c r="G10907" s="31" t="s">
        <v>17194</v>
      </c>
      <c r="I10907" s="1"/>
    </row>
    <row r="10908" spans="1:9" s="30" customFormat="1" ht="40.5" x14ac:dyDescent="0.25">
      <c r="A10908" s="28">
        <v>100257</v>
      </c>
      <c r="B10908" s="29" t="s">
        <v>20222</v>
      </c>
      <c r="F10908" s="28" t="s">
        <v>20190</v>
      </c>
      <c r="G10908" s="31" t="s">
        <v>9861</v>
      </c>
      <c r="I10908" s="1"/>
    </row>
    <row r="10909" spans="1:9" s="30" customFormat="1" ht="40.5" x14ac:dyDescent="0.25">
      <c r="A10909" s="28">
        <v>100258</v>
      </c>
      <c r="B10909" s="29" t="s">
        <v>20223</v>
      </c>
      <c r="F10909" s="28" t="s">
        <v>20190</v>
      </c>
      <c r="G10909" s="31" t="s">
        <v>20220</v>
      </c>
      <c r="I10909" s="1"/>
    </row>
    <row r="10910" spans="1:9" s="30" customFormat="1" ht="40.5" x14ac:dyDescent="0.25">
      <c r="A10910" s="28">
        <v>100259</v>
      </c>
      <c r="B10910" s="29" t="s">
        <v>20224</v>
      </c>
      <c r="F10910" s="28" t="s">
        <v>20190</v>
      </c>
      <c r="G10910" s="31" t="s">
        <v>20216</v>
      </c>
      <c r="I10910" s="1"/>
    </row>
    <row r="10911" spans="1:9" s="30" customFormat="1" ht="27" x14ac:dyDescent="0.25">
      <c r="A10911" s="28">
        <v>100260</v>
      </c>
      <c r="B10911" s="29" t="s">
        <v>20225</v>
      </c>
      <c r="F10911" s="28" t="s">
        <v>20130</v>
      </c>
      <c r="G10911" s="31" t="s">
        <v>9792</v>
      </c>
      <c r="I10911" s="1"/>
    </row>
    <row r="10912" spans="1:9" s="30" customFormat="1" ht="27" x14ac:dyDescent="0.25">
      <c r="A10912" s="28">
        <v>100261</v>
      </c>
      <c r="B10912" s="29" t="s">
        <v>20226</v>
      </c>
      <c r="F10912" s="28" t="s">
        <v>20130</v>
      </c>
      <c r="G10912" s="31" t="s">
        <v>20227</v>
      </c>
      <c r="I10912" s="1"/>
    </row>
    <row r="10913" spans="1:9" s="30" customFormat="1" ht="27" x14ac:dyDescent="0.25">
      <c r="A10913" s="28">
        <v>100262</v>
      </c>
      <c r="B10913" s="29" t="s">
        <v>20228</v>
      </c>
      <c r="F10913" s="28" t="s">
        <v>20130</v>
      </c>
      <c r="G10913" s="31" t="s">
        <v>20229</v>
      </c>
      <c r="I10913" s="1"/>
    </row>
    <row r="10914" spans="1:9" s="30" customFormat="1" ht="40.5" x14ac:dyDescent="0.25">
      <c r="A10914" s="28">
        <v>100263</v>
      </c>
      <c r="B10914" s="29" t="s">
        <v>20230</v>
      </c>
      <c r="F10914" s="28" t="s">
        <v>20130</v>
      </c>
      <c r="G10914" s="31" t="s">
        <v>20231</v>
      </c>
      <c r="I10914" s="1"/>
    </row>
    <row r="10915" spans="1:9" s="30" customFormat="1" ht="27" x14ac:dyDescent="0.25">
      <c r="A10915" s="28">
        <v>100264</v>
      </c>
      <c r="B10915" s="29" t="s">
        <v>20232</v>
      </c>
      <c r="F10915" s="28" t="s">
        <v>20170</v>
      </c>
      <c r="G10915" s="31" t="s">
        <v>13404</v>
      </c>
      <c r="I10915" s="1"/>
    </row>
    <row r="10916" spans="1:9" s="30" customFormat="1" ht="27" x14ac:dyDescent="0.25">
      <c r="A10916" s="28">
        <v>100265</v>
      </c>
      <c r="B10916" s="29" t="s">
        <v>20233</v>
      </c>
      <c r="F10916" s="28" t="s">
        <v>8592</v>
      </c>
      <c r="G10916" s="31" t="s">
        <v>20234</v>
      </c>
      <c r="I10916" s="1"/>
    </row>
    <row r="10917" spans="1:9" s="30" customFormat="1" ht="27" x14ac:dyDescent="0.25">
      <c r="A10917" s="28">
        <v>100266</v>
      </c>
      <c r="B10917" s="29" t="s">
        <v>20235</v>
      </c>
      <c r="F10917" s="28" t="s">
        <v>20151</v>
      </c>
      <c r="G10917" s="31" t="s">
        <v>20236</v>
      </c>
      <c r="I10917" s="1"/>
    </row>
    <row r="10918" spans="1:9" s="30" customFormat="1" ht="27" x14ac:dyDescent="0.25">
      <c r="A10918" s="28">
        <v>100267</v>
      </c>
      <c r="B10918" s="29" t="s">
        <v>20237</v>
      </c>
      <c r="F10918" s="28" t="s">
        <v>25</v>
      </c>
      <c r="G10918" s="31" t="s">
        <v>10275</v>
      </c>
      <c r="I10918" s="1"/>
    </row>
    <row r="10919" spans="1:9" s="30" customFormat="1" ht="54" x14ac:dyDescent="0.25">
      <c r="A10919" s="28">
        <v>100268</v>
      </c>
      <c r="B10919" s="29" t="s">
        <v>20238</v>
      </c>
      <c r="F10919" s="28" t="s">
        <v>20151</v>
      </c>
      <c r="G10919" s="31" t="s">
        <v>20236</v>
      </c>
      <c r="I10919" s="1"/>
    </row>
    <row r="10920" spans="1:9" s="30" customFormat="1" ht="54" x14ac:dyDescent="0.25">
      <c r="A10920" s="28">
        <v>100269</v>
      </c>
      <c r="B10920" s="29" t="s">
        <v>20239</v>
      </c>
      <c r="F10920" s="28" t="s">
        <v>25</v>
      </c>
      <c r="G10920" s="31" t="s">
        <v>10275</v>
      </c>
      <c r="I10920" s="1"/>
    </row>
    <row r="10921" spans="1:9" s="30" customFormat="1" ht="54" x14ac:dyDescent="0.25">
      <c r="A10921" s="28">
        <v>100270</v>
      </c>
      <c r="B10921" s="29" t="s">
        <v>20240</v>
      </c>
      <c r="F10921" s="28" t="s">
        <v>20151</v>
      </c>
      <c r="G10921" s="31" t="s">
        <v>18493</v>
      </c>
      <c r="I10921" s="1"/>
    </row>
    <row r="10922" spans="1:9" s="30" customFormat="1" ht="27" x14ac:dyDescent="0.25">
      <c r="A10922" s="28">
        <v>100271</v>
      </c>
      <c r="B10922" s="29" t="s">
        <v>20241</v>
      </c>
      <c r="F10922" s="28" t="s">
        <v>20170</v>
      </c>
      <c r="G10922" s="31" t="s">
        <v>10498</v>
      </c>
      <c r="I10922" s="1"/>
    </row>
    <row r="10923" spans="1:9" s="30" customFormat="1" ht="27" x14ac:dyDescent="0.25">
      <c r="A10923" s="28">
        <v>100272</v>
      </c>
      <c r="B10923" s="29" t="s">
        <v>20242</v>
      </c>
      <c r="F10923" s="28" t="s">
        <v>8592</v>
      </c>
      <c r="G10923" s="31" t="s">
        <v>10311</v>
      </c>
      <c r="I10923" s="1"/>
    </row>
    <row r="10924" spans="1:9" s="30" customFormat="1" ht="27" x14ac:dyDescent="0.25">
      <c r="A10924" s="28">
        <v>100273</v>
      </c>
      <c r="B10924" s="29" t="s">
        <v>20243</v>
      </c>
      <c r="F10924" s="28" t="s">
        <v>20130</v>
      </c>
      <c r="G10924" s="31" t="s">
        <v>20244</v>
      </c>
      <c r="I10924" s="1"/>
    </row>
    <row r="10925" spans="1:9" s="30" customFormat="1" ht="27" x14ac:dyDescent="0.25">
      <c r="A10925" s="28">
        <v>100274</v>
      </c>
      <c r="B10925" s="29" t="s">
        <v>20245</v>
      </c>
      <c r="F10925" s="28" t="s">
        <v>20170</v>
      </c>
      <c r="G10925" s="31" t="s">
        <v>20246</v>
      </c>
      <c r="I10925" s="1"/>
    </row>
    <row r="10926" spans="1:9" s="30" customFormat="1" ht="27" x14ac:dyDescent="0.25">
      <c r="A10926" s="28">
        <v>100275</v>
      </c>
      <c r="B10926" s="29" t="s">
        <v>20247</v>
      </c>
      <c r="F10926" s="28" t="s">
        <v>20170</v>
      </c>
      <c r="G10926" s="31" t="s">
        <v>18423</v>
      </c>
      <c r="I10926" s="1"/>
    </row>
    <row r="10927" spans="1:9" s="30" customFormat="1" ht="40.5" x14ac:dyDescent="0.25">
      <c r="A10927" s="28">
        <v>100276</v>
      </c>
      <c r="B10927" s="29" t="s">
        <v>20248</v>
      </c>
      <c r="F10927" s="28" t="s">
        <v>20170</v>
      </c>
      <c r="G10927" s="31" t="s">
        <v>20249</v>
      </c>
      <c r="I10927" s="1"/>
    </row>
    <row r="10928" spans="1:9" s="30" customFormat="1" ht="54" x14ac:dyDescent="0.25">
      <c r="A10928" s="28">
        <v>100277</v>
      </c>
      <c r="B10928" s="29" t="s">
        <v>20250</v>
      </c>
      <c r="F10928" s="28" t="s">
        <v>20170</v>
      </c>
      <c r="G10928" s="31" t="s">
        <v>18949</v>
      </c>
      <c r="I10928" s="1"/>
    </row>
    <row r="10929" spans="1:9" s="30" customFormat="1" ht="40.5" x14ac:dyDescent="0.25">
      <c r="A10929" s="28">
        <v>100278</v>
      </c>
      <c r="B10929" s="29" t="s">
        <v>20251</v>
      </c>
      <c r="F10929" s="28" t="s">
        <v>20151</v>
      </c>
      <c r="G10929" s="31" t="s">
        <v>17592</v>
      </c>
      <c r="I10929" s="1"/>
    </row>
    <row r="10930" spans="1:9" s="30" customFormat="1" ht="40.5" x14ac:dyDescent="0.25">
      <c r="A10930" s="28">
        <v>100279</v>
      </c>
      <c r="B10930" s="29" t="s">
        <v>20252</v>
      </c>
      <c r="F10930" s="28" t="s">
        <v>25</v>
      </c>
      <c r="G10930" s="31" t="s">
        <v>20253</v>
      </c>
      <c r="I10930" s="1"/>
    </row>
    <row r="10931" spans="1:9" s="30" customFormat="1" ht="40.5" x14ac:dyDescent="0.25">
      <c r="A10931" s="28">
        <v>100280</v>
      </c>
      <c r="B10931" s="29" t="s">
        <v>20254</v>
      </c>
      <c r="F10931" s="28" t="s">
        <v>20151</v>
      </c>
      <c r="G10931" s="31" t="s">
        <v>20255</v>
      </c>
      <c r="I10931" s="1"/>
    </row>
    <row r="10932" spans="1:9" s="30" customFormat="1" ht="40.5" x14ac:dyDescent="0.25">
      <c r="A10932" s="28">
        <v>100281</v>
      </c>
      <c r="B10932" s="29" t="s">
        <v>20256</v>
      </c>
      <c r="F10932" s="28" t="s">
        <v>20151</v>
      </c>
      <c r="G10932" s="31" t="s">
        <v>17179</v>
      </c>
      <c r="I10932" s="1"/>
    </row>
    <row r="10933" spans="1:9" s="30" customFormat="1" ht="27" x14ac:dyDescent="0.25">
      <c r="A10933" s="28">
        <v>100282</v>
      </c>
      <c r="B10933" s="29" t="s">
        <v>20257</v>
      </c>
      <c r="F10933" s="28" t="s">
        <v>20170</v>
      </c>
      <c r="G10933" s="31" t="s">
        <v>20258</v>
      </c>
      <c r="I10933" s="1"/>
    </row>
    <row r="10934" spans="1:9" s="30" customFormat="1" ht="40.5" x14ac:dyDescent="0.25">
      <c r="A10934" s="28">
        <v>100283</v>
      </c>
      <c r="B10934" s="29" t="s">
        <v>20259</v>
      </c>
      <c r="F10934" s="28" t="s">
        <v>20170</v>
      </c>
      <c r="G10934" s="31" t="s">
        <v>20260</v>
      </c>
      <c r="I10934" s="1"/>
    </row>
    <row r="10935" spans="1:9" s="30" customFormat="1" ht="40.5" x14ac:dyDescent="0.25">
      <c r="A10935" s="28">
        <v>100284</v>
      </c>
      <c r="B10935" s="29" t="s">
        <v>20261</v>
      </c>
      <c r="F10935" s="28" t="s">
        <v>20170</v>
      </c>
      <c r="G10935" s="31" t="s">
        <v>12615</v>
      </c>
      <c r="I10935" s="1"/>
    </row>
    <row r="10936" spans="1:9" s="30" customFormat="1" ht="27" x14ac:dyDescent="0.25">
      <c r="A10936" s="28">
        <v>100285</v>
      </c>
      <c r="B10936" s="29" t="s">
        <v>20262</v>
      </c>
      <c r="F10936" s="28" t="s">
        <v>20190</v>
      </c>
      <c r="G10936" s="31" t="s">
        <v>20263</v>
      </c>
      <c r="I10936" s="1"/>
    </row>
    <row r="10937" spans="1:9" s="30" customFormat="1" ht="27" x14ac:dyDescent="0.25">
      <c r="A10937" s="28">
        <v>100286</v>
      </c>
      <c r="B10937" s="29" t="s">
        <v>20264</v>
      </c>
      <c r="F10937" s="28" t="s">
        <v>20190</v>
      </c>
      <c r="G10937" s="31" t="s">
        <v>18720</v>
      </c>
      <c r="I10937" s="1"/>
    </row>
    <row r="10938" spans="1:9" s="30" customFormat="1" ht="27" x14ac:dyDescent="0.25">
      <c r="A10938" s="28">
        <v>100287</v>
      </c>
      <c r="B10938" s="29" t="s">
        <v>20265</v>
      </c>
      <c r="F10938" s="28" t="s">
        <v>20190</v>
      </c>
      <c r="G10938" s="31" t="s">
        <v>20209</v>
      </c>
      <c r="I10938" s="1"/>
    </row>
    <row r="10939" spans="1:9" s="30" customFormat="1" ht="27" x14ac:dyDescent="0.25">
      <c r="A10939" s="28">
        <v>99802</v>
      </c>
      <c r="B10939" s="29" t="s">
        <v>20266</v>
      </c>
      <c r="F10939" s="28" t="s">
        <v>8592</v>
      </c>
      <c r="G10939" s="31" t="s">
        <v>20267</v>
      </c>
      <c r="I10939" s="1"/>
    </row>
    <row r="10940" spans="1:9" s="30" customFormat="1" ht="27" x14ac:dyDescent="0.25">
      <c r="A10940" s="28">
        <v>99803</v>
      </c>
      <c r="B10940" s="29" t="s">
        <v>20268</v>
      </c>
      <c r="F10940" s="28" t="s">
        <v>8592</v>
      </c>
      <c r="G10940" s="31" t="s">
        <v>20269</v>
      </c>
      <c r="I10940" s="1"/>
    </row>
    <row r="10941" spans="1:9" s="30" customFormat="1" ht="27" x14ac:dyDescent="0.25">
      <c r="A10941" s="28">
        <v>99804</v>
      </c>
      <c r="B10941" s="29" t="s">
        <v>20270</v>
      </c>
      <c r="F10941" s="28" t="s">
        <v>8592</v>
      </c>
      <c r="G10941" s="31" t="s">
        <v>20271</v>
      </c>
      <c r="I10941" s="1"/>
    </row>
    <row r="10942" spans="1:9" s="30" customFormat="1" ht="27" x14ac:dyDescent="0.25">
      <c r="A10942" s="28">
        <v>99805</v>
      </c>
      <c r="B10942" s="29" t="s">
        <v>20272</v>
      </c>
      <c r="F10942" s="28" t="s">
        <v>8592</v>
      </c>
      <c r="G10942" s="31" t="s">
        <v>15145</v>
      </c>
      <c r="I10942" s="1"/>
    </row>
    <row r="10943" spans="1:9" s="30" customFormat="1" ht="27" x14ac:dyDescent="0.25">
      <c r="A10943" s="28">
        <v>99806</v>
      </c>
      <c r="B10943" s="29" t="s">
        <v>20273</v>
      </c>
      <c r="F10943" s="28" t="s">
        <v>8592</v>
      </c>
      <c r="G10943" s="31" t="s">
        <v>10270</v>
      </c>
      <c r="I10943" s="1"/>
    </row>
    <row r="10944" spans="1:9" s="30" customFormat="1" ht="27" x14ac:dyDescent="0.25">
      <c r="A10944" s="28">
        <v>99807</v>
      </c>
      <c r="B10944" s="29" t="s">
        <v>20274</v>
      </c>
      <c r="F10944" s="28" t="s">
        <v>8592</v>
      </c>
      <c r="G10944" s="31" t="s">
        <v>9037</v>
      </c>
      <c r="I10944" s="1"/>
    </row>
    <row r="10945" spans="1:9" s="30" customFormat="1" ht="27" x14ac:dyDescent="0.25">
      <c r="A10945" s="28">
        <v>99808</v>
      </c>
      <c r="B10945" s="29" t="s">
        <v>20275</v>
      </c>
      <c r="F10945" s="28" t="s">
        <v>8592</v>
      </c>
      <c r="G10945" s="31" t="s">
        <v>10197</v>
      </c>
      <c r="I10945" s="1"/>
    </row>
    <row r="10946" spans="1:9" s="30" customFormat="1" ht="27" x14ac:dyDescent="0.25">
      <c r="A10946" s="28">
        <v>99809</v>
      </c>
      <c r="B10946" s="29" t="s">
        <v>20276</v>
      </c>
      <c r="F10946" s="28" t="s">
        <v>8592</v>
      </c>
      <c r="G10946" s="31" t="s">
        <v>20277</v>
      </c>
      <c r="I10946" s="1"/>
    </row>
    <row r="10947" spans="1:9" s="30" customFormat="1" ht="27" x14ac:dyDescent="0.25">
      <c r="A10947" s="28">
        <v>99810</v>
      </c>
      <c r="B10947" s="29" t="s">
        <v>20278</v>
      </c>
      <c r="F10947" s="28" t="s">
        <v>8592</v>
      </c>
      <c r="G10947" s="31" t="s">
        <v>20279</v>
      </c>
      <c r="I10947" s="1"/>
    </row>
    <row r="10948" spans="1:9" s="30" customFormat="1" x14ac:dyDescent="0.25">
      <c r="A10948" s="28">
        <v>99811</v>
      </c>
      <c r="B10948" s="29" t="s">
        <v>20280</v>
      </c>
      <c r="F10948" s="28" t="s">
        <v>8592</v>
      </c>
      <c r="G10948" s="31" t="s">
        <v>20281</v>
      </c>
      <c r="I10948" s="1"/>
    </row>
    <row r="10949" spans="1:9" s="30" customFormat="1" ht="27" x14ac:dyDescent="0.25">
      <c r="A10949" s="28">
        <v>99812</v>
      </c>
      <c r="B10949" s="29" t="s">
        <v>20282</v>
      </c>
      <c r="F10949" s="28" t="s">
        <v>8592</v>
      </c>
      <c r="G10949" s="31" t="s">
        <v>9723</v>
      </c>
      <c r="I10949" s="1"/>
    </row>
    <row r="10950" spans="1:9" s="30" customFormat="1" ht="27" x14ac:dyDescent="0.25">
      <c r="A10950" s="28">
        <v>99813</v>
      </c>
      <c r="B10950" s="29" t="s">
        <v>20283</v>
      </c>
      <c r="F10950" s="28" t="s">
        <v>8592</v>
      </c>
      <c r="G10950" s="31" t="s">
        <v>20284</v>
      </c>
      <c r="I10950" s="1"/>
    </row>
    <row r="10951" spans="1:9" s="30" customFormat="1" ht="27" x14ac:dyDescent="0.25">
      <c r="A10951" s="28">
        <v>99814</v>
      </c>
      <c r="B10951" s="29" t="s">
        <v>20285</v>
      </c>
      <c r="F10951" s="28" t="s">
        <v>8592</v>
      </c>
      <c r="G10951" s="31" t="s">
        <v>10084</v>
      </c>
      <c r="I10951" s="1"/>
    </row>
    <row r="10952" spans="1:9" s="30" customFormat="1" ht="27" x14ac:dyDescent="0.25">
      <c r="A10952" s="28">
        <v>99815</v>
      </c>
      <c r="B10952" s="29" t="s">
        <v>20286</v>
      </c>
      <c r="F10952" s="28" t="s">
        <v>25</v>
      </c>
      <c r="G10952" s="31" t="s">
        <v>20287</v>
      </c>
      <c r="I10952" s="1"/>
    </row>
    <row r="10953" spans="1:9" s="30" customFormat="1" ht="27" x14ac:dyDescent="0.25">
      <c r="A10953" s="28">
        <v>99816</v>
      </c>
      <c r="B10953" s="29" t="s">
        <v>20288</v>
      </c>
      <c r="F10953" s="28" t="s">
        <v>25</v>
      </c>
      <c r="G10953" s="31" t="s">
        <v>16980</v>
      </c>
      <c r="I10953" s="1"/>
    </row>
    <row r="10954" spans="1:9" s="30" customFormat="1" ht="27" x14ac:dyDescent="0.25">
      <c r="A10954" s="28">
        <v>99817</v>
      </c>
      <c r="B10954" s="29" t="s">
        <v>20289</v>
      </c>
      <c r="F10954" s="28" t="s">
        <v>25</v>
      </c>
      <c r="G10954" s="31" t="s">
        <v>9958</v>
      </c>
      <c r="I10954" s="1"/>
    </row>
    <row r="10955" spans="1:9" s="30" customFormat="1" ht="27" x14ac:dyDescent="0.25">
      <c r="A10955" s="28">
        <v>99818</v>
      </c>
      <c r="B10955" s="29" t="s">
        <v>20290</v>
      </c>
      <c r="F10955" s="28" t="s">
        <v>25</v>
      </c>
      <c r="G10955" s="31" t="s">
        <v>9958</v>
      </c>
      <c r="I10955" s="1"/>
    </row>
    <row r="10956" spans="1:9" s="30" customFormat="1" ht="27" x14ac:dyDescent="0.25">
      <c r="A10956" s="28">
        <v>99819</v>
      </c>
      <c r="B10956" s="29" t="s">
        <v>20291</v>
      </c>
      <c r="F10956" s="28" t="s">
        <v>8592</v>
      </c>
      <c r="G10956" s="31" t="s">
        <v>20292</v>
      </c>
      <c r="I10956" s="1"/>
    </row>
    <row r="10957" spans="1:9" s="30" customFormat="1" x14ac:dyDescent="0.25">
      <c r="A10957" s="28">
        <v>99820</v>
      </c>
      <c r="B10957" s="29" t="s">
        <v>20293</v>
      </c>
      <c r="F10957" s="28" t="s">
        <v>8592</v>
      </c>
      <c r="G10957" s="31" t="s">
        <v>10315</v>
      </c>
      <c r="I10957" s="1"/>
    </row>
    <row r="10958" spans="1:9" s="30" customFormat="1" ht="27" x14ac:dyDescent="0.25">
      <c r="A10958" s="28">
        <v>99821</v>
      </c>
      <c r="B10958" s="29" t="s">
        <v>20294</v>
      </c>
      <c r="F10958" s="28" t="s">
        <v>8592</v>
      </c>
      <c r="G10958" s="31" t="s">
        <v>20295</v>
      </c>
      <c r="I10958" s="1"/>
    </row>
    <row r="10959" spans="1:9" s="30" customFormat="1" x14ac:dyDescent="0.25">
      <c r="A10959" s="28">
        <v>99822</v>
      </c>
      <c r="B10959" s="29" t="s">
        <v>20296</v>
      </c>
      <c r="F10959" s="28" t="s">
        <v>8592</v>
      </c>
      <c r="G10959" s="31" t="s">
        <v>20284</v>
      </c>
      <c r="I10959" s="1"/>
    </row>
    <row r="10960" spans="1:9" s="30" customFormat="1" x14ac:dyDescent="0.25">
      <c r="A10960" s="28">
        <v>99823</v>
      </c>
      <c r="B10960" s="29" t="s">
        <v>20297</v>
      </c>
      <c r="F10960" s="28" t="s">
        <v>8592</v>
      </c>
      <c r="G10960" s="31" t="s">
        <v>20298</v>
      </c>
      <c r="I10960" s="1"/>
    </row>
    <row r="10961" spans="1:9" s="30" customFormat="1" x14ac:dyDescent="0.25">
      <c r="A10961" s="28">
        <v>99824</v>
      </c>
      <c r="B10961" s="29" t="s">
        <v>20299</v>
      </c>
      <c r="F10961" s="28" t="s">
        <v>8592</v>
      </c>
      <c r="G10961" s="31" t="s">
        <v>20300</v>
      </c>
      <c r="I10961" s="1"/>
    </row>
    <row r="10962" spans="1:9" s="30" customFormat="1" ht="27" x14ac:dyDescent="0.25">
      <c r="A10962" s="28">
        <v>99825</v>
      </c>
      <c r="B10962" s="29" t="s">
        <v>20301</v>
      </c>
      <c r="F10962" s="28" t="s">
        <v>8592</v>
      </c>
      <c r="G10962" s="31" t="s">
        <v>17855</v>
      </c>
      <c r="I10962" s="1"/>
    </row>
    <row r="10963" spans="1:9" s="30" customFormat="1" x14ac:dyDescent="0.25">
      <c r="A10963" s="28">
        <v>99826</v>
      </c>
      <c r="B10963" s="29" t="s">
        <v>20302</v>
      </c>
      <c r="F10963" s="28" t="s">
        <v>8592</v>
      </c>
      <c r="G10963" s="31" t="s">
        <v>8792</v>
      </c>
      <c r="I10963" s="1"/>
    </row>
    <row r="10964" spans="1:9" s="30" customFormat="1" ht="54" x14ac:dyDescent="0.25">
      <c r="A10964" s="28">
        <v>97010</v>
      </c>
      <c r="B10964" s="29" t="s">
        <v>20303</v>
      </c>
      <c r="F10964" s="28" t="s">
        <v>27</v>
      </c>
      <c r="G10964" s="31" t="s">
        <v>20304</v>
      </c>
      <c r="I10964" s="1"/>
    </row>
    <row r="10965" spans="1:9" s="30" customFormat="1" ht="54" x14ac:dyDescent="0.25">
      <c r="A10965" s="28">
        <v>97011</v>
      </c>
      <c r="B10965" s="29" t="s">
        <v>20305</v>
      </c>
      <c r="F10965" s="28" t="s">
        <v>27</v>
      </c>
      <c r="G10965" s="31" t="s">
        <v>20306</v>
      </c>
      <c r="I10965" s="1"/>
    </row>
    <row r="10966" spans="1:9" s="30" customFormat="1" ht="54" x14ac:dyDescent="0.25">
      <c r="A10966" s="28">
        <v>97012</v>
      </c>
      <c r="B10966" s="29" t="s">
        <v>20307</v>
      </c>
      <c r="F10966" s="28" t="s">
        <v>27</v>
      </c>
      <c r="G10966" s="31" t="s">
        <v>20308</v>
      </c>
      <c r="I10966" s="1"/>
    </row>
    <row r="10967" spans="1:9" s="30" customFormat="1" ht="54" x14ac:dyDescent="0.25">
      <c r="A10967" s="28">
        <v>97013</v>
      </c>
      <c r="B10967" s="29" t="s">
        <v>20309</v>
      </c>
      <c r="F10967" s="28" t="s">
        <v>27</v>
      </c>
      <c r="G10967" s="31" t="s">
        <v>20310</v>
      </c>
      <c r="I10967" s="1"/>
    </row>
    <row r="10968" spans="1:9" s="30" customFormat="1" ht="54" x14ac:dyDescent="0.25">
      <c r="A10968" s="28">
        <v>97014</v>
      </c>
      <c r="B10968" s="29" t="s">
        <v>20311</v>
      </c>
      <c r="F10968" s="28" t="s">
        <v>27</v>
      </c>
      <c r="G10968" s="31" t="s">
        <v>20312</v>
      </c>
      <c r="I10968" s="1"/>
    </row>
    <row r="10969" spans="1:9" s="30" customFormat="1" ht="54" x14ac:dyDescent="0.25">
      <c r="A10969" s="28">
        <v>97015</v>
      </c>
      <c r="B10969" s="29" t="s">
        <v>20313</v>
      </c>
      <c r="F10969" s="28" t="s">
        <v>27</v>
      </c>
      <c r="G10969" s="31" t="s">
        <v>20314</v>
      </c>
      <c r="I10969" s="1"/>
    </row>
    <row r="10970" spans="1:9" s="30" customFormat="1" ht="54" x14ac:dyDescent="0.25">
      <c r="A10970" s="28">
        <v>97016</v>
      </c>
      <c r="B10970" s="29" t="s">
        <v>20315</v>
      </c>
      <c r="F10970" s="28" t="s">
        <v>27</v>
      </c>
      <c r="G10970" s="31" t="s">
        <v>20316</v>
      </c>
      <c r="I10970" s="1"/>
    </row>
    <row r="10971" spans="1:9" s="30" customFormat="1" ht="54" x14ac:dyDescent="0.25">
      <c r="A10971" s="28">
        <v>97017</v>
      </c>
      <c r="B10971" s="29" t="s">
        <v>20317</v>
      </c>
      <c r="F10971" s="28" t="s">
        <v>27</v>
      </c>
      <c r="G10971" s="31" t="s">
        <v>20318</v>
      </c>
      <c r="I10971" s="1"/>
    </row>
    <row r="10972" spans="1:9" s="30" customFormat="1" ht="54" x14ac:dyDescent="0.25">
      <c r="A10972" s="28">
        <v>97018</v>
      </c>
      <c r="B10972" s="29" t="s">
        <v>20319</v>
      </c>
      <c r="F10972" s="28" t="s">
        <v>27</v>
      </c>
      <c r="G10972" s="31" t="s">
        <v>20320</v>
      </c>
      <c r="I10972" s="1"/>
    </row>
    <row r="10973" spans="1:9" s="30" customFormat="1" ht="81" x14ac:dyDescent="0.25">
      <c r="A10973" s="28">
        <v>97031</v>
      </c>
      <c r="B10973" s="29" t="s">
        <v>20321</v>
      </c>
      <c r="F10973" s="28" t="s">
        <v>27</v>
      </c>
      <c r="G10973" s="31" t="s">
        <v>20322</v>
      </c>
      <c r="I10973" s="1"/>
    </row>
    <row r="10974" spans="1:9" s="30" customFormat="1" ht="67.5" x14ac:dyDescent="0.25">
      <c r="A10974" s="28">
        <v>97032</v>
      </c>
      <c r="B10974" s="29" t="s">
        <v>20323</v>
      </c>
      <c r="F10974" s="28" t="s">
        <v>27</v>
      </c>
      <c r="G10974" s="31" t="s">
        <v>20324</v>
      </c>
      <c r="I10974" s="1"/>
    </row>
    <row r="10975" spans="1:9" s="30" customFormat="1" ht="67.5" x14ac:dyDescent="0.25">
      <c r="A10975" s="28">
        <v>97033</v>
      </c>
      <c r="B10975" s="29" t="s">
        <v>20325</v>
      </c>
      <c r="F10975" s="28" t="s">
        <v>27</v>
      </c>
      <c r="G10975" s="31" t="s">
        <v>20326</v>
      </c>
      <c r="I10975" s="1"/>
    </row>
    <row r="10976" spans="1:9" s="30" customFormat="1" ht="67.5" x14ac:dyDescent="0.25">
      <c r="A10976" s="28">
        <v>97034</v>
      </c>
      <c r="B10976" s="29" t="s">
        <v>20327</v>
      </c>
      <c r="F10976" s="28" t="s">
        <v>27</v>
      </c>
      <c r="G10976" s="31" t="s">
        <v>18526</v>
      </c>
      <c r="I10976" s="1"/>
    </row>
    <row r="10977" spans="1:9" s="30" customFormat="1" ht="27" x14ac:dyDescent="0.25">
      <c r="A10977" s="28">
        <v>97039</v>
      </c>
      <c r="B10977" s="29" t="s">
        <v>20328</v>
      </c>
      <c r="F10977" s="28" t="s">
        <v>8592</v>
      </c>
      <c r="G10977" s="31" t="s">
        <v>13705</v>
      </c>
      <c r="I10977" s="1"/>
    </row>
    <row r="10978" spans="1:9" s="30" customFormat="1" ht="27" x14ac:dyDescent="0.25">
      <c r="A10978" s="28">
        <v>97040</v>
      </c>
      <c r="B10978" s="29" t="s">
        <v>20329</v>
      </c>
      <c r="F10978" s="28" t="s">
        <v>8592</v>
      </c>
      <c r="G10978" s="31" t="s">
        <v>20330</v>
      </c>
      <c r="I10978" s="1"/>
    </row>
    <row r="10979" spans="1:9" s="30" customFormat="1" ht="27" x14ac:dyDescent="0.25">
      <c r="A10979" s="28">
        <v>97041</v>
      </c>
      <c r="B10979" s="29" t="s">
        <v>20331</v>
      </c>
      <c r="F10979" s="28" t="s">
        <v>8592</v>
      </c>
      <c r="G10979" s="31" t="s">
        <v>20332</v>
      </c>
      <c r="I10979" s="1"/>
    </row>
    <row r="10980" spans="1:9" s="30" customFormat="1" ht="27" x14ac:dyDescent="0.25">
      <c r="A10980" s="28">
        <v>97046</v>
      </c>
      <c r="B10980" s="29" t="s">
        <v>20333</v>
      </c>
      <c r="F10980" s="28" t="s">
        <v>8592</v>
      </c>
      <c r="G10980" s="31" t="s">
        <v>9336</v>
      </c>
      <c r="I10980" s="1"/>
    </row>
    <row r="10981" spans="1:9" s="30" customFormat="1" ht="40.5" x14ac:dyDescent="0.25">
      <c r="A10981" s="28">
        <v>97047</v>
      </c>
      <c r="B10981" s="29" t="s">
        <v>20334</v>
      </c>
      <c r="F10981" s="28" t="s">
        <v>8592</v>
      </c>
      <c r="G10981" s="31" t="s">
        <v>9449</v>
      </c>
      <c r="I10981" s="1"/>
    </row>
    <row r="10982" spans="1:9" s="30" customFormat="1" ht="27" x14ac:dyDescent="0.25">
      <c r="A10982" s="28">
        <v>97048</v>
      </c>
      <c r="B10982" s="29" t="s">
        <v>20335</v>
      </c>
      <c r="F10982" s="28" t="s">
        <v>8592</v>
      </c>
      <c r="G10982" s="31" t="s">
        <v>10345</v>
      </c>
      <c r="I10982" s="1"/>
    </row>
    <row r="10983" spans="1:9" s="30" customFormat="1" x14ac:dyDescent="0.25">
      <c r="A10983" s="28">
        <v>97054</v>
      </c>
      <c r="B10983" s="29" t="s">
        <v>20336</v>
      </c>
      <c r="F10983" s="28" t="s">
        <v>25</v>
      </c>
      <c r="G10983" s="31" t="s">
        <v>10438</v>
      </c>
      <c r="I10983" s="1"/>
    </row>
    <row r="10984" spans="1:9" s="30" customFormat="1" x14ac:dyDescent="0.25">
      <c r="A10984" s="28">
        <v>97062</v>
      </c>
      <c r="B10984" s="29" t="s">
        <v>20337</v>
      </c>
      <c r="F10984" s="28" t="s">
        <v>8592</v>
      </c>
      <c r="G10984" s="31" t="s">
        <v>20338</v>
      </c>
      <c r="I10984" s="1"/>
    </row>
    <row r="10985" spans="1:9" s="30" customFormat="1" ht="40.5" x14ac:dyDescent="0.25">
      <c r="A10985" s="28">
        <v>97063</v>
      </c>
      <c r="B10985" s="29" t="s">
        <v>20339</v>
      </c>
      <c r="F10985" s="28" t="s">
        <v>8592</v>
      </c>
      <c r="G10985" s="31" t="s">
        <v>18959</v>
      </c>
      <c r="I10985" s="1"/>
    </row>
    <row r="10986" spans="1:9" s="30" customFormat="1" ht="27" x14ac:dyDescent="0.25">
      <c r="A10986" s="28">
        <v>97064</v>
      </c>
      <c r="B10986" s="29" t="s">
        <v>20340</v>
      </c>
      <c r="F10986" s="28" t="s">
        <v>27</v>
      </c>
      <c r="G10986" s="31" t="s">
        <v>20341</v>
      </c>
      <c r="I10986" s="1"/>
    </row>
    <row r="10987" spans="1:9" s="30" customFormat="1" ht="27" x14ac:dyDescent="0.25">
      <c r="A10987" s="28">
        <v>97065</v>
      </c>
      <c r="B10987" s="29" t="s">
        <v>20342</v>
      </c>
      <c r="F10987" s="28" t="s">
        <v>10642</v>
      </c>
      <c r="G10987" s="31" t="s">
        <v>16208</v>
      </c>
      <c r="I10987" s="1"/>
    </row>
    <row r="10988" spans="1:9" s="30" customFormat="1" ht="40.5" x14ac:dyDescent="0.25">
      <c r="A10988" s="28">
        <v>97066</v>
      </c>
      <c r="B10988" s="29" t="s">
        <v>20343</v>
      </c>
      <c r="F10988" s="28" t="s">
        <v>8592</v>
      </c>
      <c r="G10988" s="31" t="s">
        <v>20344</v>
      </c>
      <c r="I10988" s="1"/>
    </row>
    <row r="10989" spans="1:9" s="30" customFormat="1" ht="40.5" x14ac:dyDescent="0.25">
      <c r="A10989" s="28">
        <v>97067</v>
      </c>
      <c r="B10989" s="29" t="s">
        <v>20345</v>
      </c>
      <c r="F10989" s="28" t="s">
        <v>27</v>
      </c>
      <c r="G10989" s="31" t="s">
        <v>20346</v>
      </c>
      <c r="I10989" s="1"/>
    </row>
    <row r="10990" spans="1:9" s="30" customFormat="1" ht="27" x14ac:dyDescent="0.25">
      <c r="A10990" s="28">
        <v>97621</v>
      </c>
      <c r="B10990" s="29" t="s">
        <v>20347</v>
      </c>
      <c r="F10990" s="28" t="s">
        <v>10642</v>
      </c>
      <c r="G10990" s="31" t="s">
        <v>20348</v>
      </c>
      <c r="I10990" s="1"/>
    </row>
    <row r="10991" spans="1:9" s="30" customFormat="1" ht="27" x14ac:dyDescent="0.25">
      <c r="A10991" s="28">
        <v>97622</v>
      </c>
      <c r="B10991" s="29" t="s">
        <v>20349</v>
      </c>
      <c r="F10991" s="28" t="s">
        <v>10642</v>
      </c>
      <c r="G10991" s="31" t="s">
        <v>20350</v>
      </c>
      <c r="I10991" s="1"/>
    </row>
    <row r="10992" spans="1:9" s="30" customFormat="1" ht="27" x14ac:dyDescent="0.25">
      <c r="A10992" s="28">
        <v>97623</v>
      </c>
      <c r="B10992" s="29" t="s">
        <v>20351</v>
      </c>
      <c r="F10992" s="28" t="s">
        <v>10642</v>
      </c>
      <c r="G10992" s="31" t="s">
        <v>20352</v>
      </c>
      <c r="I10992" s="1"/>
    </row>
    <row r="10993" spans="1:9" s="30" customFormat="1" ht="27" x14ac:dyDescent="0.25">
      <c r="A10993" s="28">
        <v>97624</v>
      </c>
      <c r="B10993" s="29" t="s">
        <v>20353</v>
      </c>
      <c r="F10993" s="28" t="s">
        <v>10642</v>
      </c>
      <c r="G10993" s="31" t="s">
        <v>20354</v>
      </c>
      <c r="I10993" s="1"/>
    </row>
    <row r="10994" spans="1:9" s="30" customFormat="1" ht="27" x14ac:dyDescent="0.25">
      <c r="A10994" s="28">
        <v>97625</v>
      </c>
      <c r="B10994" s="29" t="s">
        <v>20355</v>
      </c>
      <c r="F10994" s="28" t="s">
        <v>10642</v>
      </c>
      <c r="G10994" s="31" t="s">
        <v>19505</v>
      </c>
      <c r="I10994" s="1"/>
    </row>
    <row r="10995" spans="1:9" s="30" customFormat="1" ht="27" x14ac:dyDescent="0.25">
      <c r="A10995" s="28">
        <v>97626</v>
      </c>
      <c r="B10995" s="29" t="s">
        <v>20356</v>
      </c>
      <c r="F10995" s="28" t="s">
        <v>10642</v>
      </c>
      <c r="G10995" s="31" t="s">
        <v>20357</v>
      </c>
      <c r="I10995" s="1"/>
    </row>
    <row r="10996" spans="1:9" s="30" customFormat="1" ht="40.5" x14ac:dyDescent="0.25">
      <c r="A10996" s="28">
        <v>97627</v>
      </c>
      <c r="B10996" s="29" t="s">
        <v>20358</v>
      </c>
      <c r="F10996" s="28" t="s">
        <v>10642</v>
      </c>
      <c r="G10996" s="31" t="s">
        <v>20359</v>
      </c>
      <c r="I10996" s="1"/>
    </row>
    <row r="10997" spans="1:9" s="30" customFormat="1" ht="27" x14ac:dyDescent="0.25">
      <c r="A10997" s="28">
        <v>97628</v>
      </c>
      <c r="B10997" s="29" t="s">
        <v>20360</v>
      </c>
      <c r="F10997" s="28" t="s">
        <v>10642</v>
      </c>
      <c r="G10997" s="31" t="s">
        <v>20361</v>
      </c>
      <c r="I10997" s="1"/>
    </row>
    <row r="10998" spans="1:9" s="30" customFormat="1" ht="27" x14ac:dyDescent="0.25">
      <c r="A10998" s="28">
        <v>97629</v>
      </c>
      <c r="B10998" s="29" t="s">
        <v>20362</v>
      </c>
      <c r="F10998" s="28" t="s">
        <v>10642</v>
      </c>
      <c r="G10998" s="31" t="s">
        <v>20363</v>
      </c>
      <c r="I10998" s="1"/>
    </row>
    <row r="10999" spans="1:9" s="30" customFormat="1" ht="27" x14ac:dyDescent="0.25">
      <c r="A10999" s="28">
        <v>97631</v>
      </c>
      <c r="B10999" s="29" t="s">
        <v>20364</v>
      </c>
      <c r="F10999" s="28" t="s">
        <v>8592</v>
      </c>
      <c r="G10999" s="31" t="s">
        <v>10203</v>
      </c>
      <c r="I10999" s="1"/>
    </row>
    <row r="11000" spans="1:9" s="30" customFormat="1" ht="27" x14ac:dyDescent="0.25">
      <c r="A11000" s="28">
        <v>97632</v>
      </c>
      <c r="B11000" s="29" t="s">
        <v>20365</v>
      </c>
      <c r="F11000" s="28" t="s">
        <v>27</v>
      </c>
      <c r="G11000" s="31" t="s">
        <v>20298</v>
      </c>
      <c r="I11000" s="1"/>
    </row>
    <row r="11001" spans="1:9" s="30" customFormat="1" ht="27" x14ac:dyDescent="0.25">
      <c r="A11001" s="28">
        <v>97633</v>
      </c>
      <c r="B11001" s="29" t="s">
        <v>20366</v>
      </c>
      <c r="F11001" s="28" t="s">
        <v>8592</v>
      </c>
      <c r="G11001" s="31" t="s">
        <v>20367</v>
      </c>
      <c r="I11001" s="1"/>
    </row>
    <row r="11002" spans="1:9" s="30" customFormat="1" ht="40.5" x14ac:dyDescent="0.25">
      <c r="A11002" s="28">
        <v>97634</v>
      </c>
      <c r="B11002" s="29" t="s">
        <v>20368</v>
      </c>
      <c r="F11002" s="28" t="s">
        <v>8592</v>
      </c>
      <c r="G11002" s="31" t="s">
        <v>10707</v>
      </c>
      <c r="I11002" s="1"/>
    </row>
    <row r="11003" spans="1:9" s="30" customFormat="1" ht="27" x14ac:dyDescent="0.25">
      <c r="A11003" s="28">
        <v>97635</v>
      </c>
      <c r="B11003" s="29" t="s">
        <v>20369</v>
      </c>
      <c r="F11003" s="28" t="s">
        <v>8592</v>
      </c>
      <c r="G11003" s="31" t="s">
        <v>12656</v>
      </c>
      <c r="I11003" s="1"/>
    </row>
    <row r="11004" spans="1:9" s="30" customFormat="1" ht="27" x14ac:dyDescent="0.25">
      <c r="A11004" s="28">
        <v>97636</v>
      </c>
      <c r="B11004" s="29" t="s">
        <v>20370</v>
      </c>
      <c r="F11004" s="28" t="s">
        <v>8592</v>
      </c>
      <c r="G11004" s="31" t="s">
        <v>12057</v>
      </c>
      <c r="I11004" s="1"/>
    </row>
    <row r="11005" spans="1:9" s="30" customFormat="1" ht="27" x14ac:dyDescent="0.25">
      <c r="A11005" s="28">
        <v>97637</v>
      </c>
      <c r="B11005" s="29" t="s">
        <v>20371</v>
      </c>
      <c r="F11005" s="28" t="s">
        <v>8592</v>
      </c>
      <c r="G11005" s="31" t="s">
        <v>10317</v>
      </c>
      <c r="I11005" s="1"/>
    </row>
    <row r="11006" spans="1:9" s="30" customFormat="1" ht="27" x14ac:dyDescent="0.25">
      <c r="A11006" s="28">
        <v>97638</v>
      </c>
      <c r="B11006" s="29" t="s">
        <v>20372</v>
      </c>
      <c r="F11006" s="28" t="s">
        <v>8592</v>
      </c>
      <c r="G11006" s="31" t="s">
        <v>13921</v>
      </c>
      <c r="I11006" s="1"/>
    </row>
    <row r="11007" spans="1:9" s="30" customFormat="1" ht="27" x14ac:dyDescent="0.25">
      <c r="A11007" s="28">
        <v>97639</v>
      </c>
      <c r="B11007" s="29" t="s">
        <v>20373</v>
      </c>
      <c r="F11007" s="28" t="s">
        <v>8592</v>
      </c>
      <c r="G11007" s="31" t="s">
        <v>13571</v>
      </c>
      <c r="I11007" s="1"/>
    </row>
    <row r="11008" spans="1:9" s="30" customFormat="1" ht="27" x14ac:dyDescent="0.25">
      <c r="A11008" s="28">
        <v>97640</v>
      </c>
      <c r="B11008" s="29" t="s">
        <v>20374</v>
      </c>
      <c r="F11008" s="28" t="s">
        <v>8592</v>
      </c>
      <c r="G11008" s="31" t="s">
        <v>10320</v>
      </c>
      <c r="I11008" s="1"/>
    </row>
    <row r="11009" spans="1:9" s="30" customFormat="1" ht="27" x14ac:dyDescent="0.25">
      <c r="A11009" s="28">
        <v>97641</v>
      </c>
      <c r="B11009" s="29" t="s">
        <v>20375</v>
      </c>
      <c r="F11009" s="28" t="s">
        <v>8592</v>
      </c>
      <c r="G11009" s="31" t="s">
        <v>9311</v>
      </c>
      <c r="I11009" s="1"/>
    </row>
    <row r="11010" spans="1:9" s="30" customFormat="1" ht="27" x14ac:dyDescent="0.25">
      <c r="A11010" s="28">
        <v>97642</v>
      </c>
      <c r="B11010" s="29" t="s">
        <v>20376</v>
      </c>
      <c r="F11010" s="28" t="s">
        <v>8592</v>
      </c>
      <c r="G11010" s="31" t="s">
        <v>9699</v>
      </c>
      <c r="I11010" s="1"/>
    </row>
    <row r="11011" spans="1:9" s="30" customFormat="1" ht="27" x14ac:dyDescent="0.25">
      <c r="A11011" s="28">
        <v>97643</v>
      </c>
      <c r="B11011" s="29" t="s">
        <v>20377</v>
      </c>
      <c r="F11011" s="28" t="s">
        <v>8592</v>
      </c>
      <c r="G11011" s="31" t="s">
        <v>14235</v>
      </c>
      <c r="I11011" s="1"/>
    </row>
    <row r="11012" spans="1:9" s="30" customFormat="1" ht="27" x14ac:dyDescent="0.25">
      <c r="A11012" s="28">
        <v>97644</v>
      </c>
      <c r="B11012" s="29" t="s">
        <v>20378</v>
      </c>
      <c r="F11012" s="28" t="s">
        <v>8592</v>
      </c>
      <c r="G11012" s="31" t="s">
        <v>18964</v>
      </c>
      <c r="I11012" s="1"/>
    </row>
    <row r="11013" spans="1:9" s="30" customFormat="1" ht="27" x14ac:dyDescent="0.25">
      <c r="A11013" s="28">
        <v>97645</v>
      </c>
      <c r="B11013" s="29" t="s">
        <v>20379</v>
      </c>
      <c r="F11013" s="28" t="s">
        <v>8592</v>
      </c>
      <c r="G11013" s="31" t="s">
        <v>16124</v>
      </c>
      <c r="I11013" s="1"/>
    </row>
    <row r="11014" spans="1:9" s="30" customFormat="1" ht="40.5" x14ac:dyDescent="0.25">
      <c r="A11014" s="28">
        <v>97647</v>
      </c>
      <c r="B11014" s="29" t="s">
        <v>20380</v>
      </c>
      <c r="F11014" s="28" t="s">
        <v>8592</v>
      </c>
      <c r="G11014" s="31" t="s">
        <v>20381</v>
      </c>
      <c r="I11014" s="1"/>
    </row>
    <row r="11015" spans="1:9" s="30" customFormat="1" ht="27" x14ac:dyDescent="0.25">
      <c r="A11015" s="28">
        <v>97648</v>
      </c>
      <c r="B11015" s="29" t="s">
        <v>20382</v>
      </c>
      <c r="F11015" s="28" t="s">
        <v>8592</v>
      </c>
      <c r="G11015" s="31" t="s">
        <v>20383</v>
      </c>
      <c r="I11015" s="1"/>
    </row>
    <row r="11016" spans="1:9" s="30" customFormat="1" ht="40.5" x14ac:dyDescent="0.25">
      <c r="A11016" s="28">
        <v>97649</v>
      </c>
      <c r="B11016" s="29" t="s">
        <v>20384</v>
      </c>
      <c r="F11016" s="28" t="s">
        <v>8592</v>
      </c>
      <c r="G11016" s="31" t="s">
        <v>10247</v>
      </c>
      <c r="I11016" s="1"/>
    </row>
    <row r="11017" spans="1:9" s="30" customFormat="1" ht="27" x14ac:dyDescent="0.25">
      <c r="A11017" s="28">
        <v>97650</v>
      </c>
      <c r="B11017" s="29" t="s">
        <v>20385</v>
      </c>
      <c r="F11017" s="28" t="s">
        <v>8592</v>
      </c>
      <c r="G11017" s="31" t="s">
        <v>19080</v>
      </c>
      <c r="I11017" s="1"/>
    </row>
    <row r="11018" spans="1:9" s="30" customFormat="1" ht="27" x14ac:dyDescent="0.25">
      <c r="A11018" s="28">
        <v>97651</v>
      </c>
      <c r="B11018" s="29" t="s">
        <v>20386</v>
      </c>
      <c r="F11018" s="28" t="s">
        <v>25</v>
      </c>
      <c r="G11018" s="31" t="s">
        <v>20387</v>
      </c>
      <c r="I11018" s="1"/>
    </row>
    <row r="11019" spans="1:9" s="30" customFormat="1" ht="40.5" x14ac:dyDescent="0.25">
      <c r="A11019" s="28">
        <v>97652</v>
      </c>
      <c r="B11019" s="29" t="s">
        <v>20388</v>
      </c>
      <c r="F11019" s="28" t="s">
        <v>25</v>
      </c>
      <c r="G11019" s="31" t="s">
        <v>20389</v>
      </c>
      <c r="I11019" s="1"/>
    </row>
    <row r="11020" spans="1:9" s="30" customFormat="1" ht="27" x14ac:dyDescent="0.25">
      <c r="A11020" s="28">
        <v>97653</v>
      </c>
      <c r="B11020" s="29" t="s">
        <v>20390</v>
      </c>
      <c r="F11020" s="28" t="s">
        <v>25</v>
      </c>
      <c r="G11020" s="31" t="s">
        <v>20391</v>
      </c>
      <c r="I11020" s="1"/>
    </row>
    <row r="11021" spans="1:9" s="30" customFormat="1" ht="40.5" x14ac:dyDescent="0.25">
      <c r="A11021" s="28">
        <v>97654</v>
      </c>
      <c r="B11021" s="29" t="s">
        <v>20392</v>
      </c>
      <c r="F11021" s="28" t="s">
        <v>25</v>
      </c>
      <c r="G11021" s="31" t="s">
        <v>20393</v>
      </c>
      <c r="I11021" s="1"/>
    </row>
    <row r="11022" spans="1:9" s="30" customFormat="1" ht="27" x14ac:dyDescent="0.25">
      <c r="A11022" s="28">
        <v>97655</v>
      </c>
      <c r="B11022" s="29" t="s">
        <v>20394</v>
      </c>
      <c r="F11022" s="28" t="s">
        <v>8592</v>
      </c>
      <c r="G11022" s="31" t="s">
        <v>20395</v>
      </c>
      <c r="I11022" s="1"/>
    </row>
    <row r="11023" spans="1:9" s="30" customFormat="1" ht="27" x14ac:dyDescent="0.25">
      <c r="A11023" s="28">
        <v>97656</v>
      </c>
      <c r="B11023" s="29" t="s">
        <v>20396</v>
      </c>
      <c r="F11023" s="28" t="s">
        <v>25</v>
      </c>
      <c r="G11023" s="31" t="s">
        <v>20397</v>
      </c>
      <c r="I11023" s="1"/>
    </row>
    <row r="11024" spans="1:9" s="30" customFormat="1" ht="40.5" x14ac:dyDescent="0.25">
      <c r="A11024" s="28">
        <v>97657</v>
      </c>
      <c r="B11024" s="29" t="s">
        <v>20398</v>
      </c>
      <c r="F11024" s="28" t="s">
        <v>25</v>
      </c>
      <c r="G11024" s="31" t="s">
        <v>20399</v>
      </c>
      <c r="I11024" s="1"/>
    </row>
    <row r="11025" spans="1:9" s="30" customFormat="1" ht="27" x14ac:dyDescent="0.25">
      <c r="A11025" s="28">
        <v>97658</v>
      </c>
      <c r="B11025" s="29" t="s">
        <v>20400</v>
      </c>
      <c r="F11025" s="28" t="s">
        <v>25</v>
      </c>
      <c r="G11025" s="31" t="s">
        <v>20401</v>
      </c>
      <c r="I11025" s="1"/>
    </row>
    <row r="11026" spans="1:9" s="30" customFormat="1" ht="40.5" x14ac:dyDescent="0.25">
      <c r="A11026" s="28">
        <v>97659</v>
      </c>
      <c r="B11026" s="29" t="s">
        <v>20402</v>
      </c>
      <c r="F11026" s="28" t="s">
        <v>25</v>
      </c>
      <c r="G11026" s="31" t="s">
        <v>20403</v>
      </c>
      <c r="I11026" s="1"/>
    </row>
    <row r="11027" spans="1:9" s="30" customFormat="1" ht="27" x14ac:dyDescent="0.25">
      <c r="A11027" s="28">
        <v>97660</v>
      </c>
      <c r="B11027" s="29" t="s">
        <v>20404</v>
      </c>
      <c r="F11027" s="28" t="s">
        <v>25</v>
      </c>
      <c r="G11027" s="31" t="s">
        <v>9732</v>
      </c>
      <c r="I11027" s="1"/>
    </row>
    <row r="11028" spans="1:9" s="30" customFormat="1" ht="27" x14ac:dyDescent="0.25">
      <c r="A11028" s="28">
        <v>97661</v>
      </c>
      <c r="B11028" s="29" t="s">
        <v>20405</v>
      </c>
      <c r="F11028" s="28" t="s">
        <v>27</v>
      </c>
      <c r="G11028" s="31" t="s">
        <v>9732</v>
      </c>
      <c r="I11028" s="1"/>
    </row>
    <row r="11029" spans="1:9" s="30" customFormat="1" ht="40.5" x14ac:dyDescent="0.25">
      <c r="A11029" s="28">
        <v>97662</v>
      </c>
      <c r="B11029" s="29" t="s">
        <v>20406</v>
      </c>
      <c r="F11029" s="28" t="s">
        <v>27</v>
      </c>
      <c r="G11029" s="31" t="s">
        <v>20407</v>
      </c>
      <c r="I11029" s="1"/>
    </row>
    <row r="11030" spans="1:9" s="30" customFormat="1" ht="27" x14ac:dyDescent="0.25">
      <c r="A11030" s="28">
        <v>97663</v>
      </c>
      <c r="B11030" s="29" t="s">
        <v>20408</v>
      </c>
      <c r="F11030" s="28" t="s">
        <v>25</v>
      </c>
      <c r="G11030" s="31" t="s">
        <v>13096</v>
      </c>
      <c r="I11030" s="1"/>
    </row>
    <row r="11031" spans="1:9" s="30" customFormat="1" ht="27" x14ac:dyDescent="0.25">
      <c r="A11031" s="28">
        <v>97664</v>
      </c>
      <c r="B11031" s="29" t="s">
        <v>20409</v>
      </c>
      <c r="F11031" s="28" t="s">
        <v>25</v>
      </c>
      <c r="G11031" s="31" t="s">
        <v>8792</v>
      </c>
      <c r="I11031" s="1"/>
    </row>
    <row r="11032" spans="1:9" s="30" customFormat="1" ht="27" x14ac:dyDescent="0.25">
      <c r="A11032" s="28">
        <v>97665</v>
      </c>
      <c r="B11032" s="29" t="s">
        <v>20410</v>
      </c>
      <c r="F11032" s="28" t="s">
        <v>25</v>
      </c>
      <c r="G11032" s="31" t="s">
        <v>20132</v>
      </c>
      <c r="I11032" s="1"/>
    </row>
    <row r="11033" spans="1:9" s="30" customFormat="1" ht="27" x14ac:dyDescent="0.25">
      <c r="A11033" s="28">
        <v>97666</v>
      </c>
      <c r="B11033" s="29" t="s">
        <v>20411</v>
      </c>
      <c r="F11033" s="28" t="s">
        <v>25</v>
      </c>
      <c r="G11033" s="31" t="s">
        <v>18870</v>
      </c>
      <c r="I11033" s="1"/>
    </row>
    <row r="11034" spans="1:9" s="30" customFormat="1" ht="40.5" x14ac:dyDescent="0.25">
      <c r="A11034" s="28">
        <v>95967</v>
      </c>
      <c r="B11034" s="29" t="s">
        <v>20412</v>
      </c>
      <c r="F11034" s="28" t="s">
        <v>9236</v>
      </c>
      <c r="G11034" s="31" t="s">
        <v>20413</v>
      </c>
      <c r="I11034" s="1"/>
    </row>
    <row r="11035" spans="1:9" s="30" customFormat="1" ht="27" x14ac:dyDescent="0.25">
      <c r="A11035" s="28">
        <v>99058</v>
      </c>
      <c r="B11035" s="29" t="s">
        <v>20414</v>
      </c>
      <c r="F11035" s="28" t="s">
        <v>25</v>
      </c>
      <c r="G11035" s="31" t="s">
        <v>20415</v>
      </c>
      <c r="I11035" s="1"/>
    </row>
    <row r="11036" spans="1:9" s="30" customFormat="1" ht="40.5" x14ac:dyDescent="0.25">
      <c r="A11036" s="28">
        <v>99059</v>
      </c>
      <c r="B11036" s="29" t="s">
        <v>20416</v>
      </c>
      <c r="F11036" s="28" t="s">
        <v>27</v>
      </c>
      <c r="G11036" s="31" t="s">
        <v>20417</v>
      </c>
      <c r="I11036" s="1"/>
    </row>
    <row r="11037" spans="1:9" s="30" customFormat="1" ht="27" x14ac:dyDescent="0.25">
      <c r="A11037" s="28">
        <v>99060</v>
      </c>
      <c r="B11037" s="29" t="s">
        <v>20418</v>
      </c>
      <c r="F11037" s="28" t="s">
        <v>25</v>
      </c>
      <c r="G11037" s="31" t="s">
        <v>20419</v>
      </c>
      <c r="I11037" s="1"/>
    </row>
    <row r="11038" spans="1:9" s="30" customFormat="1" ht="27" x14ac:dyDescent="0.25">
      <c r="A11038" s="28">
        <v>99061</v>
      </c>
      <c r="B11038" s="29" t="s">
        <v>20420</v>
      </c>
      <c r="F11038" s="28" t="s">
        <v>25</v>
      </c>
      <c r="G11038" s="31" t="s">
        <v>19524</v>
      </c>
      <c r="I11038" s="1"/>
    </row>
    <row r="11039" spans="1:9" s="30" customFormat="1" ht="27" x14ac:dyDescent="0.25">
      <c r="A11039" s="28">
        <v>99062</v>
      </c>
      <c r="B11039" s="29" t="s">
        <v>20421</v>
      </c>
      <c r="F11039" s="28" t="s">
        <v>25</v>
      </c>
      <c r="G11039" s="31" t="s">
        <v>9571</v>
      </c>
      <c r="I11039" s="1"/>
    </row>
    <row r="11040" spans="1:9" s="30" customFormat="1" x14ac:dyDescent="0.25">
      <c r="A11040" s="28">
        <v>99063</v>
      </c>
      <c r="B11040" s="29" t="s">
        <v>20422</v>
      </c>
      <c r="F11040" s="28" t="s">
        <v>27</v>
      </c>
      <c r="G11040" s="31" t="s">
        <v>20423</v>
      </c>
      <c r="I11040" s="1"/>
    </row>
    <row r="11041" spans="1:9" s="30" customFormat="1" x14ac:dyDescent="0.25">
      <c r="A11041" s="28">
        <v>99064</v>
      </c>
      <c r="B11041" s="29" t="s">
        <v>20424</v>
      </c>
      <c r="F11041" s="28" t="s">
        <v>27</v>
      </c>
      <c r="G11041" s="31" t="s">
        <v>9033</v>
      </c>
      <c r="I11041" s="1"/>
    </row>
    <row r="11042" spans="1:9" s="30" customFormat="1" ht="27" x14ac:dyDescent="0.25">
      <c r="A11042" s="28">
        <v>93588</v>
      </c>
      <c r="B11042" s="29" t="s">
        <v>20425</v>
      </c>
      <c r="F11042" s="28" t="s">
        <v>20144</v>
      </c>
      <c r="G11042" s="31" t="s">
        <v>20426</v>
      </c>
      <c r="I11042" s="1"/>
    </row>
    <row r="11043" spans="1:9" s="30" customFormat="1" ht="40.5" x14ac:dyDescent="0.25">
      <c r="A11043" s="28">
        <v>93589</v>
      </c>
      <c r="B11043" s="29" t="s">
        <v>20427</v>
      </c>
      <c r="F11043" s="28" t="s">
        <v>20144</v>
      </c>
      <c r="G11043" s="31" t="s">
        <v>9080</v>
      </c>
      <c r="I11043" s="1"/>
    </row>
    <row r="11044" spans="1:9" s="30" customFormat="1" ht="40.5" x14ac:dyDescent="0.25">
      <c r="A11044" s="28">
        <v>93590</v>
      </c>
      <c r="B11044" s="29" t="s">
        <v>20428</v>
      </c>
      <c r="F11044" s="28" t="s">
        <v>20144</v>
      </c>
      <c r="G11044" s="31" t="s">
        <v>20429</v>
      </c>
      <c r="I11044" s="1"/>
    </row>
    <row r="11045" spans="1:9" s="30" customFormat="1" ht="27" x14ac:dyDescent="0.25">
      <c r="A11045" s="28">
        <v>93591</v>
      </c>
      <c r="B11045" s="29" t="s">
        <v>20430</v>
      </c>
      <c r="F11045" s="28" t="s">
        <v>20144</v>
      </c>
      <c r="G11045" s="31" t="s">
        <v>20431</v>
      </c>
      <c r="I11045" s="1"/>
    </row>
    <row r="11046" spans="1:9" s="30" customFormat="1" ht="40.5" x14ac:dyDescent="0.25">
      <c r="A11046" s="28">
        <v>93592</v>
      </c>
      <c r="B11046" s="29" t="s">
        <v>20432</v>
      </c>
      <c r="F11046" s="28" t="s">
        <v>20144</v>
      </c>
      <c r="G11046" s="31" t="s">
        <v>20206</v>
      </c>
      <c r="I11046" s="1"/>
    </row>
    <row r="11047" spans="1:9" s="30" customFormat="1" ht="40.5" x14ac:dyDescent="0.25">
      <c r="A11047" s="28">
        <v>93593</v>
      </c>
      <c r="B11047" s="29" t="s">
        <v>20433</v>
      </c>
      <c r="F11047" s="28" t="s">
        <v>20144</v>
      </c>
      <c r="G11047" s="31" t="s">
        <v>9114</v>
      </c>
      <c r="I11047" s="1"/>
    </row>
    <row r="11048" spans="1:9" s="30" customFormat="1" ht="27" x14ac:dyDescent="0.25">
      <c r="A11048" s="28">
        <v>93594</v>
      </c>
      <c r="B11048" s="29" t="s">
        <v>20434</v>
      </c>
      <c r="F11048" s="28" t="s">
        <v>18430</v>
      </c>
      <c r="G11048" s="31" t="s">
        <v>8759</v>
      </c>
      <c r="I11048" s="1"/>
    </row>
    <row r="11049" spans="1:9" s="30" customFormat="1" ht="40.5" x14ac:dyDescent="0.25">
      <c r="A11049" s="28">
        <v>93595</v>
      </c>
      <c r="B11049" s="29" t="s">
        <v>20435</v>
      </c>
      <c r="F11049" s="28" t="s">
        <v>18430</v>
      </c>
      <c r="G11049" s="31" t="s">
        <v>10084</v>
      </c>
      <c r="I11049" s="1"/>
    </row>
    <row r="11050" spans="1:9" s="30" customFormat="1" ht="40.5" x14ac:dyDescent="0.25">
      <c r="A11050" s="28">
        <v>93596</v>
      </c>
      <c r="B11050" s="29" t="s">
        <v>20436</v>
      </c>
      <c r="F11050" s="28" t="s">
        <v>18430</v>
      </c>
      <c r="G11050" s="31" t="s">
        <v>9033</v>
      </c>
      <c r="I11050" s="1"/>
    </row>
    <row r="11051" spans="1:9" s="30" customFormat="1" ht="27" x14ac:dyDescent="0.25">
      <c r="A11051" s="28">
        <v>93597</v>
      </c>
      <c r="B11051" s="29" t="s">
        <v>20437</v>
      </c>
      <c r="F11051" s="28" t="s">
        <v>18430</v>
      </c>
      <c r="G11051" s="31" t="s">
        <v>20438</v>
      </c>
      <c r="I11051" s="1"/>
    </row>
    <row r="11052" spans="1:9" s="30" customFormat="1" ht="40.5" x14ac:dyDescent="0.25">
      <c r="A11052" s="28">
        <v>93598</v>
      </c>
      <c r="B11052" s="29" t="s">
        <v>20439</v>
      </c>
      <c r="F11052" s="28" t="s">
        <v>18430</v>
      </c>
      <c r="G11052" s="31" t="s">
        <v>20440</v>
      </c>
      <c r="I11052" s="1"/>
    </row>
    <row r="11053" spans="1:9" s="30" customFormat="1" ht="40.5" x14ac:dyDescent="0.25">
      <c r="A11053" s="28">
        <v>93599</v>
      </c>
      <c r="B11053" s="29" t="s">
        <v>20441</v>
      </c>
      <c r="F11053" s="28" t="s">
        <v>18430</v>
      </c>
      <c r="G11053" s="31" t="s">
        <v>9150</v>
      </c>
      <c r="I11053" s="1"/>
    </row>
    <row r="11054" spans="1:9" s="30" customFormat="1" ht="27" x14ac:dyDescent="0.25">
      <c r="A11054" s="28">
        <v>95425</v>
      </c>
      <c r="B11054" s="29" t="s">
        <v>20442</v>
      </c>
      <c r="F11054" s="28" t="s">
        <v>20144</v>
      </c>
      <c r="G11054" s="31" t="s">
        <v>20443</v>
      </c>
      <c r="I11054" s="1"/>
    </row>
    <row r="11055" spans="1:9" s="30" customFormat="1" ht="40.5" x14ac:dyDescent="0.25">
      <c r="A11055" s="28">
        <v>95426</v>
      </c>
      <c r="B11055" s="29" t="s">
        <v>20444</v>
      </c>
      <c r="F11055" s="28" t="s">
        <v>20144</v>
      </c>
      <c r="G11055" s="31" t="s">
        <v>20445</v>
      </c>
      <c r="I11055" s="1"/>
    </row>
    <row r="11056" spans="1:9" s="30" customFormat="1" ht="40.5" x14ac:dyDescent="0.25">
      <c r="A11056" s="28">
        <v>95427</v>
      </c>
      <c r="B11056" s="29" t="s">
        <v>20446</v>
      </c>
      <c r="F11056" s="28" t="s">
        <v>20144</v>
      </c>
      <c r="G11056" s="31" t="s">
        <v>18436</v>
      </c>
      <c r="I11056" s="1"/>
    </row>
    <row r="11057" spans="1:9" s="30" customFormat="1" ht="27" x14ac:dyDescent="0.25">
      <c r="A11057" s="28">
        <v>95428</v>
      </c>
      <c r="B11057" s="29" t="s">
        <v>20447</v>
      </c>
      <c r="F11057" s="28" t="s">
        <v>18430</v>
      </c>
      <c r="G11057" s="31" t="s">
        <v>10121</v>
      </c>
      <c r="I11057" s="1"/>
    </row>
    <row r="11058" spans="1:9" s="30" customFormat="1" ht="40.5" x14ac:dyDescent="0.25">
      <c r="A11058" s="28">
        <v>95429</v>
      </c>
      <c r="B11058" s="29" t="s">
        <v>20448</v>
      </c>
      <c r="F11058" s="28" t="s">
        <v>18430</v>
      </c>
      <c r="G11058" s="31" t="s">
        <v>20449</v>
      </c>
      <c r="I11058" s="1"/>
    </row>
    <row r="11059" spans="1:9" s="30" customFormat="1" ht="40.5" x14ac:dyDescent="0.25">
      <c r="A11059" s="28">
        <v>95430</v>
      </c>
      <c r="B11059" s="29" t="s">
        <v>20450</v>
      </c>
      <c r="F11059" s="28" t="s">
        <v>18430</v>
      </c>
      <c r="G11059" s="31" t="s">
        <v>20267</v>
      </c>
      <c r="I11059" s="1"/>
    </row>
    <row r="11060" spans="1:9" s="30" customFormat="1" ht="40.5" x14ac:dyDescent="0.25">
      <c r="A11060" s="28">
        <v>95875</v>
      </c>
      <c r="B11060" s="29" t="s">
        <v>20451</v>
      </c>
      <c r="F11060" s="28" t="s">
        <v>20144</v>
      </c>
      <c r="G11060" s="31" t="s">
        <v>18431</v>
      </c>
      <c r="I11060" s="1"/>
    </row>
    <row r="11061" spans="1:9" s="30" customFormat="1" ht="40.5" x14ac:dyDescent="0.25">
      <c r="A11061" s="28">
        <v>95876</v>
      </c>
      <c r="B11061" s="29" t="s">
        <v>20452</v>
      </c>
      <c r="F11061" s="28" t="s">
        <v>20144</v>
      </c>
      <c r="G11061" s="31" t="s">
        <v>14267</v>
      </c>
      <c r="I11061" s="1"/>
    </row>
    <row r="11062" spans="1:9" s="30" customFormat="1" ht="40.5" x14ac:dyDescent="0.25">
      <c r="A11062" s="28">
        <v>95877</v>
      </c>
      <c r="B11062" s="29" t="s">
        <v>20453</v>
      </c>
      <c r="F11062" s="28" t="s">
        <v>20144</v>
      </c>
      <c r="G11062" s="31" t="s">
        <v>20269</v>
      </c>
      <c r="I11062" s="1"/>
    </row>
    <row r="11063" spans="1:9" s="30" customFormat="1" ht="40.5" x14ac:dyDescent="0.25">
      <c r="A11063" s="28">
        <v>95878</v>
      </c>
      <c r="B11063" s="29" t="s">
        <v>20454</v>
      </c>
      <c r="F11063" s="28" t="s">
        <v>18430</v>
      </c>
      <c r="G11063" s="31" t="s">
        <v>20455</v>
      </c>
      <c r="I11063" s="1"/>
    </row>
    <row r="11064" spans="1:9" s="30" customFormat="1" ht="40.5" x14ac:dyDescent="0.25">
      <c r="A11064" s="28">
        <v>95879</v>
      </c>
      <c r="B11064" s="29" t="s">
        <v>20456</v>
      </c>
      <c r="F11064" s="28" t="s">
        <v>18430</v>
      </c>
      <c r="G11064" s="31" t="s">
        <v>9459</v>
      </c>
      <c r="I11064" s="1"/>
    </row>
    <row r="11065" spans="1:9" s="30" customFormat="1" ht="40.5" x14ac:dyDescent="0.25">
      <c r="A11065" s="28">
        <v>95880</v>
      </c>
      <c r="B11065" s="29" t="s">
        <v>20457</v>
      </c>
      <c r="F11065" s="28" t="s">
        <v>18430</v>
      </c>
      <c r="G11065" s="31" t="s">
        <v>9933</v>
      </c>
      <c r="I11065" s="1"/>
    </row>
    <row r="11066" spans="1:9" s="30" customFormat="1" ht="27" x14ac:dyDescent="0.25">
      <c r="A11066" s="28">
        <v>97912</v>
      </c>
      <c r="B11066" s="29" t="s">
        <v>20458</v>
      </c>
      <c r="F11066" s="28" t="s">
        <v>20144</v>
      </c>
      <c r="G11066" s="31" t="s">
        <v>20459</v>
      </c>
      <c r="I11066" s="1"/>
    </row>
    <row r="11067" spans="1:9" s="30" customFormat="1" ht="40.5" x14ac:dyDescent="0.25">
      <c r="A11067" s="28">
        <v>97913</v>
      </c>
      <c r="B11067" s="29" t="s">
        <v>20460</v>
      </c>
      <c r="F11067" s="28" t="s">
        <v>20144</v>
      </c>
      <c r="G11067" s="31" t="s">
        <v>17830</v>
      </c>
      <c r="I11067" s="1"/>
    </row>
    <row r="11068" spans="1:9" s="30" customFormat="1" ht="40.5" x14ac:dyDescent="0.25">
      <c r="A11068" s="28">
        <v>97914</v>
      </c>
      <c r="B11068" s="29" t="s">
        <v>20461</v>
      </c>
      <c r="F11068" s="28" t="s">
        <v>20144</v>
      </c>
      <c r="G11068" s="31" t="s">
        <v>20462</v>
      </c>
      <c r="I11068" s="1"/>
    </row>
    <row r="11069" spans="1:9" s="30" customFormat="1" ht="40.5" x14ac:dyDescent="0.25">
      <c r="A11069" s="28">
        <v>97915</v>
      </c>
      <c r="B11069" s="29" t="s">
        <v>20463</v>
      </c>
      <c r="F11069" s="28" t="s">
        <v>20144</v>
      </c>
      <c r="G11069" s="31" t="s">
        <v>20464</v>
      </c>
      <c r="I11069" s="1"/>
    </row>
    <row r="11070" spans="1:9" s="30" customFormat="1" ht="40.5" x14ac:dyDescent="0.25">
      <c r="A11070" s="28">
        <v>100937</v>
      </c>
      <c r="B11070" s="29" t="s">
        <v>20465</v>
      </c>
      <c r="F11070" s="28" t="s">
        <v>20144</v>
      </c>
      <c r="G11070" s="31" t="s">
        <v>20466</v>
      </c>
      <c r="I11070" s="1"/>
    </row>
    <row r="11071" spans="1:9" s="30" customFormat="1" ht="40.5" x14ac:dyDescent="0.25">
      <c r="A11071" s="28">
        <v>100938</v>
      </c>
      <c r="B11071" s="29" t="s">
        <v>20467</v>
      </c>
      <c r="F11071" s="28" t="s">
        <v>20144</v>
      </c>
      <c r="G11071" s="31" t="s">
        <v>20468</v>
      </c>
      <c r="I11071" s="1"/>
    </row>
    <row r="11072" spans="1:9" s="30" customFormat="1" ht="40.5" x14ac:dyDescent="0.25">
      <c r="A11072" s="28">
        <v>100939</v>
      </c>
      <c r="B11072" s="29" t="s">
        <v>20469</v>
      </c>
      <c r="F11072" s="28" t="s">
        <v>20144</v>
      </c>
      <c r="G11072" s="31" t="s">
        <v>18076</v>
      </c>
      <c r="I11072" s="1"/>
    </row>
    <row r="11073" spans="1:9" s="30" customFormat="1" ht="40.5" x14ac:dyDescent="0.25">
      <c r="A11073" s="28">
        <v>100940</v>
      </c>
      <c r="B11073" s="29" t="s">
        <v>20470</v>
      </c>
      <c r="F11073" s="28" t="s">
        <v>20144</v>
      </c>
      <c r="G11073" s="31" t="s">
        <v>9736</v>
      </c>
      <c r="I11073" s="1"/>
    </row>
    <row r="11074" spans="1:9" s="30" customFormat="1" ht="40.5" x14ac:dyDescent="0.25">
      <c r="A11074" s="28">
        <v>100941</v>
      </c>
      <c r="B11074" s="29" t="s">
        <v>20471</v>
      </c>
      <c r="F11074" s="28" t="s">
        <v>18430</v>
      </c>
      <c r="G11074" s="31" t="s">
        <v>18079</v>
      </c>
      <c r="I11074" s="1"/>
    </row>
    <row r="11075" spans="1:9" s="30" customFormat="1" ht="27" x14ac:dyDescent="0.25">
      <c r="A11075" s="28">
        <v>100942</v>
      </c>
      <c r="B11075" s="29" t="s">
        <v>20472</v>
      </c>
      <c r="F11075" s="28" t="s">
        <v>18430</v>
      </c>
      <c r="G11075" s="31" t="s">
        <v>20271</v>
      </c>
      <c r="I11075" s="1"/>
    </row>
    <row r="11076" spans="1:9" s="30" customFormat="1" ht="40.5" x14ac:dyDescent="0.25">
      <c r="A11076" s="28">
        <v>100943</v>
      </c>
      <c r="B11076" s="29" t="s">
        <v>20473</v>
      </c>
      <c r="F11076" s="28" t="s">
        <v>18430</v>
      </c>
      <c r="G11076" s="31" t="s">
        <v>20474</v>
      </c>
      <c r="I11076" s="1"/>
    </row>
    <row r="11077" spans="1:9" s="30" customFormat="1" ht="40.5" x14ac:dyDescent="0.25">
      <c r="A11077" s="28">
        <v>100944</v>
      </c>
      <c r="B11077" s="29" t="s">
        <v>20475</v>
      </c>
      <c r="F11077" s="28" t="s">
        <v>18430</v>
      </c>
      <c r="G11077" s="31" t="s">
        <v>9878</v>
      </c>
      <c r="I11077" s="1"/>
    </row>
    <row r="11078" spans="1:9" s="30" customFormat="1" ht="27" x14ac:dyDescent="0.25">
      <c r="A11078" s="28">
        <v>100945</v>
      </c>
      <c r="B11078" s="29" t="s">
        <v>20476</v>
      </c>
      <c r="F11078" s="28" t="s">
        <v>18430</v>
      </c>
      <c r="G11078" s="31" t="s">
        <v>20477</v>
      </c>
      <c r="I11078" s="1"/>
    </row>
    <row r="11079" spans="1:9" s="30" customFormat="1" ht="27" x14ac:dyDescent="0.25">
      <c r="A11079" s="28">
        <v>100946</v>
      </c>
      <c r="B11079" s="29" t="s">
        <v>20478</v>
      </c>
      <c r="F11079" s="28" t="s">
        <v>18430</v>
      </c>
      <c r="G11079" s="31" t="s">
        <v>20206</v>
      </c>
      <c r="I11079" s="1"/>
    </row>
    <row r="11080" spans="1:9" s="30" customFormat="1" ht="27" x14ac:dyDescent="0.25">
      <c r="A11080" s="28">
        <v>100947</v>
      </c>
      <c r="B11080" s="29" t="s">
        <v>20479</v>
      </c>
      <c r="F11080" s="28" t="s">
        <v>18430</v>
      </c>
      <c r="G11080" s="31" t="s">
        <v>9394</v>
      </c>
      <c r="I11080" s="1"/>
    </row>
    <row r="11081" spans="1:9" s="30" customFormat="1" ht="40.5" x14ac:dyDescent="0.25">
      <c r="A11081" s="28">
        <v>100948</v>
      </c>
      <c r="B11081" s="29" t="s">
        <v>20480</v>
      </c>
      <c r="F11081" s="28" t="s">
        <v>18430</v>
      </c>
      <c r="G11081" s="31" t="s">
        <v>9114</v>
      </c>
      <c r="I11081" s="1"/>
    </row>
    <row r="11082" spans="1:9" s="30" customFormat="1" ht="27" x14ac:dyDescent="0.25">
      <c r="A11082" s="28">
        <v>100949</v>
      </c>
      <c r="B11082" s="29" t="s">
        <v>20481</v>
      </c>
      <c r="F11082" s="28" t="s">
        <v>18430</v>
      </c>
      <c r="G11082" s="31" t="s">
        <v>18076</v>
      </c>
      <c r="I11082" s="1"/>
    </row>
    <row r="11083" spans="1:9" s="30" customFormat="1" ht="40.5" x14ac:dyDescent="0.25">
      <c r="A11083" s="28">
        <v>100950</v>
      </c>
      <c r="B11083" s="29" t="s">
        <v>20482</v>
      </c>
      <c r="F11083" s="28" t="s">
        <v>18430</v>
      </c>
      <c r="G11083" s="31" t="s">
        <v>20483</v>
      </c>
      <c r="I11083" s="1"/>
    </row>
    <row r="11084" spans="1:9" s="30" customFormat="1" ht="54" x14ac:dyDescent="0.25">
      <c r="A11084" s="28">
        <v>100951</v>
      </c>
      <c r="B11084" s="29" t="s">
        <v>20484</v>
      </c>
      <c r="F11084" s="28" t="s">
        <v>18430</v>
      </c>
      <c r="G11084" s="31" t="s">
        <v>10203</v>
      </c>
      <c r="I11084" s="1"/>
    </row>
    <row r="11085" spans="1:9" s="30" customFormat="1" ht="54" x14ac:dyDescent="0.25">
      <c r="A11085" s="28">
        <v>100952</v>
      </c>
      <c r="B11085" s="29" t="s">
        <v>20485</v>
      </c>
      <c r="F11085" s="28" t="s">
        <v>18430</v>
      </c>
      <c r="G11085" s="31" t="s">
        <v>20477</v>
      </c>
      <c r="I11085" s="1"/>
    </row>
    <row r="11086" spans="1:9" s="30" customFormat="1" ht="54" x14ac:dyDescent="0.25">
      <c r="A11086" s="28">
        <v>100953</v>
      </c>
      <c r="B11086" s="29" t="s">
        <v>20486</v>
      </c>
      <c r="F11086" s="28" t="s">
        <v>18430</v>
      </c>
      <c r="G11086" s="31" t="s">
        <v>8950</v>
      </c>
      <c r="I11086" s="1"/>
    </row>
    <row r="11087" spans="1:9" s="30" customFormat="1" ht="54" x14ac:dyDescent="0.25">
      <c r="A11087" s="28">
        <v>100954</v>
      </c>
      <c r="B11087" s="29" t="s">
        <v>20487</v>
      </c>
      <c r="F11087" s="28" t="s">
        <v>18430</v>
      </c>
      <c r="G11087" s="31" t="s">
        <v>14910</v>
      </c>
      <c r="I11087" s="1"/>
    </row>
    <row r="11088" spans="1:9" s="30" customFormat="1" ht="27" x14ac:dyDescent="0.25">
      <c r="A11088" s="28">
        <v>100955</v>
      </c>
      <c r="B11088" s="29" t="s">
        <v>20488</v>
      </c>
      <c r="F11088" s="28" t="s">
        <v>20144</v>
      </c>
      <c r="G11088" s="31" t="s">
        <v>20489</v>
      </c>
      <c r="I11088" s="1"/>
    </row>
    <row r="11089" spans="1:9" s="30" customFormat="1" ht="27" x14ac:dyDescent="0.25">
      <c r="A11089" s="28">
        <v>100956</v>
      </c>
      <c r="B11089" s="29" t="s">
        <v>20490</v>
      </c>
      <c r="F11089" s="28" t="s">
        <v>20144</v>
      </c>
      <c r="G11089" s="31" t="s">
        <v>20491</v>
      </c>
      <c r="I11089" s="1"/>
    </row>
    <row r="11090" spans="1:9" s="30" customFormat="1" ht="40.5" x14ac:dyDescent="0.25">
      <c r="A11090" s="28">
        <v>100957</v>
      </c>
      <c r="B11090" s="29" t="s">
        <v>20492</v>
      </c>
      <c r="F11090" s="28" t="s">
        <v>20144</v>
      </c>
      <c r="G11090" s="31" t="s">
        <v>20493</v>
      </c>
      <c r="I11090" s="1"/>
    </row>
    <row r="11091" spans="1:9" s="30" customFormat="1" ht="40.5" x14ac:dyDescent="0.25">
      <c r="A11091" s="28">
        <v>100958</v>
      </c>
      <c r="B11091" s="29" t="s">
        <v>20494</v>
      </c>
      <c r="F11091" s="28" t="s">
        <v>20144</v>
      </c>
      <c r="G11091" s="31" t="s">
        <v>10005</v>
      </c>
      <c r="I11091" s="1"/>
    </row>
    <row r="11092" spans="1:9" s="30" customFormat="1" ht="27" x14ac:dyDescent="0.25">
      <c r="A11092" s="28">
        <v>100959</v>
      </c>
      <c r="B11092" s="29" t="s">
        <v>20495</v>
      </c>
      <c r="F11092" s="28" t="s">
        <v>20144</v>
      </c>
      <c r="G11092" s="31" t="s">
        <v>18417</v>
      </c>
      <c r="I11092" s="1"/>
    </row>
    <row r="11093" spans="1:9" s="30" customFormat="1" ht="27" x14ac:dyDescent="0.25">
      <c r="A11093" s="28">
        <v>100960</v>
      </c>
      <c r="B11093" s="29" t="s">
        <v>20496</v>
      </c>
      <c r="F11093" s="28" t="s">
        <v>20144</v>
      </c>
      <c r="G11093" s="31" t="s">
        <v>8144</v>
      </c>
      <c r="I11093" s="1"/>
    </row>
    <row r="11094" spans="1:9" s="30" customFormat="1" ht="27" x14ac:dyDescent="0.25">
      <c r="A11094" s="28">
        <v>100961</v>
      </c>
      <c r="B11094" s="29" t="s">
        <v>20497</v>
      </c>
      <c r="F11094" s="28" t="s">
        <v>20144</v>
      </c>
      <c r="G11094" s="31" t="s">
        <v>19800</v>
      </c>
      <c r="I11094" s="1"/>
    </row>
    <row r="11095" spans="1:9" s="30" customFormat="1" ht="40.5" x14ac:dyDescent="0.25">
      <c r="A11095" s="28">
        <v>100962</v>
      </c>
      <c r="B11095" s="29" t="s">
        <v>20498</v>
      </c>
      <c r="F11095" s="28" t="s">
        <v>20144</v>
      </c>
      <c r="G11095" s="31" t="s">
        <v>8142</v>
      </c>
      <c r="I11095" s="1"/>
    </row>
    <row r="11096" spans="1:9" s="30" customFormat="1" ht="40.5" x14ac:dyDescent="0.25">
      <c r="A11096" s="28">
        <v>100963</v>
      </c>
      <c r="B11096" s="29" t="s">
        <v>20499</v>
      </c>
      <c r="F11096" s="28" t="s">
        <v>20144</v>
      </c>
      <c r="G11096" s="31" t="s">
        <v>9726</v>
      </c>
      <c r="I11096" s="1"/>
    </row>
    <row r="11097" spans="1:9" s="30" customFormat="1" ht="27" x14ac:dyDescent="0.25">
      <c r="A11097" s="28">
        <v>100964</v>
      </c>
      <c r="B11097" s="29" t="s">
        <v>20500</v>
      </c>
      <c r="F11097" s="28" t="s">
        <v>20144</v>
      </c>
      <c r="G11097" s="31" t="s">
        <v>10076</v>
      </c>
      <c r="I11097" s="1"/>
    </row>
    <row r="11098" spans="1:9" s="30" customFormat="1" ht="54" x14ac:dyDescent="0.25">
      <c r="A11098" s="28">
        <v>100973</v>
      </c>
      <c r="B11098" s="29" t="s">
        <v>20501</v>
      </c>
      <c r="F11098" s="28" t="s">
        <v>10642</v>
      </c>
      <c r="G11098" s="31" t="s">
        <v>14260</v>
      </c>
      <c r="I11098" s="1"/>
    </row>
    <row r="11099" spans="1:9" s="30" customFormat="1" ht="54" x14ac:dyDescent="0.25">
      <c r="A11099" s="28">
        <v>100974</v>
      </c>
      <c r="B11099" s="29" t="s">
        <v>20502</v>
      </c>
      <c r="F11099" s="28" t="s">
        <v>10642</v>
      </c>
      <c r="G11099" s="31" t="s">
        <v>20503</v>
      </c>
      <c r="I11099" s="1"/>
    </row>
    <row r="11100" spans="1:9" s="30" customFormat="1" ht="54" x14ac:dyDescent="0.25">
      <c r="A11100" s="28">
        <v>100975</v>
      </c>
      <c r="B11100" s="29" t="s">
        <v>20504</v>
      </c>
      <c r="F11100" s="28" t="s">
        <v>10642</v>
      </c>
      <c r="G11100" s="31" t="s">
        <v>20505</v>
      </c>
      <c r="I11100" s="1"/>
    </row>
    <row r="11101" spans="1:9" s="30" customFormat="1" ht="40.5" x14ac:dyDescent="0.25">
      <c r="A11101" s="28">
        <v>100965</v>
      </c>
      <c r="B11101" s="29" t="s">
        <v>20506</v>
      </c>
      <c r="F11101" s="28" t="s">
        <v>18430</v>
      </c>
      <c r="G11101" s="31" t="s">
        <v>20507</v>
      </c>
      <c r="I11101" s="1"/>
    </row>
    <row r="11102" spans="1:9" s="30" customFormat="1" ht="40.5" x14ac:dyDescent="0.25">
      <c r="A11102" s="28">
        <v>100966</v>
      </c>
      <c r="B11102" s="29" t="s">
        <v>20508</v>
      </c>
      <c r="F11102" s="28" t="s">
        <v>18430</v>
      </c>
      <c r="G11102" s="31" t="s">
        <v>20509</v>
      </c>
      <c r="I11102" s="1"/>
    </row>
    <row r="11103" spans="1:9" s="30" customFormat="1" ht="40.5" x14ac:dyDescent="0.25">
      <c r="A11103" s="28">
        <v>100969</v>
      </c>
      <c r="B11103" s="29" t="s">
        <v>20510</v>
      </c>
      <c r="F11103" s="28" t="s">
        <v>18430</v>
      </c>
      <c r="G11103" s="31" t="s">
        <v>20511</v>
      </c>
      <c r="I11103" s="1"/>
    </row>
    <row r="11104" spans="1:9" s="30" customFormat="1" ht="40.5" x14ac:dyDescent="0.25">
      <c r="A11104" s="28">
        <v>100970</v>
      </c>
      <c r="B11104" s="29" t="s">
        <v>20512</v>
      </c>
      <c r="F11104" s="28" t="s">
        <v>18430</v>
      </c>
      <c r="G11104" s="31" t="s">
        <v>20513</v>
      </c>
      <c r="I11104" s="1"/>
    </row>
    <row r="11105" spans="1:9" s="30" customFormat="1" ht="40.5" x14ac:dyDescent="0.25">
      <c r="A11105" s="28">
        <v>102330</v>
      </c>
      <c r="B11105" s="29" t="s">
        <v>20514</v>
      </c>
      <c r="F11105" s="28" t="s">
        <v>18430</v>
      </c>
      <c r="G11105" s="31" t="s">
        <v>20515</v>
      </c>
      <c r="I11105" s="1"/>
    </row>
    <row r="11106" spans="1:9" s="30" customFormat="1" ht="54" x14ac:dyDescent="0.25">
      <c r="A11106" s="28">
        <v>102331</v>
      </c>
      <c r="B11106" s="29" t="s">
        <v>20516</v>
      </c>
      <c r="F11106" s="28" t="s">
        <v>18430</v>
      </c>
      <c r="G11106" s="31" t="s">
        <v>8850</v>
      </c>
      <c r="I11106" s="1"/>
    </row>
    <row r="11107" spans="1:9" s="30" customFormat="1" ht="40.5" x14ac:dyDescent="0.25">
      <c r="A11107" s="28">
        <v>102332</v>
      </c>
      <c r="B11107" s="29" t="s">
        <v>20517</v>
      </c>
      <c r="F11107" s="28" t="s">
        <v>18430</v>
      </c>
      <c r="G11107" s="31" t="s">
        <v>20518</v>
      </c>
      <c r="I11107" s="1"/>
    </row>
    <row r="11108" spans="1:9" s="30" customFormat="1" ht="54" x14ac:dyDescent="0.25">
      <c r="A11108" s="28">
        <v>102333</v>
      </c>
      <c r="B11108" s="29" t="s">
        <v>20519</v>
      </c>
      <c r="F11108" s="28" t="s">
        <v>18430</v>
      </c>
      <c r="G11108" s="31" t="s">
        <v>20520</v>
      </c>
      <c r="I11108" s="1"/>
    </row>
    <row r="11109" spans="1:9" s="30" customFormat="1" ht="40.5" x14ac:dyDescent="0.25">
      <c r="A11109" s="28">
        <v>101019</v>
      </c>
      <c r="B11109" s="29" t="s">
        <v>20521</v>
      </c>
      <c r="F11109" s="28" t="s">
        <v>20522</v>
      </c>
      <c r="G11109" s="31" t="s">
        <v>20523</v>
      </c>
      <c r="I11109" s="1"/>
    </row>
    <row r="11110" spans="1:9" s="30" customFormat="1" ht="27" x14ac:dyDescent="0.25">
      <c r="A11110" s="28">
        <v>101479</v>
      </c>
      <c r="B11110" s="29" t="s">
        <v>20524</v>
      </c>
      <c r="F11110" s="28" t="s">
        <v>20522</v>
      </c>
      <c r="G11110" s="31" t="s">
        <v>20525</v>
      </c>
      <c r="I11110" s="1"/>
    </row>
    <row r="11111" spans="1:9" s="30" customFormat="1" ht="27" x14ac:dyDescent="0.25">
      <c r="A11111" s="28">
        <v>102568</v>
      </c>
      <c r="B11111" s="29" t="s">
        <v>20526</v>
      </c>
      <c r="F11111" s="28" t="s">
        <v>20522</v>
      </c>
      <c r="G11111" s="31" t="s">
        <v>20527</v>
      </c>
      <c r="I11111" s="1"/>
    </row>
    <row r="11112" spans="1:9" s="30" customFormat="1" ht="54" x14ac:dyDescent="0.25">
      <c r="A11112" s="28">
        <v>100976</v>
      </c>
      <c r="B11112" s="29" t="s">
        <v>20528</v>
      </c>
      <c r="F11112" s="28" t="s">
        <v>10642</v>
      </c>
      <c r="G11112" s="31" t="s">
        <v>9432</v>
      </c>
      <c r="I11112" s="1"/>
    </row>
    <row r="11113" spans="1:9" s="30" customFormat="1" ht="54" x14ac:dyDescent="0.25">
      <c r="A11113" s="28">
        <v>100977</v>
      </c>
      <c r="B11113" s="29" t="s">
        <v>20529</v>
      </c>
      <c r="F11113" s="28" t="s">
        <v>10642</v>
      </c>
      <c r="G11113" s="31" t="s">
        <v>14248</v>
      </c>
      <c r="I11113" s="1"/>
    </row>
    <row r="11114" spans="1:9" s="30" customFormat="1" ht="54" x14ac:dyDescent="0.25">
      <c r="A11114" s="28">
        <v>100978</v>
      </c>
      <c r="B11114" s="29" t="s">
        <v>20530</v>
      </c>
      <c r="F11114" s="28" t="s">
        <v>10642</v>
      </c>
      <c r="G11114" s="31" t="s">
        <v>9496</v>
      </c>
      <c r="I11114" s="1"/>
    </row>
    <row r="11115" spans="1:9" s="30" customFormat="1" ht="54" x14ac:dyDescent="0.25">
      <c r="A11115" s="28">
        <v>100979</v>
      </c>
      <c r="B11115" s="29" t="s">
        <v>20531</v>
      </c>
      <c r="F11115" s="28" t="s">
        <v>10642</v>
      </c>
      <c r="G11115" s="31" t="s">
        <v>14230</v>
      </c>
      <c r="I11115" s="1"/>
    </row>
    <row r="11116" spans="1:9" s="30" customFormat="1" ht="54" x14ac:dyDescent="0.25">
      <c r="A11116" s="28">
        <v>100980</v>
      </c>
      <c r="B11116" s="29" t="s">
        <v>20532</v>
      </c>
      <c r="F11116" s="28" t="s">
        <v>10642</v>
      </c>
      <c r="G11116" s="31" t="s">
        <v>9144</v>
      </c>
      <c r="I11116" s="1"/>
    </row>
    <row r="11117" spans="1:9" s="30" customFormat="1" ht="54" x14ac:dyDescent="0.25">
      <c r="A11117" s="28">
        <v>100981</v>
      </c>
      <c r="B11117" s="29" t="s">
        <v>20533</v>
      </c>
      <c r="F11117" s="28" t="s">
        <v>10642</v>
      </c>
      <c r="G11117" s="31" t="s">
        <v>17980</v>
      </c>
      <c r="I11117" s="1"/>
    </row>
    <row r="11118" spans="1:9" s="30" customFormat="1" ht="54" x14ac:dyDescent="0.25">
      <c r="A11118" s="28">
        <v>100982</v>
      </c>
      <c r="B11118" s="29" t="s">
        <v>20534</v>
      </c>
      <c r="F11118" s="28" t="s">
        <v>10642</v>
      </c>
      <c r="G11118" s="31" t="s">
        <v>9086</v>
      </c>
      <c r="I11118" s="1"/>
    </row>
    <row r="11119" spans="1:9" s="30" customFormat="1" ht="54" x14ac:dyDescent="0.25">
      <c r="A11119" s="28">
        <v>100983</v>
      </c>
      <c r="B11119" s="29" t="s">
        <v>20535</v>
      </c>
      <c r="F11119" s="28" t="s">
        <v>10642</v>
      </c>
      <c r="G11119" s="31" t="s">
        <v>20536</v>
      </c>
      <c r="I11119" s="1"/>
    </row>
    <row r="11120" spans="1:9" s="30" customFormat="1" ht="54" x14ac:dyDescent="0.25">
      <c r="A11120" s="28">
        <v>100984</v>
      </c>
      <c r="B11120" s="29" t="s">
        <v>20537</v>
      </c>
      <c r="F11120" s="28" t="s">
        <v>10642</v>
      </c>
      <c r="G11120" s="31" t="s">
        <v>18269</v>
      </c>
      <c r="I11120" s="1"/>
    </row>
    <row r="11121" spans="1:9" s="30" customFormat="1" ht="27" x14ac:dyDescent="0.25">
      <c r="A11121" s="28">
        <v>100985</v>
      </c>
      <c r="B11121" s="29" t="s">
        <v>20538</v>
      </c>
      <c r="F11121" s="28" t="s">
        <v>10642</v>
      </c>
      <c r="G11121" s="31" t="s">
        <v>9319</v>
      </c>
      <c r="I11121" s="1"/>
    </row>
    <row r="11122" spans="1:9" s="30" customFormat="1" ht="27" x14ac:dyDescent="0.25">
      <c r="A11122" s="28">
        <v>100986</v>
      </c>
      <c r="B11122" s="29" t="s">
        <v>20539</v>
      </c>
      <c r="F11122" s="28" t="s">
        <v>10642</v>
      </c>
      <c r="G11122" s="31" t="s">
        <v>10104</v>
      </c>
      <c r="I11122" s="1"/>
    </row>
    <row r="11123" spans="1:9" s="30" customFormat="1" ht="27" x14ac:dyDescent="0.25">
      <c r="A11123" s="28">
        <v>100987</v>
      </c>
      <c r="B11123" s="29" t="s">
        <v>20540</v>
      </c>
      <c r="F11123" s="28" t="s">
        <v>10642</v>
      </c>
      <c r="G11123" s="31" t="s">
        <v>17077</v>
      </c>
      <c r="I11123" s="1"/>
    </row>
    <row r="11124" spans="1:9" s="30" customFormat="1" ht="27" x14ac:dyDescent="0.25">
      <c r="A11124" s="28">
        <v>100988</v>
      </c>
      <c r="B11124" s="29" t="s">
        <v>20541</v>
      </c>
      <c r="F11124" s="28" t="s">
        <v>10642</v>
      </c>
      <c r="G11124" s="31" t="s">
        <v>20542</v>
      </c>
      <c r="I11124" s="1"/>
    </row>
    <row r="11125" spans="1:9" s="30" customFormat="1" ht="54" x14ac:dyDescent="0.25">
      <c r="A11125" s="28">
        <v>100989</v>
      </c>
      <c r="B11125" s="29" t="s">
        <v>20543</v>
      </c>
      <c r="F11125" s="28" t="s">
        <v>20522</v>
      </c>
      <c r="G11125" s="31" t="s">
        <v>20544</v>
      </c>
      <c r="I11125" s="1"/>
    </row>
    <row r="11126" spans="1:9" s="30" customFormat="1" ht="54" x14ac:dyDescent="0.25">
      <c r="A11126" s="28">
        <v>100990</v>
      </c>
      <c r="B11126" s="29" t="s">
        <v>20545</v>
      </c>
      <c r="F11126" s="28" t="s">
        <v>20522</v>
      </c>
      <c r="G11126" s="31" t="s">
        <v>17185</v>
      </c>
      <c r="I11126" s="1"/>
    </row>
    <row r="11127" spans="1:9" s="30" customFormat="1" ht="54" x14ac:dyDescent="0.25">
      <c r="A11127" s="28">
        <v>100991</v>
      </c>
      <c r="B11127" s="29" t="s">
        <v>20546</v>
      </c>
      <c r="F11127" s="28" t="s">
        <v>20522</v>
      </c>
      <c r="G11127" s="31" t="s">
        <v>9741</v>
      </c>
      <c r="I11127" s="1"/>
    </row>
    <row r="11128" spans="1:9" s="30" customFormat="1" ht="54" x14ac:dyDescent="0.25">
      <c r="A11128" s="28">
        <v>100992</v>
      </c>
      <c r="B11128" s="29" t="s">
        <v>20547</v>
      </c>
      <c r="F11128" s="28" t="s">
        <v>20522</v>
      </c>
      <c r="G11128" s="31" t="s">
        <v>15138</v>
      </c>
      <c r="I11128" s="1"/>
    </row>
    <row r="11129" spans="1:9" s="30" customFormat="1" ht="54" x14ac:dyDescent="0.25">
      <c r="A11129" s="28">
        <v>100993</v>
      </c>
      <c r="B11129" s="29" t="s">
        <v>20548</v>
      </c>
      <c r="F11129" s="28" t="s">
        <v>20522</v>
      </c>
      <c r="G11129" s="31" t="s">
        <v>17177</v>
      </c>
      <c r="I11129" s="1"/>
    </row>
    <row r="11130" spans="1:9" s="30" customFormat="1" ht="54" x14ac:dyDescent="0.25">
      <c r="A11130" s="28">
        <v>100994</v>
      </c>
      <c r="B11130" s="29" t="s">
        <v>20549</v>
      </c>
      <c r="F11130" s="28" t="s">
        <v>20522</v>
      </c>
      <c r="G11130" s="31" t="s">
        <v>20550</v>
      </c>
      <c r="I11130" s="1"/>
    </row>
    <row r="11131" spans="1:9" s="30" customFormat="1" ht="54" x14ac:dyDescent="0.25">
      <c r="A11131" s="28">
        <v>100995</v>
      </c>
      <c r="B11131" s="29" t="s">
        <v>20551</v>
      </c>
      <c r="F11131" s="28" t="s">
        <v>20522</v>
      </c>
      <c r="G11131" s="31" t="s">
        <v>20552</v>
      </c>
      <c r="I11131" s="1"/>
    </row>
    <row r="11132" spans="1:9" s="30" customFormat="1" ht="54" x14ac:dyDescent="0.25">
      <c r="A11132" s="28">
        <v>100996</v>
      </c>
      <c r="B11132" s="29" t="s">
        <v>20553</v>
      </c>
      <c r="F11132" s="28" t="s">
        <v>20522</v>
      </c>
      <c r="G11132" s="31" t="s">
        <v>20554</v>
      </c>
      <c r="I11132" s="1"/>
    </row>
    <row r="11133" spans="1:9" s="30" customFormat="1" ht="54" x14ac:dyDescent="0.25">
      <c r="A11133" s="28">
        <v>100997</v>
      </c>
      <c r="B11133" s="29" t="s">
        <v>20555</v>
      </c>
      <c r="F11133" s="28" t="s">
        <v>20522</v>
      </c>
      <c r="G11133" s="31" t="s">
        <v>20158</v>
      </c>
      <c r="I11133" s="1"/>
    </row>
    <row r="11134" spans="1:9" s="30" customFormat="1" ht="54" x14ac:dyDescent="0.25">
      <c r="A11134" s="28">
        <v>100998</v>
      </c>
      <c r="B11134" s="29" t="s">
        <v>20556</v>
      </c>
      <c r="F11134" s="28" t="s">
        <v>20522</v>
      </c>
      <c r="G11134" s="31" t="s">
        <v>15016</v>
      </c>
      <c r="I11134" s="1"/>
    </row>
    <row r="11135" spans="1:9" s="30" customFormat="1" ht="54" x14ac:dyDescent="0.25">
      <c r="A11135" s="28">
        <v>100999</v>
      </c>
      <c r="B11135" s="29" t="s">
        <v>20557</v>
      </c>
      <c r="F11135" s="28" t="s">
        <v>20522</v>
      </c>
      <c r="G11135" s="31" t="s">
        <v>20558</v>
      </c>
      <c r="I11135" s="1"/>
    </row>
    <row r="11136" spans="1:9" s="30" customFormat="1" ht="54" x14ac:dyDescent="0.25">
      <c r="A11136" s="28">
        <v>101000</v>
      </c>
      <c r="B11136" s="29" t="s">
        <v>20559</v>
      </c>
      <c r="F11136" s="28" t="s">
        <v>20522</v>
      </c>
      <c r="G11136" s="31" t="s">
        <v>15016</v>
      </c>
      <c r="I11136" s="1"/>
    </row>
    <row r="11137" spans="1:9" s="30" customFormat="1" ht="27" x14ac:dyDescent="0.25">
      <c r="A11137" s="28">
        <v>101001</v>
      </c>
      <c r="B11137" s="29" t="s">
        <v>20560</v>
      </c>
      <c r="F11137" s="28" t="s">
        <v>20522</v>
      </c>
      <c r="G11137" s="31" t="s">
        <v>20561</v>
      </c>
      <c r="I11137" s="1"/>
    </row>
    <row r="11138" spans="1:9" s="30" customFormat="1" ht="27" x14ac:dyDescent="0.25">
      <c r="A11138" s="28">
        <v>101002</v>
      </c>
      <c r="B11138" s="29" t="s">
        <v>20562</v>
      </c>
      <c r="F11138" s="28" t="s">
        <v>20522</v>
      </c>
      <c r="G11138" s="31" t="s">
        <v>18438</v>
      </c>
      <c r="I11138" s="1"/>
    </row>
    <row r="11139" spans="1:9" s="30" customFormat="1" ht="27" x14ac:dyDescent="0.25">
      <c r="A11139" s="28">
        <v>101003</v>
      </c>
      <c r="B11139" s="29" t="s">
        <v>20563</v>
      </c>
      <c r="F11139" s="28" t="s">
        <v>20522</v>
      </c>
      <c r="G11139" s="31" t="s">
        <v>20564</v>
      </c>
      <c r="I11139" s="1"/>
    </row>
    <row r="11140" spans="1:9" s="30" customFormat="1" ht="27" x14ac:dyDescent="0.25">
      <c r="A11140" s="28">
        <v>101004</v>
      </c>
      <c r="B11140" s="29" t="s">
        <v>20565</v>
      </c>
      <c r="F11140" s="28" t="s">
        <v>20522</v>
      </c>
      <c r="G11140" s="31" t="s">
        <v>20566</v>
      </c>
      <c r="I11140" s="1"/>
    </row>
    <row r="11141" spans="1:9" s="30" customFormat="1" ht="27" x14ac:dyDescent="0.25">
      <c r="A11141" s="28">
        <v>101005</v>
      </c>
      <c r="B11141" s="29" t="s">
        <v>20567</v>
      </c>
      <c r="F11141" s="28" t="s">
        <v>10642</v>
      </c>
      <c r="G11141" s="31" t="s">
        <v>13102</v>
      </c>
      <c r="I11141" s="1"/>
    </row>
    <row r="11142" spans="1:9" s="30" customFormat="1" ht="27" x14ac:dyDescent="0.25">
      <c r="A11142" s="28">
        <v>101006</v>
      </c>
      <c r="B11142" s="29" t="s">
        <v>20568</v>
      </c>
      <c r="F11142" s="28" t="s">
        <v>10642</v>
      </c>
      <c r="G11142" s="31" t="s">
        <v>20569</v>
      </c>
      <c r="I11142" s="1"/>
    </row>
    <row r="11143" spans="1:9" s="30" customFormat="1" x14ac:dyDescent="0.25">
      <c r="A11143" s="28">
        <v>101007</v>
      </c>
      <c r="B11143" s="29" t="s">
        <v>20570</v>
      </c>
      <c r="F11143" s="28" t="s">
        <v>10642</v>
      </c>
      <c r="G11143" s="31" t="s">
        <v>8092</v>
      </c>
      <c r="I11143" s="1"/>
    </row>
    <row r="11144" spans="1:9" s="30" customFormat="1" x14ac:dyDescent="0.25">
      <c r="A11144" s="28">
        <v>101008</v>
      </c>
      <c r="B11144" s="29" t="s">
        <v>20571</v>
      </c>
      <c r="F11144" s="28" t="s">
        <v>10642</v>
      </c>
      <c r="G11144" s="31" t="s">
        <v>20572</v>
      </c>
      <c r="I11144" s="1"/>
    </row>
    <row r="11145" spans="1:9" s="30" customFormat="1" ht="40.5" x14ac:dyDescent="0.25">
      <c r="A11145" s="28">
        <v>101009</v>
      </c>
      <c r="B11145" s="29" t="s">
        <v>20573</v>
      </c>
      <c r="F11145" s="28" t="s">
        <v>20522</v>
      </c>
      <c r="G11145" s="31" t="s">
        <v>10691</v>
      </c>
      <c r="I11145" s="1"/>
    </row>
    <row r="11146" spans="1:9" s="30" customFormat="1" ht="40.5" x14ac:dyDescent="0.25">
      <c r="A11146" s="28">
        <v>101010</v>
      </c>
      <c r="B11146" s="29" t="s">
        <v>20574</v>
      </c>
      <c r="F11146" s="28" t="s">
        <v>20522</v>
      </c>
      <c r="G11146" s="31" t="s">
        <v>15826</v>
      </c>
      <c r="I11146" s="1"/>
    </row>
    <row r="11147" spans="1:9" s="30" customFormat="1" ht="40.5" x14ac:dyDescent="0.25">
      <c r="A11147" s="28">
        <v>101013</v>
      </c>
      <c r="B11147" s="29" t="s">
        <v>20575</v>
      </c>
      <c r="F11147" s="28" t="s">
        <v>20522</v>
      </c>
      <c r="G11147" s="31" t="s">
        <v>12261</v>
      </c>
      <c r="I11147" s="1"/>
    </row>
    <row r="11148" spans="1:9" s="30" customFormat="1" ht="40.5" x14ac:dyDescent="0.25">
      <c r="A11148" s="28">
        <v>101014</v>
      </c>
      <c r="B11148" s="29" t="s">
        <v>20576</v>
      </c>
      <c r="F11148" s="28" t="s">
        <v>20522</v>
      </c>
      <c r="G11148" s="31" t="s">
        <v>20577</v>
      </c>
      <c r="I11148" s="1"/>
    </row>
    <row r="11149" spans="1:9" s="30" customFormat="1" ht="40.5" x14ac:dyDescent="0.25">
      <c r="A11149" s="28">
        <v>101015</v>
      </c>
      <c r="B11149" s="29" t="s">
        <v>20578</v>
      </c>
      <c r="F11149" s="28" t="s">
        <v>20522</v>
      </c>
      <c r="G11149" s="31" t="s">
        <v>15291</v>
      </c>
      <c r="I11149" s="1"/>
    </row>
    <row r="11150" spans="1:9" s="30" customFormat="1" ht="40.5" x14ac:dyDescent="0.25">
      <c r="A11150" s="28">
        <v>101016</v>
      </c>
      <c r="B11150" s="29" t="s">
        <v>20579</v>
      </c>
      <c r="F11150" s="28" t="s">
        <v>20522</v>
      </c>
      <c r="G11150" s="31" t="s">
        <v>20580</v>
      </c>
      <c r="I11150" s="1"/>
    </row>
    <row r="11151" spans="1:9" s="30" customFormat="1" ht="40.5" x14ac:dyDescent="0.25">
      <c r="A11151" s="28">
        <v>101017</v>
      </c>
      <c r="B11151" s="29" t="s">
        <v>20581</v>
      </c>
      <c r="F11151" s="28" t="s">
        <v>20522</v>
      </c>
      <c r="G11151" s="31" t="s">
        <v>9638</v>
      </c>
      <c r="I11151" s="1"/>
    </row>
    <row r="11152" spans="1:9" s="30" customFormat="1" ht="40.5" x14ac:dyDescent="0.25">
      <c r="A11152" s="28">
        <v>101018</v>
      </c>
      <c r="B11152" s="29" t="s">
        <v>20582</v>
      </c>
      <c r="F11152" s="28" t="s">
        <v>20522</v>
      </c>
      <c r="G11152" s="31" t="s">
        <v>20583</v>
      </c>
      <c r="I11152" s="1"/>
    </row>
    <row r="11153" spans="1:9" s="30" customFormat="1" ht="40.5" x14ac:dyDescent="0.25">
      <c r="A11153" s="28">
        <v>101463</v>
      </c>
      <c r="B11153" s="29" t="s">
        <v>20584</v>
      </c>
      <c r="F11153" s="28" t="s">
        <v>20522</v>
      </c>
      <c r="G11153" s="31" t="s">
        <v>20585</v>
      </c>
      <c r="I11153" s="1"/>
    </row>
    <row r="11154" spans="1:9" s="30" customFormat="1" ht="40.5" x14ac:dyDescent="0.25">
      <c r="A11154" s="28">
        <v>101464</v>
      </c>
      <c r="B11154" s="29" t="s">
        <v>20586</v>
      </c>
      <c r="F11154" s="28" t="s">
        <v>20522</v>
      </c>
      <c r="G11154" s="31" t="s">
        <v>16495</v>
      </c>
      <c r="I11154" s="1"/>
    </row>
    <row r="11155" spans="1:9" s="30" customFormat="1" ht="40.5" x14ac:dyDescent="0.25">
      <c r="A11155" s="28">
        <v>101465</v>
      </c>
      <c r="B11155" s="29" t="s">
        <v>20587</v>
      </c>
      <c r="F11155" s="28" t="s">
        <v>20522</v>
      </c>
      <c r="G11155" s="31" t="s">
        <v>20588</v>
      </c>
      <c r="I11155" s="1"/>
    </row>
    <row r="11156" spans="1:9" s="30" customFormat="1" ht="40.5" x14ac:dyDescent="0.25">
      <c r="A11156" s="28">
        <v>101466</v>
      </c>
      <c r="B11156" s="29" t="s">
        <v>20589</v>
      </c>
      <c r="F11156" s="28" t="s">
        <v>20522</v>
      </c>
      <c r="G11156" s="31" t="s">
        <v>9263</v>
      </c>
      <c r="I11156" s="1"/>
    </row>
    <row r="11157" spans="1:9" s="30" customFormat="1" ht="40.5" x14ac:dyDescent="0.25">
      <c r="A11157" s="28">
        <v>101467</v>
      </c>
      <c r="B11157" s="29" t="s">
        <v>20590</v>
      </c>
      <c r="F11157" s="28" t="s">
        <v>20522</v>
      </c>
      <c r="G11157" s="31" t="s">
        <v>16482</v>
      </c>
      <c r="I11157" s="1"/>
    </row>
    <row r="11158" spans="1:9" s="30" customFormat="1" ht="40.5" x14ac:dyDescent="0.25">
      <c r="A11158" s="28">
        <v>101468</v>
      </c>
      <c r="B11158" s="29" t="s">
        <v>20591</v>
      </c>
      <c r="F11158" s="28" t="s">
        <v>20522</v>
      </c>
      <c r="G11158" s="31" t="s">
        <v>20592</v>
      </c>
      <c r="I11158" s="1"/>
    </row>
    <row r="11159" spans="1:9" s="30" customFormat="1" ht="40.5" x14ac:dyDescent="0.25">
      <c r="A11159" s="28">
        <v>101469</v>
      </c>
      <c r="B11159" s="29" t="s">
        <v>20593</v>
      </c>
      <c r="F11159" s="28" t="s">
        <v>20522</v>
      </c>
      <c r="G11159" s="31" t="s">
        <v>20594</v>
      </c>
      <c r="I11159" s="1"/>
    </row>
    <row r="11160" spans="1:9" s="30" customFormat="1" ht="40.5" x14ac:dyDescent="0.25">
      <c r="A11160" s="28">
        <v>101470</v>
      </c>
      <c r="B11160" s="29" t="s">
        <v>20595</v>
      </c>
      <c r="F11160" s="28" t="s">
        <v>20522</v>
      </c>
      <c r="G11160" s="31" t="s">
        <v>20596</v>
      </c>
      <c r="I11160" s="1"/>
    </row>
    <row r="11161" spans="1:9" s="30" customFormat="1" ht="40.5" x14ac:dyDescent="0.25">
      <c r="A11161" s="28">
        <v>101471</v>
      </c>
      <c r="B11161" s="29" t="s">
        <v>20597</v>
      </c>
      <c r="F11161" s="28" t="s">
        <v>20522</v>
      </c>
      <c r="G11161" s="31" t="s">
        <v>20598</v>
      </c>
      <c r="I11161" s="1"/>
    </row>
    <row r="11162" spans="1:9" s="30" customFormat="1" ht="40.5" x14ac:dyDescent="0.25">
      <c r="A11162" s="28">
        <v>101472</v>
      </c>
      <c r="B11162" s="29" t="s">
        <v>20599</v>
      </c>
      <c r="F11162" s="28" t="s">
        <v>20522</v>
      </c>
      <c r="G11162" s="31" t="s">
        <v>20600</v>
      </c>
      <c r="I11162" s="1"/>
    </row>
    <row r="11163" spans="1:9" s="30" customFormat="1" ht="40.5" x14ac:dyDescent="0.25">
      <c r="A11163" s="28">
        <v>101473</v>
      </c>
      <c r="B11163" s="29" t="s">
        <v>20601</v>
      </c>
      <c r="F11163" s="28" t="s">
        <v>20522</v>
      </c>
      <c r="G11163" s="31" t="s">
        <v>20602</v>
      </c>
      <c r="I11163" s="1"/>
    </row>
    <row r="11164" spans="1:9" s="30" customFormat="1" ht="40.5" x14ac:dyDescent="0.25">
      <c r="A11164" s="28">
        <v>101474</v>
      </c>
      <c r="B11164" s="29" t="s">
        <v>20603</v>
      </c>
      <c r="F11164" s="28" t="s">
        <v>20522</v>
      </c>
      <c r="G11164" s="31" t="s">
        <v>11902</v>
      </c>
      <c r="I11164" s="1"/>
    </row>
    <row r="11165" spans="1:9" s="30" customFormat="1" ht="40.5" x14ac:dyDescent="0.25">
      <c r="A11165" s="28">
        <v>101475</v>
      </c>
      <c r="B11165" s="29" t="s">
        <v>20604</v>
      </c>
      <c r="F11165" s="28" t="s">
        <v>20522</v>
      </c>
      <c r="G11165" s="31" t="s">
        <v>20605</v>
      </c>
      <c r="I11165" s="1"/>
    </row>
    <row r="11166" spans="1:9" s="30" customFormat="1" ht="40.5" x14ac:dyDescent="0.25">
      <c r="A11166" s="28">
        <v>101476</v>
      </c>
      <c r="B11166" s="29" t="s">
        <v>20606</v>
      </c>
      <c r="F11166" s="28" t="s">
        <v>20522</v>
      </c>
      <c r="G11166" s="31" t="s">
        <v>20607</v>
      </c>
      <c r="I11166" s="1"/>
    </row>
    <row r="11167" spans="1:9" s="30" customFormat="1" ht="40.5" x14ac:dyDescent="0.25">
      <c r="A11167" s="28">
        <v>101477</v>
      </c>
      <c r="B11167" s="29" t="s">
        <v>20608</v>
      </c>
      <c r="F11167" s="28" t="s">
        <v>20522</v>
      </c>
      <c r="G11167" s="31" t="s">
        <v>20609</v>
      </c>
      <c r="I11167" s="1"/>
    </row>
    <row r="11168" spans="1:9" s="30" customFormat="1" ht="40.5" x14ac:dyDescent="0.25">
      <c r="A11168" s="28">
        <v>101478</v>
      </c>
      <c r="B11168" s="29" t="s">
        <v>20610</v>
      </c>
      <c r="F11168" s="28" t="s">
        <v>20522</v>
      </c>
      <c r="G11168" s="31" t="s">
        <v>8321</v>
      </c>
      <c r="I11168" s="1"/>
    </row>
    <row r="11169" spans="1:9" s="30" customFormat="1" ht="40.5" x14ac:dyDescent="0.25">
      <c r="A11169" s="28">
        <v>101480</v>
      </c>
      <c r="B11169" s="29" t="s">
        <v>20611</v>
      </c>
      <c r="F11169" s="28" t="s">
        <v>20522</v>
      </c>
      <c r="G11169" s="31" t="s">
        <v>20612</v>
      </c>
      <c r="I11169" s="1"/>
    </row>
    <row r="11170" spans="1:9" s="30" customFormat="1" ht="40.5" x14ac:dyDescent="0.25">
      <c r="A11170" s="28">
        <v>101481</v>
      </c>
      <c r="B11170" s="29" t="s">
        <v>20613</v>
      </c>
      <c r="F11170" s="28" t="s">
        <v>20522</v>
      </c>
      <c r="G11170" s="31" t="s">
        <v>9905</v>
      </c>
      <c r="I11170" s="1"/>
    </row>
    <row r="11171" spans="1:9" s="30" customFormat="1" ht="40.5" x14ac:dyDescent="0.25">
      <c r="A11171" s="28">
        <v>101482</v>
      </c>
      <c r="B11171" s="29" t="s">
        <v>20614</v>
      </c>
      <c r="F11171" s="28" t="s">
        <v>20522</v>
      </c>
      <c r="G11171" s="31" t="s">
        <v>17972</v>
      </c>
      <c r="I11171" s="1"/>
    </row>
    <row r="11172" spans="1:9" s="30" customFormat="1" ht="40.5" x14ac:dyDescent="0.25">
      <c r="A11172" s="28">
        <v>101483</v>
      </c>
      <c r="B11172" s="29" t="s">
        <v>20615</v>
      </c>
      <c r="F11172" s="28" t="s">
        <v>20522</v>
      </c>
      <c r="G11172" s="31" t="s">
        <v>20616</v>
      </c>
      <c r="I11172" s="1"/>
    </row>
    <row r="11173" spans="1:9" s="30" customFormat="1" ht="40.5" x14ac:dyDescent="0.25">
      <c r="A11173" s="28">
        <v>101484</v>
      </c>
      <c r="B11173" s="29" t="s">
        <v>20617</v>
      </c>
      <c r="F11173" s="28" t="s">
        <v>20522</v>
      </c>
      <c r="G11173" s="31" t="s">
        <v>9174</v>
      </c>
      <c r="I11173" s="1"/>
    </row>
    <row r="11174" spans="1:9" s="30" customFormat="1" ht="40.5" x14ac:dyDescent="0.25">
      <c r="A11174" s="28">
        <v>101485</v>
      </c>
      <c r="B11174" s="29" t="s">
        <v>20618</v>
      </c>
      <c r="F11174" s="28" t="s">
        <v>20522</v>
      </c>
      <c r="G11174" s="31" t="s">
        <v>20619</v>
      </c>
      <c r="I11174" s="1"/>
    </row>
    <row r="11175" spans="1:9" s="30" customFormat="1" ht="40.5" x14ac:dyDescent="0.25">
      <c r="A11175" s="28">
        <v>101486</v>
      </c>
      <c r="B11175" s="29" t="s">
        <v>20620</v>
      </c>
      <c r="F11175" s="28" t="s">
        <v>20522</v>
      </c>
      <c r="G11175" s="31" t="s">
        <v>20621</v>
      </c>
      <c r="I11175" s="1"/>
    </row>
    <row r="11176" spans="1:9" s="30" customFormat="1" ht="40.5" x14ac:dyDescent="0.25">
      <c r="A11176" s="28">
        <v>101487</v>
      </c>
      <c r="B11176" s="29" t="s">
        <v>20622</v>
      </c>
      <c r="F11176" s="28" t="s">
        <v>20522</v>
      </c>
      <c r="G11176" s="31" t="s">
        <v>20623</v>
      </c>
      <c r="I11176" s="1"/>
    </row>
    <row r="11177" spans="1:9" s="30" customFormat="1" ht="40.5" x14ac:dyDescent="0.25">
      <c r="A11177" s="28">
        <v>101488</v>
      </c>
      <c r="B11177" s="29" t="s">
        <v>20624</v>
      </c>
      <c r="F11177" s="28" t="s">
        <v>20522</v>
      </c>
      <c r="G11177" s="31" t="s">
        <v>20625</v>
      </c>
      <c r="I11177" s="1"/>
    </row>
    <row r="11178" spans="1:9" s="30" customFormat="1" ht="40.5" x14ac:dyDescent="0.25">
      <c r="A11178" s="28">
        <v>101188</v>
      </c>
      <c r="B11178" s="29" t="s">
        <v>20626</v>
      </c>
      <c r="F11178" s="28" t="s">
        <v>27</v>
      </c>
      <c r="G11178" s="31" t="s">
        <v>15510</v>
      </c>
      <c r="I11178" s="1"/>
    </row>
    <row r="11179" spans="1:9" s="30" customFormat="1" ht="54" x14ac:dyDescent="0.25">
      <c r="A11179" s="28">
        <v>101189</v>
      </c>
      <c r="B11179" s="29" t="s">
        <v>20627</v>
      </c>
      <c r="F11179" s="28" t="s">
        <v>27</v>
      </c>
      <c r="G11179" s="31" t="s">
        <v>20628</v>
      </c>
      <c r="I11179" s="1"/>
    </row>
    <row r="11180" spans="1:9" s="30" customFormat="1" ht="54" x14ac:dyDescent="0.25">
      <c r="A11180" s="28">
        <v>101190</v>
      </c>
      <c r="B11180" s="29" t="s">
        <v>20629</v>
      </c>
      <c r="F11180" s="28" t="s">
        <v>27</v>
      </c>
      <c r="G11180" s="31" t="s">
        <v>20630</v>
      </c>
      <c r="I11180" s="1"/>
    </row>
    <row r="11181" spans="1:9" s="30" customFormat="1" ht="40.5" x14ac:dyDescent="0.25">
      <c r="A11181" s="28">
        <v>101191</v>
      </c>
      <c r="B11181" s="29" t="s">
        <v>20631</v>
      </c>
      <c r="F11181" s="28" t="s">
        <v>27</v>
      </c>
      <c r="G11181" s="31" t="s">
        <v>20632</v>
      </c>
      <c r="I11181" s="1"/>
    </row>
    <row r="11182" spans="1:9" s="30" customFormat="1" ht="54" x14ac:dyDescent="0.25">
      <c r="A11182" s="28">
        <v>101192</v>
      </c>
      <c r="B11182" s="29" t="s">
        <v>20633</v>
      </c>
      <c r="F11182" s="28" t="s">
        <v>27</v>
      </c>
      <c r="G11182" s="31" t="s">
        <v>20634</v>
      </c>
      <c r="I11182" s="1"/>
    </row>
    <row r="11183" spans="1:9" s="30" customFormat="1" ht="54" x14ac:dyDescent="0.25">
      <c r="A11183" s="28">
        <v>101193</v>
      </c>
      <c r="B11183" s="29" t="s">
        <v>20635</v>
      </c>
      <c r="F11183" s="28" t="s">
        <v>27</v>
      </c>
      <c r="G11183" s="31" t="s">
        <v>19652</v>
      </c>
      <c r="I11183" s="1"/>
    </row>
    <row r="11184" spans="1:9" s="30" customFormat="1" ht="40.5" x14ac:dyDescent="0.25">
      <c r="A11184" s="28">
        <v>101194</v>
      </c>
      <c r="B11184" s="29" t="s">
        <v>20636</v>
      </c>
      <c r="F11184" s="28" t="s">
        <v>27</v>
      </c>
      <c r="G11184" s="31" t="s">
        <v>20637</v>
      </c>
      <c r="I11184" s="1"/>
    </row>
    <row r="11185" spans="1:9" s="30" customFormat="1" ht="54" x14ac:dyDescent="0.25">
      <c r="A11185" s="28">
        <v>101197</v>
      </c>
      <c r="B11185" s="29" t="s">
        <v>20638</v>
      </c>
      <c r="F11185" s="28" t="s">
        <v>27</v>
      </c>
      <c r="G11185" s="31" t="s">
        <v>20639</v>
      </c>
      <c r="I11185" s="1"/>
    </row>
    <row r="11186" spans="1:9" s="30" customFormat="1" ht="54" x14ac:dyDescent="0.25">
      <c r="A11186" s="28">
        <v>101198</v>
      </c>
      <c r="B11186" s="29" t="s">
        <v>20640</v>
      </c>
      <c r="F11186" s="28" t="s">
        <v>27</v>
      </c>
      <c r="G11186" s="31" t="s">
        <v>20641</v>
      </c>
      <c r="I11186" s="1"/>
    </row>
    <row r="11187" spans="1:9" s="30" customFormat="1" ht="54" x14ac:dyDescent="0.25">
      <c r="A11187" s="28">
        <v>101199</v>
      </c>
      <c r="B11187" s="29" t="s">
        <v>20642</v>
      </c>
      <c r="F11187" s="28" t="s">
        <v>27</v>
      </c>
      <c r="G11187" s="31" t="s">
        <v>20643</v>
      </c>
      <c r="I11187" s="1"/>
    </row>
    <row r="11188" spans="1:9" s="30" customFormat="1" ht="54" x14ac:dyDescent="0.25">
      <c r="A11188" s="28">
        <v>101200</v>
      </c>
      <c r="B11188" s="29" t="s">
        <v>20644</v>
      </c>
      <c r="F11188" s="28" t="s">
        <v>27</v>
      </c>
      <c r="G11188" s="31" t="s">
        <v>20645</v>
      </c>
      <c r="I11188" s="1"/>
    </row>
    <row r="11189" spans="1:9" s="30" customFormat="1" ht="54" x14ac:dyDescent="0.25">
      <c r="A11189" s="28">
        <v>101201</v>
      </c>
      <c r="B11189" s="29" t="s">
        <v>20646</v>
      </c>
      <c r="F11189" s="28" t="s">
        <v>27</v>
      </c>
      <c r="G11189" s="31" t="s">
        <v>20647</v>
      </c>
      <c r="I11189" s="1"/>
    </row>
    <row r="11190" spans="1:9" s="30" customFormat="1" ht="54" x14ac:dyDescent="0.25">
      <c r="A11190" s="28">
        <v>101202</v>
      </c>
      <c r="B11190" s="29" t="s">
        <v>20648</v>
      </c>
      <c r="F11190" s="28" t="s">
        <v>27</v>
      </c>
      <c r="G11190" s="31" t="s">
        <v>20649</v>
      </c>
      <c r="I11190" s="1"/>
    </row>
    <row r="11191" spans="1:9" s="30" customFormat="1" ht="54" x14ac:dyDescent="0.25">
      <c r="A11191" s="28">
        <v>101203</v>
      </c>
      <c r="B11191" s="29" t="s">
        <v>20650</v>
      </c>
      <c r="F11191" s="28" t="s">
        <v>27</v>
      </c>
      <c r="G11191" s="31" t="s">
        <v>20651</v>
      </c>
      <c r="I11191" s="1"/>
    </row>
    <row r="11192" spans="1:9" s="30" customFormat="1" ht="54" x14ac:dyDescent="0.25">
      <c r="A11192" s="28">
        <v>101204</v>
      </c>
      <c r="B11192" s="29" t="s">
        <v>20652</v>
      </c>
      <c r="F11192" s="28" t="s">
        <v>27</v>
      </c>
      <c r="G11192" s="31" t="s">
        <v>20653</v>
      </c>
      <c r="I11192" s="1"/>
    </row>
    <row r="11193" spans="1:9" s="30" customFormat="1" ht="40.5" x14ac:dyDescent="0.25">
      <c r="A11193" s="28">
        <v>101205</v>
      </c>
      <c r="B11193" s="29" t="s">
        <v>20654</v>
      </c>
      <c r="F11193" s="28" t="s">
        <v>27</v>
      </c>
      <c r="G11193" s="31" t="s">
        <v>20649</v>
      </c>
      <c r="I11193" s="1"/>
    </row>
    <row r="11194" spans="1:9" s="30" customFormat="1" ht="67.5" x14ac:dyDescent="0.25">
      <c r="A11194" s="28">
        <v>102362</v>
      </c>
      <c r="B11194" s="29" t="s">
        <v>20655</v>
      </c>
      <c r="F11194" s="28" t="s">
        <v>8592</v>
      </c>
      <c r="G11194" s="31" t="s">
        <v>20656</v>
      </c>
      <c r="I11194" s="1"/>
    </row>
    <row r="11195" spans="1:9" s="30" customFormat="1" ht="67.5" x14ac:dyDescent="0.25">
      <c r="A11195" s="28">
        <v>102363</v>
      </c>
      <c r="B11195" s="29" t="s">
        <v>20657</v>
      </c>
      <c r="F11195" s="28" t="s">
        <v>8592</v>
      </c>
      <c r="G11195" s="31" t="s">
        <v>20658</v>
      </c>
      <c r="I11195" s="1"/>
    </row>
    <row r="11196" spans="1:9" s="30" customFormat="1" ht="67.5" x14ac:dyDescent="0.25">
      <c r="A11196" s="28">
        <v>102364</v>
      </c>
      <c r="B11196" s="29" t="s">
        <v>20659</v>
      </c>
      <c r="F11196" s="28" t="s">
        <v>8592</v>
      </c>
      <c r="G11196" s="31" t="s">
        <v>20660</v>
      </c>
      <c r="I11196" s="1"/>
    </row>
    <row r="11197" spans="1:9" s="30" customFormat="1" x14ac:dyDescent="0.25">
      <c r="A11197" s="28">
        <v>98509</v>
      </c>
      <c r="B11197" s="29" t="s">
        <v>20661</v>
      </c>
      <c r="F11197" s="28" t="s">
        <v>25</v>
      </c>
      <c r="G11197" s="31" t="s">
        <v>20662</v>
      </c>
      <c r="I11197" s="1"/>
    </row>
    <row r="11198" spans="1:9" s="30" customFormat="1" ht="27" x14ac:dyDescent="0.25">
      <c r="A11198" s="28">
        <v>98510</v>
      </c>
      <c r="B11198" s="29" t="s">
        <v>20663</v>
      </c>
      <c r="F11198" s="28" t="s">
        <v>25</v>
      </c>
      <c r="G11198" s="31" t="s">
        <v>20664</v>
      </c>
      <c r="I11198" s="1"/>
    </row>
    <row r="11199" spans="1:9" s="30" customFormat="1" ht="27" x14ac:dyDescent="0.25">
      <c r="A11199" s="28">
        <v>98511</v>
      </c>
      <c r="B11199" s="29" t="s">
        <v>20665</v>
      </c>
      <c r="F11199" s="28" t="s">
        <v>25</v>
      </c>
      <c r="G11199" s="31" t="s">
        <v>20666</v>
      </c>
      <c r="I11199" s="1"/>
    </row>
    <row r="11200" spans="1:9" s="30" customFormat="1" ht="27" x14ac:dyDescent="0.25">
      <c r="A11200" s="28">
        <v>98516</v>
      </c>
      <c r="B11200" s="29" t="s">
        <v>20667</v>
      </c>
      <c r="F11200" s="28" t="s">
        <v>25</v>
      </c>
      <c r="G11200" s="31" t="s">
        <v>20668</v>
      </c>
      <c r="I11200" s="1"/>
    </row>
    <row r="11201" spans="1:9" s="30" customFormat="1" x14ac:dyDescent="0.25">
      <c r="A11201" s="28">
        <v>98519</v>
      </c>
      <c r="B11201" s="29" t="s">
        <v>20669</v>
      </c>
      <c r="F11201" s="28" t="s">
        <v>8592</v>
      </c>
      <c r="G11201" s="31" t="s">
        <v>9594</v>
      </c>
      <c r="I11201" s="1"/>
    </row>
    <row r="11202" spans="1:9" s="30" customFormat="1" x14ac:dyDescent="0.25">
      <c r="A11202" s="28">
        <v>98520</v>
      </c>
      <c r="B11202" s="29" t="s">
        <v>20670</v>
      </c>
      <c r="F11202" s="28" t="s">
        <v>8592</v>
      </c>
      <c r="G11202" s="31" t="s">
        <v>9669</v>
      </c>
      <c r="I11202" s="1"/>
    </row>
    <row r="11203" spans="1:9" s="30" customFormat="1" ht="27" x14ac:dyDescent="0.25">
      <c r="A11203" s="28">
        <v>98521</v>
      </c>
      <c r="B11203" s="29" t="s">
        <v>20671</v>
      </c>
      <c r="F11203" s="28" t="s">
        <v>8592</v>
      </c>
      <c r="G11203" s="31" t="s">
        <v>9135</v>
      </c>
      <c r="I11203" s="1"/>
    </row>
    <row r="11204" spans="1:9" s="30" customFormat="1" ht="40.5" x14ac:dyDescent="0.25">
      <c r="A11204" s="28">
        <v>98522</v>
      </c>
      <c r="B11204" s="29" t="s">
        <v>20672</v>
      </c>
      <c r="F11204" s="28" t="s">
        <v>27</v>
      </c>
      <c r="G11204" s="31" t="s">
        <v>20673</v>
      </c>
      <c r="I11204" s="1"/>
    </row>
    <row r="11205" spans="1:9" s="30" customFormat="1" ht="27" x14ac:dyDescent="0.25">
      <c r="A11205" s="28">
        <v>98524</v>
      </c>
      <c r="B11205" s="29" t="s">
        <v>20674</v>
      </c>
      <c r="F11205" s="28" t="s">
        <v>8592</v>
      </c>
      <c r="G11205" s="31" t="s">
        <v>10218</v>
      </c>
      <c r="I11205" s="1"/>
    </row>
    <row r="11206" spans="1:9" s="30" customFormat="1" x14ac:dyDescent="0.25">
      <c r="A11206" s="28">
        <v>98503</v>
      </c>
      <c r="B11206" s="29" t="s">
        <v>20675</v>
      </c>
      <c r="F11206" s="28" t="s">
        <v>8592</v>
      </c>
      <c r="G11206" s="31" t="s">
        <v>20676</v>
      </c>
      <c r="I11206" s="1"/>
    </row>
    <row r="11207" spans="1:9" s="30" customFormat="1" x14ac:dyDescent="0.25">
      <c r="A11207" s="28">
        <v>98504</v>
      </c>
      <c r="B11207" s="29" t="s">
        <v>20677</v>
      </c>
      <c r="F11207" s="28" t="s">
        <v>8592</v>
      </c>
      <c r="G11207" s="31" t="s">
        <v>20678</v>
      </c>
      <c r="I11207" s="1"/>
    </row>
    <row r="11208" spans="1:9" s="30" customFormat="1" x14ac:dyDescent="0.25">
      <c r="A11208" s="28">
        <v>98505</v>
      </c>
      <c r="B11208" s="29" t="s">
        <v>20679</v>
      </c>
      <c r="F11208" s="28" t="s">
        <v>8592</v>
      </c>
      <c r="G11208" s="31" t="s">
        <v>20680</v>
      </c>
      <c r="I11208" s="1"/>
    </row>
    <row r="11209" spans="1:9" s="30" customFormat="1" ht="27" x14ac:dyDescent="0.25">
      <c r="A11209" s="28">
        <v>103946</v>
      </c>
      <c r="B11209" s="29" t="s">
        <v>20681</v>
      </c>
      <c r="F11209" s="28" t="s">
        <v>8592</v>
      </c>
      <c r="G11209" s="31" t="s">
        <v>9259</v>
      </c>
      <c r="I11209" s="1"/>
    </row>
    <row r="11210" spans="1:9" s="30" customFormat="1" ht="54" x14ac:dyDescent="0.25">
      <c r="A11210" s="28">
        <v>103185</v>
      </c>
      <c r="B11210" s="29" t="s">
        <v>20682</v>
      </c>
      <c r="F11210" s="28" t="s">
        <v>25</v>
      </c>
      <c r="G11210" s="31" t="s">
        <v>20683</v>
      </c>
      <c r="I11210" s="1"/>
    </row>
    <row r="11211" spans="1:9" s="30" customFormat="1" ht="67.5" x14ac:dyDescent="0.25">
      <c r="A11211" s="28">
        <v>103186</v>
      </c>
      <c r="B11211" s="29" t="s">
        <v>20684</v>
      </c>
      <c r="F11211" s="28" t="s">
        <v>25</v>
      </c>
      <c r="G11211" s="31" t="s">
        <v>20685</v>
      </c>
      <c r="I11211" s="1"/>
    </row>
    <row r="11212" spans="1:9" s="30" customFormat="1" ht="67.5" x14ac:dyDescent="0.25">
      <c r="A11212" s="28">
        <v>103187</v>
      </c>
      <c r="B11212" s="29" t="s">
        <v>20686</v>
      </c>
      <c r="F11212" s="28" t="s">
        <v>25</v>
      </c>
      <c r="G11212" s="31" t="s">
        <v>20687</v>
      </c>
      <c r="I11212" s="1"/>
    </row>
    <row r="11213" spans="1:9" s="30" customFormat="1" ht="67.5" x14ac:dyDescent="0.25">
      <c r="A11213" s="28">
        <v>103188</v>
      </c>
      <c r="B11213" s="29" t="s">
        <v>20688</v>
      </c>
      <c r="F11213" s="28" t="s">
        <v>25</v>
      </c>
      <c r="G11213" s="31" t="s">
        <v>20689</v>
      </c>
      <c r="I11213" s="1"/>
    </row>
    <row r="11214" spans="1:9" s="30" customFormat="1" ht="67.5" x14ac:dyDescent="0.25">
      <c r="A11214" s="28">
        <v>103189</v>
      </c>
      <c r="B11214" s="29" t="s">
        <v>20690</v>
      </c>
      <c r="F11214" s="28" t="s">
        <v>25</v>
      </c>
      <c r="G11214" s="31" t="s">
        <v>20691</v>
      </c>
      <c r="I11214" s="1"/>
    </row>
    <row r="11215" spans="1:9" s="30" customFormat="1" ht="54" x14ac:dyDescent="0.25">
      <c r="A11215" s="28">
        <v>103190</v>
      </c>
      <c r="B11215" s="29" t="s">
        <v>20692</v>
      </c>
      <c r="F11215" s="28" t="s">
        <v>25</v>
      </c>
      <c r="G11215" s="31" t="s">
        <v>20693</v>
      </c>
      <c r="I11215" s="1"/>
    </row>
    <row r="11216" spans="1:9" s="30" customFormat="1" ht="54" x14ac:dyDescent="0.25">
      <c r="A11216" s="28">
        <v>103191</v>
      </c>
      <c r="B11216" s="29" t="s">
        <v>20694</v>
      </c>
      <c r="F11216" s="28" t="s">
        <v>25</v>
      </c>
      <c r="G11216" s="31" t="s">
        <v>20695</v>
      </c>
      <c r="I11216" s="1"/>
    </row>
    <row r="11217" spans="1:9" s="30" customFormat="1" ht="67.5" x14ac:dyDescent="0.25">
      <c r="A11217" s="28">
        <v>103192</v>
      </c>
      <c r="B11217" s="29" t="s">
        <v>20696</v>
      </c>
      <c r="F11217" s="28" t="s">
        <v>25</v>
      </c>
      <c r="G11217" s="31" t="s">
        <v>20697</v>
      </c>
      <c r="I11217" s="1"/>
    </row>
    <row r="11218" spans="1:9" s="30" customFormat="1" ht="54" x14ac:dyDescent="0.25">
      <c r="A11218" s="28">
        <v>103193</v>
      </c>
      <c r="B11218" s="29" t="s">
        <v>20698</v>
      </c>
      <c r="F11218" s="28" t="s">
        <v>25</v>
      </c>
      <c r="G11218" s="31" t="s">
        <v>20699</v>
      </c>
      <c r="I11218" s="1"/>
    </row>
    <row r="11219" spans="1:9" s="30" customFormat="1" ht="54" x14ac:dyDescent="0.25">
      <c r="A11219" s="28">
        <v>103194</v>
      </c>
      <c r="B11219" s="29" t="s">
        <v>20700</v>
      </c>
      <c r="F11219" s="28" t="s">
        <v>25</v>
      </c>
      <c r="G11219" s="31" t="s">
        <v>20701</v>
      </c>
      <c r="I11219" s="1"/>
    </row>
    <row r="11220" spans="1:9" s="30" customFormat="1" ht="54" x14ac:dyDescent="0.25">
      <c r="A11220" s="28">
        <v>103195</v>
      </c>
      <c r="B11220" s="29" t="s">
        <v>20702</v>
      </c>
      <c r="F11220" s="28" t="s">
        <v>25</v>
      </c>
      <c r="G11220" s="31" t="s">
        <v>20703</v>
      </c>
      <c r="I11220" s="1"/>
    </row>
    <row r="11221" spans="1:9" s="30" customFormat="1" ht="67.5" x14ac:dyDescent="0.25">
      <c r="A11221" s="28">
        <v>103205</v>
      </c>
      <c r="B11221" s="29" t="s">
        <v>20704</v>
      </c>
      <c r="F11221" s="28" t="s">
        <v>25</v>
      </c>
      <c r="G11221" s="31" t="s">
        <v>20705</v>
      </c>
      <c r="I11221" s="1"/>
    </row>
    <row r="11222" spans="1:9" s="30" customFormat="1" ht="67.5" x14ac:dyDescent="0.25">
      <c r="A11222" s="28">
        <v>103206</v>
      </c>
      <c r="B11222" s="29" t="s">
        <v>20706</v>
      </c>
      <c r="F11222" s="28" t="s">
        <v>25</v>
      </c>
      <c r="G11222" s="31" t="s">
        <v>20707</v>
      </c>
      <c r="I11222" s="1"/>
    </row>
    <row r="11223" spans="1:9" s="30" customFormat="1" ht="67.5" x14ac:dyDescent="0.25">
      <c r="A11223" s="28">
        <v>103207</v>
      </c>
      <c r="B11223" s="29" t="s">
        <v>20708</v>
      </c>
      <c r="F11223" s="28" t="s">
        <v>25</v>
      </c>
      <c r="G11223" s="31" t="s">
        <v>20709</v>
      </c>
      <c r="I11223" s="1"/>
    </row>
    <row r="11224" spans="1:9" s="30" customFormat="1" ht="67.5" x14ac:dyDescent="0.25">
      <c r="A11224" s="28">
        <v>103208</v>
      </c>
      <c r="B11224" s="29" t="s">
        <v>20710</v>
      </c>
      <c r="F11224" s="28" t="s">
        <v>25</v>
      </c>
      <c r="G11224" s="31" t="s">
        <v>20711</v>
      </c>
      <c r="I11224" s="1"/>
    </row>
    <row r="11225" spans="1:9" s="30" customFormat="1" ht="54" x14ac:dyDescent="0.25">
      <c r="A11225" s="28">
        <v>103209</v>
      </c>
      <c r="B11225" s="29" t="s">
        <v>20712</v>
      </c>
      <c r="F11225" s="28" t="s">
        <v>25</v>
      </c>
      <c r="G11225" s="31" t="s">
        <v>20713</v>
      </c>
      <c r="I11225" s="1"/>
    </row>
    <row r="11226" spans="1:9" s="30" customFormat="1" ht="67.5" x14ac:dyDescent="0.25">
      <c r="A11226" s="28">
        <v>103210</v>
      </c>
      <c r="B11226" s="29" t="s">
        <v>20714</v>
      </c>
      <c r="F11226" s="28" t="s">
        <v>25</v>
      </c>
      <c r="G11226" s="31" t="s">
        <v>20715</v>
      </c>
      <c r="I11226" s="1"/>
    </row>
    <row r="11227" spans="1:9" s="30" customFormat="1" ht="54" x14ac:dyDescent="0.25">
      <c r="A11227" s="28">
        <v>103304</v>
      </c>
      <c r="B11227" s="29" t="s">
        <v>20716</v>
      </c>
      <c r="F11227" s="28" t="s">
        <v>25</v>
      </c>
      <c r="G11227" s="31" t="s">
        <v>20717</v>
      </c>
      <c r="I11227" s="1"/>
    </row>
    <row r="11228" spans="1:9" s="30" customFormat="1" ht="54" x14ac:dyDescent="0.25">
      <c r="A11228" s="28">
        <v>103307</v>
      </c>
      <c r="B11228" s="29" t="s">
        <v>20718</v>
      </c>
      <c r="F11228" s="28" t="s">
        <v>25</v>
      </c>
      <c r="G11228" s="31" t="s">
        <v>20719</v>
      </c>
      <c r="I11228" s="1"/>
    </row>
    <row r="11229" spans="1:9" s="30" customFormat="1" ht="40.5" x14ac:dyDescent="0.25">
      <c r="A11229" s="28">
        <v>103310</v>
      </c>
      <c r="B11229" s="29" t="s">
        <v>20720</v>
      </c>
      <c r="F11229" s="28" t="s">
        <v>25</v>
      </c>
      <c r="G11229" s="31" t="s">
        <v>20721</v>
      </c>
      <c r="I11229" s="1"/>
    </row>
    <row r="11230" spans="1:9" s="30" customFormat="1" ht="40.5" x14ac:dyDescent="0.25">
      <c r="A11230" s="28">
        <v>103314</v>
      </c>
      <c r="B11230" s="29" t="s">
        <v>20722</v>
      </c>
      <c r="F11230" s="28" t="s">
        <v>8592</v>
      </c>
      <c r="G11230" s="31" t="s">
        <v>20723</v>
      </c>
      <c r="I11230" s="1"/>
    </row>
    <row r="11231" spans="1:9" s="30" customFormat="1" ht="40.5" x14ac:dyDescent="0.25">
      <c r="A11231" s="28">
        <v>103315</v>
      </c>
      <c r="B11231" s="29" t="s">
        <v>20724</v>
      </c>
      <c r="F11231" s="28" t="s">
        <v>8592</v>
      </c>
      <c r="G11231" s="31" t="s">
        <v>20725</v>
      </c>
      <c r="I11231" s="1"/>
    </row>
    <row r="11232" spans="1:9" s="30" customFormat="1" ht="27" x14ac:dyDescent="0.25">
      <c r="A11232" s="28">
        <v>103769</v>
      </c>
      <c r="B11232" s="29" t="s">
        <v>20726</v>
      </c>
      <c r="F11232" s="28" t="s">
        <v>25</v>
      </c>
      <c r="G11232" s="31" t="s">
        <v>20727</v>
      </c>
      <c r="I11232" s="1"/>
    </row>
    <row r="11233" spans="1:9" s="30" customFormat="1" ht="40.5" x14ac:dyDescent="0.25">
      <c r="A11233" s="28">
        <v>98525</v>
      </c>
      <c r="B11233" s="29" t="s">
        <v>20728</v>
      </c>
      <c r="F11233" s="28" t="s">
        <v>8592</v>
      </c>
      <c r="G11233" s="31" t="s">
        <v>9021</v>
      </c>
      <c r="I11233" s="1"/>
    </row>
    <row r="11234" spans="1:9" s="30" customFormat="1" ht="40.5" x14ac:dyDescent="0.25">
      <c r="A11234" s="28">
        <v>98526</v>
      </c>
      <c r="B11234" s="29" t="s">
        <v>20729</v>
      </c>
      <c r="F11234" s="28" t="s">
        <v>25</v>
      </c>
      <c r="G11234" s="31" t="s">
        <v>20730</v>
      </c>
      <c r="I11234" s="1"/>
    </row>
    <row r="11235" spans="1:9" s="30" customFormat="1" ht="40.5" x14ac:dyDescent="0.25">
      <c r="A11235" s="28">
        <v>98527</v>
      </c>
      <c r="B11235" s="29" t="s">
        <v>20731</v>
      </c>
      <c r="F11235" s="28" t="s">
        <v>25</v>
      </c>
      <c r="G11235" s="31" t="s">
        <v>20732</v>
      </c>
      <c r="I11235" s="1"/>
    </row>
    <row r="11236" spans="1:9" s="30" customFormat="1" ht="27" x14ac:dyDescent="0.25">
      <c r="A11236" s="28">
        <v>98528</v>
      </c>
      <c r="B11236" s="29" t="s">
        <v>20733</v>
      </c>
      <c r="F11236" s="28" t="s">
        <v>25</v>
      </c>
      <c r="G11236" s="31" t="s">
        <v>12193</v>
      </c>
      <c r="I11236" s="1"/>
    </row>
    <row r="11237" spans="1:9" s="30" customFormat="1" ht="27" x14ac:dyDescent="0.25">
      <c r="A11237" s="28">
        <v>98529</v>
      </c>
      <c r="B11237" s="29" t="s">
        <v>20734</v>
      </c>
      <c r="F11237" s="28" t="s">
        <v>25</v>
      </c>
      <c r="G11237" s="31" t="s">
        <v>20735</v>
      </c>
      <c r="I11237" s="1"/>
    </row>
    <row r="11238" spans="1:9" s="30" customFormat="1" ht="27" x14ac:dyDescent="0.25">
      <c r="A11238" s="28">
        <v>98530</v>
      </c>
      <c r="B11238" s="29" t="s">
        <v>20736</v>
      </c>
      <c r="F11238" s="28" t="s">
        <v>25</v>
      </c>
      <c r="G11238" s="31" t="s">
        <v>20737</v>
      </c>
      <c r="I11238" s="1"/>
    </row>
    <row r="11239" spans="1:9" s="30" customFormat="1" ht="27" x14ac:dyDescent="0.25">
      <c r="A11239" s="28">
        <v>98531</v>
      </c>
      <c r="B11239" s="29" t="s">
        <v>20738</v>
      </c>
      <c r="F11239" s="28" t="s">
        <v>25</v>
      </c>
      <c r="G11239" s="31" t="s">
        <v>20739</v>
      </c>
      <c r="I11239" s="1"/>
    </row>
    <row r="11240" spans="1:9" s="30" customFormat="1" ht="27" x14ac:dyDescent="0.25">
      <c r="A11240" s="28">
        <v>98532</v>
      </c>
      <c r="B11240" s="29" t="s">
        <v>20740</v>
      </c>
      <c r="F11240" s="28" t="s">
        <v>25</v>
      </c>
      <c r="G11240" s="31" t="s">
        <v>20741</v>
      </c>
      <c r="I11240" s="1"/>
    </row>
    <row r="11241" spans="1:9" s="30" customFormat="1" ht="27" x14ac:dyDescent="0.25">
      <c r="A11241" s="28">
        <v>98533</v>
      </c>
      <c r="B11241" s="29" t="s">
        <v>20742</v>
      </c>
      <c r="F11241" s="28" t="s">
        <v>25</v>
      </c>
      <c r="G11241" s="31" t="s">
        <v>20743</v>
      </c>
      <c r="I11241" s="1"/>
    </row>
    <row r="11242" spans="1:9" s="30" customFormat="1" ht="27" x14ac:dyDescent="0.25">
      <c r="A11242" s="28">
        <v>98534</v>
      </c>
      <c r="B11242" s="29" t="s">
        <v>20744</v>
      </c>
      <c r="F11242" s="28" t="s">
        <v>25</v>
      </c>
      <c r="G11242" s="31" t="s">
        <v>20745</v>
      </c>
      <c r="I11242" s="1"/>
    </row>
    <row r="11243" spans="1:9" s="30" customFormat="1" ht="27" x14ac:dyDescent="0.25">
      <c r="A11243" s="28">
        <v>98535</v>
      </c>
      <c r="B11243" s="29" t="s">
        <v>20746</v>
      </c>
      <c r="F11243" s="28" t="s">
        <v>25</v>
      </c>
      <c r="G11243" s="31" t="s">
        <v>20747</v>
      </c>
      <c r="I11243" s="1"/>
    </row>
    <row r="11244" spans="1:9" s="30" customFormat="1" x14ac:dyDescent="0.25">
      <c r="A11244" s="28">
        <v>88238</v>
      </c>
      <c r="B11244" s="29" t="s">
        <v>5810</v>
      </c>
      <c r="F11244" s="28" t="s">
        <v>9236</v>
      </c>
      <c r="G11244" s="31" t="s">
        <v>13352</v>
      </c>
      <c r="I11244" s="1"/>
    </row>
    <row r="11245" spans="1:9" s="30" customFormat="1" x14ac:dyDescent="0.25">
      <c r="A11245" s="28">
        <v>88239</v>
      </c>
      <c r="B11245" s="29" t="s">
        <v>5815</v>
      </c>
      <c r="F11245" s="28" t="s">
        <v>9236</v>
      </c>
      <c r="G11245" s="31" t="s">
        <v>20748</v>
      </c>
      <c r="I11245" s="1"/>
    </row>
    <row r="11246" spans="1:9" s="30" customFormat="1" ht="27" x14ac:dyDescent="0.25">
      <c r="A11246" s="28">
        <v>88240</v>
      </c>
      <c r="B11246" s="29" t="s">
        <v>20749</v>
      </c>
      <c r="F11246" s="28" t="s">
        <v>9236</v>
      </c>
      <c r="G11246" s="31" t="s">
        <v>20750</v>
      </c>
      <c r="I11246" s="1"/>
    </row>
    <row r="11247" spans="1:9" s="30" customFormat="1" ht="27" x14ac:dyDescent="0.25">
      <c r="A11247" s="28">
        <v>88241</v>
      </c>
      <c r="B11247" s="29" t="s">
        <v>20751</v>
      </c>
      <c r="F11247" s="28" t="s">
        <v>9236</v>
      </c>
      <c r="G11247" s="31" t="s">
        <v>20752</v>
      </c>
      <c r="I11247" s="1"/>
    </row>
    <row r="11248" spans="1:9" s="30" customFormat="1" x14ac:dyDescent="0.25">
      <c r="A11248" s="28">
        <v>88242</v>
      </c>
      <c r="B11248" s="29" t="s">
        <v>20753</v>
      </c>
      <c r="F11248" s="28" t="s">
        <v>9236</v>
      </c>
      <c r="G11248" s="31" t="s">
        <v>15042</v>
      </c>
      <c r="I11248" s="1"/>
    </row>
    <row r="11249" spans="1:9" s="30" customFormat="1" x14ac:dyDescent="0.25">
      <c r="A11249" s="28">
        <v>88243</v>
      </c>
      <c r="B11249" s="29" t="s">
        <v>5823</v>
      </c>
      <c r="F11249" s="28" t="s">
        <v>9236</v>
      </c>
      <c r="G11249" s="31" t="s">
        <v>15815</v>
      </c>
      <c r="I11249" s="1"/>
    </row>
    <row r="11250" spans="1:9" s="30" customFormat="1" x14ac:dyDescent="0.25">
      <c r="A11250" s="28">
        <v>88245</v>
      </c>
      <c r="B11250" s="29" t="s">
        <v>5831</v>
      </c>
      <c r="F11250" s="28" t="s">
        <v>9236</v>
      </c>
      <c r="G11250" s="31" t="s">
        <v>18987</v>
      </c>
      <c r="I11250" s="1"/>
    </row>
    <row r="11251" spans="1:9" s="30" customFormat="1" x14ac:dyDescent="0.25">
      <c r="A11251" s="28">
        <v>88246</v>
      </c>
      <c r="B11251" s="29" t="s">
        <v>20754</v>
      </c>
      <c r="F11251" s="28" t="s">
        <v>9236</v>
      </c>
      <c r="G11251" s="31" t="s">
        <v>20755</v>
      </c>
      <c r="I11251" s="1"/>
    </row>
    <row r="11252" spans="1:9" s="30" customFormat="1" x14ac:dyDescent="0.25">
      <c r="A11252" s="28">
        <v>88247</v>
      </c>
      <c r="B11252" s="29" t="s">
        <v>20756</v>
      </c>
      <c r="F11252" s="28" t="s">
        <v>9236</v>
      </c>
      <c r="G11252" s="31" t="s">
        <v>20757</v>
      </c>
      <c r="I11252" s="1"/>
    </row>
    <row r="11253" spans="1:9" s="30" customFormat="1" ht="27" x14ac:dyDescent="0.25">
      <c r="A11253" s="28">
        <v>88248</v>
      </c>
      <c r="B11253" s="29" t="s">
        <v>20758</v>
      </c>
      <c r="F11253" s="28" t="s">
        <v>9236</v>
      </c>
      <c r="G11253" s="31" t="s">
        <v>20759</v>
      </c>
      <c r="I11253" s="1"/>
    </row>
    <row r="11254" spans="1:9" s="30" customFormat="1" x14ac:dyDescent="0.25">
      <c r="A11254" s="28">
        <v>88249</v>
      </c>
      <c r="B11254" s="29" t="s">
        <v>20760</v>
      </c>
      <c r="F11254" s="28" t="s">
        <v>9236</v>
      </c>
      <c r="G11254" s="31" t="s">
        <v>15944</v>
      </c>
      <c r="I11254" s="1"/>
    </row>
    <row r="11255" spans="1:9" s="30" customFormat="1" x14ac:dyDescent="0.25">
      <c r="A11255" s="28">
        <v>88250</v>
      </c>
      <c r="B11255" s="29" t="s">
        <v>20761</v>
      </c>
      <c r="F11255" s="28" t="s">
        <v>9236</v>
      </c>
      <c r="G11255" s="31" t="s">
        <v>15494</v>
      </c>
      <c r="I11255" s="1"/>
    </row>
    <row r="11256" spans="1:9" s="30" customFormat="1" x14ac:dyDescent="0.25">
      <c r="A11256" s="28">
        <v>88251</v>
      </c>
      <c r="B11256" s="29" t="s">
        <v>20762</v>
      </c>
      <c r="F11256" s="28" t="s">
        <v>9236</v>
      </c>
      <c r="G11256" s="31" t="s">
        <v>20752</v>
      </c>
      <c r="I11256" s="1"/>
    </row>
    <row r="11257" spans="1:9" s="30" customFormat="1" ht="27" x14ac:dyDescent="0.25">
      <c r="A11257" s="28">
        <v>88252</v>
      </c>
      <c r="B11257" s="29" t="s">
        <v>20763</v>
      </c>
      <c r="F11257" s="28" t="s">
        <v>9236</v>
      </c>
      <c r="G11257" s="31" t="s">
        <v>15107</v>
      </c>
      <c r="I11257" s="1"/>
    </row>
    <row r="11258" spans="1:9" s="30" customFormat="1" x14ac:dyDescent="0.25">
      <c r="A11258" s="28">
        <v>88253</v>
      </c>
      <c r="B11258" s="29" t="s">
        <v>5835</v>
      </c>
      <c r="F11258" s="28" t="s">
        <v>9236</v>
      </c>
      <c r="G11258" s="31" t="s">
        <v>9273</v>
      </c>
      <c r="I11258" s="1"/>
    </row>
    <row r="11259" spans="1:9" s="30" customFormat="1" ht="27" x14ac:dyDescent="0.25">
      <c r="A11259" s="28">
        <v>88255</v>
      </c>
      <c r="B11259" s="29" t="s">
        <v>20764</v>
      </c>
      <c r="F11259" s="28" t="s">
        <v>9236</v>
      </c>
      <c r="G11259" s="31" t="s">
        <v>20765</v>
      </c>
      <c r="I11259" s="1"/>
    </row>
    <row r="11260" spans="1:9" s="30" customFormat="1" x14ac:dyDescent="0.25">
      <c r="A11260" s="28">
        <v>88256</v>
      </c>
      <c r="B11260" s="29" t="s">
        <v>20766</v>
      </c>
      <c r="F11260" s="28" t="s">
        <v>9236</v>
      </c>
      <c r="G11260" s="31" t="s">
        <v>20767</v>
      </c>
      <c r="I11260" s="1"/>
    </row>
    <row r="11261" spans="1:9" s="30" customFormat="1" ht="27" x14ac:dyDescent="0.25">
      <c r="A11261" s="28">
        <v>88257</v>
      </c>
      <c r="B11261" s="29" t="s">
        <v>20768</v>
      </c>
      <c r="F11261" s="28" t="s">
        <v>9236</v>
      </c>
      <c r="G11261" s="31" t="s">
        <v>16288</v>
      </c>
      <c r="I11261" s="1"/>
    </row>
    <row r="11262" spans="1:9" s="30" customFormat="1" ht="27" x14ac:dyDescent="0.25">
      <c r="A11262" s="28">
        <v>88258</v>
      </c>
      <c r="B11262" s="29" t="s">
        <v>20769</v>
      </c>
      <c r="F11262" s="28" t="s">
        <v>9236</v>
      </c>
      <c r="G11262" s="31" t="s">
        <v>14902</v>
      </c>
      <c r="I11262" s="1"/>
    </row>
    <row r="11263" spans="1:9" s="30" customFormat="1" x14ac:dyDescent="0.25">
      <c r="A11263" s="28">
        <v>88260</v>
      </c>
      <c r="B11263" s="29" t="s">
        <v>5841</v>
      </c>
      <c r="F11263" s="28" t="s">
        <v>9236</v>
      </c>
      <c r="G11263" s="31" t="s">
        <v>20770</v>
      </c>
      <c r="I11263" s="1"/>
    </row>
    <row r="11264" spans="1:9" s="30" customFormat="1" x14ac:dyDescent="0.25">
      <c r="A11264" s="28">
        <v>88261</v>
      </c>
      <c r="B11264" s="29" t="s">
        <v>5843</v>
      </c>
      <c r="F11264" s="28" t="s">
        <v>9236</v>
      </c>
      <c r="G11264" s="31" t="s">
        <v>20771</v>
      </c>
      <c r="I11264" s="1"/>
    </row>
    <row r="11265" spans="1:9" s="30" customFormat="1" x14ac:dyDescent="0.25">
      <c r="A11265" s="28">
        <v>88262</v>
      </c>
      <c r="B11265" s="29" t="s">
        <v>20772</v>
      </c>
      <c r="F11265" s="28" t="s">
        <v>9236</v>
      </c>
      <c r="G11265" s="31" t="s">
        <v>20773</v>
      </c>
      <c r="I11265" s="1"/>
    </row>
    <row r="11266" spans="1:9" s="30" customFormat="1" ht="27" x14ac:dyDescent="0.25">
      <c r="A11266" s="28">
        <v>88263</v>
      </c>
      <c r="B11266" s="29" t="s">
        <v>20774</v>
      </c>
      <c r="F11266" s="28" t="s">
        <v>9236</v>
      </c>
      <c r="G11266" s="31" t="s">
        <v>19458</v>
      </c>
      <c r="I11266" s="1"/>
    </row>
    <row r="11267" spans="1:9" s="30" customFormat="1" x14ac:dyDescent="0.25">
      <c r="A11267" s="28">
        <v>88264</v>
      </c>
      <c r="B11267" s="29" t="s">
        <v>5847</v>
      </c>
      <c r="F11267" s="28" t="s">
        <v>9236</v>
      </c>
      <c r="G11267" s="31" t="s">
        <v>20775</v>
      </c>
      <c r="I11267" s="1"/>
    </row>
    <row r="11268" spans="1:9" s="30" customFormat="1" x14ac:dyDescent="0.25">
      <c r="A11268" s="28">
        <v>88265</v>
      </c>
      <c r="B11268" s="29" t="s">
        <v>20776</v>
      </c>
      <c r="F11268" s="28" t="s">
        <v>9236</v>
      </c>
      <c r="G11268" s="31" t="s">
        <v>15523</v>
      </c>
      <c r="I11268" s="1"/>
    </row>
    <row r="11269" spans="1:9" s="30" customFormat="1" x14ac:dyDescent="0.25">
      <c r="A11269" s="28">
        <v>88266</v>
      </c>
      <c r="B11269" s="29" t="s">
        <v>20777</v>
      </c>
      <c r="F11269" s="28" t="s">
        <v>9236</v>
      </c>
      <c r="G11269" s="31" t="s">
        <v>20778</v>
      </c>
      <c r="I11269" s="1"/>
    </row>
    <row r="11270" spans="1:9" s="30" customFormat="1" ht="27" x14ac:dyDescent="0.25">
      <c r="A11270" s="28">
        <v>88267</v>
      </c>
      <c r="B11270" s="29" t="s">
        <v>20779</v>
      </c>
      <c r="F11270" s="28" t="s">
        <v>9236</v>
      </c>
      <c r="G11270" s="31" t="s">
        <v>20780</v>
      </c>
      <c r="I11270" s="1"/>
    </row>
    <row r="11271" spans="1:9" s="30" customFormat="1" x14ac:dyDescent="0.25">
      <c r="A11271" s="28">
        <v>88269</v>
      </c>
      <c r="B11271" s="29" t="s">
        <v>5863</v>
      </c>
      <c r="F11271" s="28" t="s">
        <v>9236</v>
      </c>
      <c r="G11271" s="31" t="s">
        <v>16041</v>
      </c>
      <c r="I11271" s="1"/>
    </row>
    <row r="11272" spans="1:9" s="30" customFormat="1" x14ac:dyDescent="0.25">
      <c r="A11272" s="28">
        <v>88270</v>
      </c>
      <c r="B11272" s="29" t="s">
        <v>5867</v>
      </c>
      <c r="F11272" s="28" t="s">
        <v>9236</v>
      </c>
      <c r="G11272" s="31" t="s">
        <v>20781</v>
      </c>
      <c r="I11272" s="1"/>
    </row>
    <row r="11273" spans="1:9" s="30" customFormat="1" x14ac:dyDescent="0.25">
      <c r="A11273" s="28">
        <v>88272</v>
      </c>
      <c r="B11273" s="29" t="s">
        <v>20782</v>
      </c>
      <c r="F11273" s="28" t="s">
        <v>9236</v>
      </c>
      <c r="G11273" s="31" t="s">
        <v>20783</v>
      </c>
      <c r="I11273" s="1"/>
    </row>
    <row r="11274" spans="1:9" s="30" customFormat="1" x14ac:dyDescent="0.25">
      <c r="A11274" s="28">
        <v>88273</v>
      </c>
      <c r="B11274" s="29" t="s">
        <v>5873</v>
      </c>
      <c r="F11274" s="28" t="s">
        <v>9236</v>
      </c>
      <c r="G11274" s="31" t="s">
        <v>9814</v>
      </c>
      <c r="I11274" s="1"/>
    </row>
    <row r="11275" spans="1:9" s="30" customFormat="1" x14ac:dyDescent="0.25">
      <c r="A11275" s="28">
        <v>88274</v>
      </c>
      <c r="B11275" s="29" t="s">
        <v>20784</v>
      </c>
      <c r="F11275" s="28" t="s">
        <v>9236</v>
      </c>
      <c r="G11275" s="31" t="s">
        <v>20785</v>
      </c>
      <c r="I11275" s="1"/>
    </row>
    <row r="11276" spans="1:9" s="30" customFormat="1" ht="27" x14ac:dyDescent="0.25">
      <c r="A11276" s="28">
        <v>88275</v>
      </c>
      <c r="B11276" s="29" t="s">
        <v>20786</v>
      </c>
      <c r="F11276" s="28" t="s">
        <v>9236</v>
      </c>
      <c r="G11276" s="31" t="s">
        <v>20787</v>
      </c>
      <c r="I11276" s="1"/>
    </row>
    <row r="11277" spans="1:9" s="30" customFormat="1" ht="27" x14ac:dyDescent="0.25">
      <c r="A11277" s="28">
        <v>88277</v>
      </c>
      <c r="B11277" s="29" t="s">
        <v>20788</v>
      </c>
      <c r="F11277" s="28" t="s">
        <v>9236</v>
      </c>
      <c r="G11277" s="31" t="s">
        <v>20789</v>
      </c>
      <c r="I11277" s="1"/>
    </row>
    <row r="11278" spans="1:9" s="30" customFormat="1" ht="27" x14ac:dyDescent="0.25">
      <c r="A11278" s="28">
        <v>88278</v>
      </c>
      <c r="B11278" s="29" t="s">
        <v>20790</v>
      </c>
      <c r="F11278" s="28" t="s">
        <v>9236</v>
      </c>
      <c r="G11278" s="31" t="s">
        <v>17010</v>
      </c>
      <c r="I11278" s="1"/>
    </row>
    <row r="11279" spans="1:9" s="30" customFormat="1" x14ac:dyDescent="0.25">
      <c r="A11279" s="28">
        <v>88279</v>
      </c>
      <c r="B11279" s="29" t="s">
        <v>20791</v>
      </c>
      <c r="F11279" s="28" t="s">
        <v>9236</v>
      </c>
      <c r="G11279" s="31" t="s">
        <v>20792</v>
      </c>
      <c r="I11279" s="1"/>
    </row>
    <row r="11280" spans="1:9" s="30" customFormat="1" x14ac:dyDescent="0.25">
      <c r="A11280" s="28">
        <v>88281</v>
      </c>
      <c r="B11280" s="29" t="s">
        <v>20793</v>
      </c>
      <c r="F11280" s="28" t="s">
        <v>9236</v>
      </c>
      <c r="G11280" s="31" t="s">
        <v>20794</v>
      </c>
      <c r="I11280" s="1"/>
    </row>
    <row r="11281" spans="1:9" s="30" customFormat="1" x14ac:dyDescent="0.25">
      <c r="A11281" s="28">
        <v>88282</v>
      </c>
      <c r="B11281" s="29" t="s">
        <v>20795</v>
      </c>
      <c r="F11281" s="28" t="s">
        <v>9236</v>
      </c>
      <c r="G11281" s="31" t="s">
        <v>20796</v>
      </c>
      <c r="I11281" s="1"/>
    </row>
    <row r="11282" spans="1:9" s="30" customFormat="1" ht="27" x14ac:dyDescent="0.25">
      <c r="A11282" s="28">
        <v>88283</v>
      </c>
      <c r="B11282" s="29" t="s">
        <v>20797</v>
      </c>
      <c r="F11282" s="28" t="s">
        <v>9236</v>
      </c>
      <c r="G11282" s="31" t="s">
        <v>20798</v>
      </c>
      <c r="I11282" s="1"/>
    </row>
    <row r="11283" spans="1:9" s="30" customFormat="1" ht="27" x14ac:dyDescent="0.25">
      <c r="A11283" s="28">
        <v>88284</v>
      </c>
      <c r="B11283" s="29" t="s">
        <v>20799</v>
      </c>
      <c r="F11283" s="28" t="s">
        <v>9236</v>
      </c>
      <c r="G11283" s="31" t="s">
        <v>9803</v>
      </c>
      <c r="I11283" s="1"/>
    </row>
    <row r="11284" spans="1:9" s="30" customFormat="1" ht="27" x14ac:dyDescent="0.25">
      <c r="A11284" s="28">
        <v>88285</v>
      </c>
      <c r="B11284" s="29" t="s">
        <v>20800</v>
      </c>
      <c r="F11284" s="28" t="s">
        <v>9236</v>
      </c>
      <c r="G11284" s="31" t="s">
        <v>20801</v>
      </c>
      <c r="I11284" s="1"/>
    </row>
    <row r="11285" spans="1:9" s="30" customFormat="1" ht="27" x14ac:dyDescent="0.25">
      <c r="A11285" s="28">
        <v>88286</v>
      </c>
      <c r="B11285" s="29" t="s">
        <v>20802</v>
      </c>
      <c r="F11285" s="28" t="s">
        <v>9236</v>
      </c>
      <c r="G11285" s="31" t="s">
        <v>17064</v>
      </c>
      <c r="I11285" s="1"/>
    </row>
    <row r="11286" spans="1:9" s="30" customFormat="1" x14ac:dyDescent="0.25">
      <c r="A11286" s="28">
        <v>88288</v>
      </c>
      <c r="B11286" s="29" t="s">
        <v>20803</v>
      </c>
      <c r="F11286" s="28" t="s">
        <v>9236</v>
      </c>
      <c r="G11286" s="31" t="s">
        <v>20804</v>
      </c>
      <c r="I11286" s="1"/>
    </row>
    <row r="11287" spans="1:9" s="30" customFormat="1" ht="27" x14ac:dyDescent="0.25">
      <c r="A11287" s="28">
        <v>88291</v>
      </c>
      <c r="B11287" s="29" t="s">
        <v>20805</v>
      </c>
      <c r="F11287" s="28" t="s">
        <v>9236</v>
      </c>
      <c r="G11287" s="31" t="s">
        <v>9803</v>
      </c>
      <c r="I11287" s="1"/>
    </row>
    <row r="11288" spans="1:9" s="30" customFormat="1" ht="27" x14ac:dyDescent="0.25">
      <c r="A11288" s="28">
        <v>88292</v>
      </c>
      <c r="B11288" s="29" t="s">
        <v>20806</v>
      </c>
      <c r="F11288" s="28" t="s">
        <v>9236</v>
      </c>
      <c r="G11288" s="31" t="s">
        <v>20807</v>
      </c>
      <c r="I11288" s="1"/>
    </row>
    <row r="11289" spans="1:9" s="30" customFormat="1" ht="27" x14ac:dyDescent="0.25">
      <c r="A11289" s="28">
        <v>88293</v>
      </c>
      <c r="B11289" s="29" t="s">
        <v>20808</v>
      </c>
      <c r="F11289" s="28" t="s">
        <v>9236</v>
      </c>
      <c r="G11289" s="31" t="s">
        <v>20809</v>
      </c>
      <c r="I11289" s="1"/>
    </row>
    <row r="11290" spans="1:9" s="30" customFormat="1" x14ac:dyDescent="0.25">
      <c r="A11290" s="28">
        <v>88294</v>
      </c>
      <c r="B11290" s="29" t="s">
        <v>20810</v>
      </c>
      <c r="F11290" s="28" t="s">
        <v>9236</v>
      </c>
      <c r="G11290" s="31" t="s">
        <v>20811</v>
      </c>
      <c r="I11290" s="1"/>
    </row>
    <row r="11291" spans="1:9" s="30" customFormat="1" x14ac:dyDescent="0.25">
      <c r="A11291" s="28">
        <v>88295</v>
      </c>
      <c r="B11291" s="29" t="s">
        <v>20812</v>
      </c>
      <c r="F11291" s="28" t="s">
        <v>9236</v>
      </c>
      <c r="G11291" s="31" t="s">
        <v>10494</v>
      </c>
      <c r="I11291" s="1"/>
    </row>
    <row r="11292" spans="1:9" s="30" customFormat="1" x14ac:dyDescent="0.25">
      <c r="A11292" s="28">
        <v>88296</v>
      </c>
      <c r="B11292" s="29" t="s">
        <v>20813</v>
      </c>
      <c r="F11292" s="28" t="s">
        <v>9236</v>
      </c>
      <c r="G11292" s="31" t="s">
        <v>20814</v>
      </c>
      <c r="I11292" s="1"/>
    </row>
    <row r="11293" spans="1:9" s="30" customFormat="1" ht="27" x14ac:dyDescent="0.25">
      <c r="A11293" s="28">
        <v>88297</v>
      </c>
      <c r="B11293" s="29" t="s">
        <v>20815</v>
      </c>
      <c r="F11293" s="28" t="s">
        <v>9236</v>
      </c>
      <c r="G11293" s="31" t="s">
        <v>17064</v>
      </c>
      <c r="I11293" s="1"/>
    </row>
    <row r="11294" spans="1:9" s="30" customFormat="1" ht="27" x14ac:dyDescent="0.25">
      <c r="A11294" s="28">
        <v>88298</v>
      </c>
      <c r="B11294" s="29" t="s">
        <v>20816</v>
      </c>
      <c r="F11294" s="28" t="s">
        <v>9236</v>
      </c>
      <c r="G11294" s="31" t="s">
        <v>20817</v>
      </c>
      <c r="I11294" s="1"/>
    </row>
    <row r="11295" spans="1:9" s="30" customFormat="1" ht="27" x14ac:dyDescent="0.25">
      <c r="A11295" s="28">
        <v>88299</v>
      </c>
      <c r="B11295" s="29" t="s">
        <v>20818</v>
      </c>
      <c r="F11295" s="28" t="s">
        <v>9236</v>
      </c>
      <c r="G11295" s="31" t="s">
        <v>20819</v>
      </c>
      <c r="I11295" s="1"/>
    </row>
    <row r="11296" spans="1:9" s="30" customFormat="1" ht="27" x14ac:dyDescent="0.25">
      <c r="A11296" s="28">
        <v>88300</v>
      </c>
      <c r="B11296" s="29" t="s">
        <v>20820</v>
      </c>
      <c r="F11296" s="28" t="s">
        <v>9236</v>
      </c>
      <c r="G11296" s="31" t="s">
        <v>20821</v>
      </c>
      <c r="I11296" s="1"/>
    </row>
    <row r="11297" spans="1:9" s="30" customFormat="1" ht="27" x14ac:dyDescent="0.25">
      <c r="A11297" s="28">
        <v>88301</v>
      </c>
      <c r="B11297" s="29" t="s">
        <v>20822</v>
      </c>
      <c r="F11297" s="28" t="s">
        <v>9236</v>
      </c>
      <c r="G11297" s="31" t="s">
        <v>20823</v>
      </c>
      <c r="I11297" s="1"/>
    </row>
    <row r="11298" spans="1:9" s="30" customFormat="1" x14ac:dyDescent="0.25">
      <c r="A11298" s="28">
        <v>88302</v>
      </c>
      <c r="B11298" s="29" t="s">
        <v>20824</v>
      </c>
      <c r="F11298" s="28" t="s">
        <v>9236</v>
      </c>
      <c r="G11298" s="31" t="s">
        <v>15972</v>
      </c>
      <c r="I11298" s="1"/>
    </row>
    <row r="11299" spans="1:9" s="30" customFormat="1" ht="27" x14ac:dyDescent="0.25">
      <c r="A11299" s="28">
        <v>88303</v>
      </c>
      <c r="B11299" s="29" t="s">
        <v>20825</v>
      </c>
      <c r="F11299" s="28" t="s">
        <v>9236</v>
      </c>
      <c r="G11299" s="31" t="s">
        <v>15462</v>
      </c>
      <c r="I11299" s="1"/>
    </row>
    <row r="11300" spans="1:9" s="30" customFormat="1" ht="27" x14ac:dyDescent="0.25">
      <c r="A11300" s="28">
        <v>88304</v>
      </c>
      <c r="B11300" s="29" t="s">
        <v>20826</v>
      </c>
      <c r="F11300" s="28" t="s">
        <v>9236</v>
      </c>
      <c r="G11300" s="31" t="s">
        <v>16041</v>
      </c>
      <c r="I11300" s="1"/>
    </row>
    <row r="11301" spans="1:9" s="30" customFormat="1" ht="27" x14ac:dyDescent="0.25">
      <c r="A11301" s="28">
        <v>88306</v>
      </c>
      <c r="B11301" s="29" t="s">
        <v>20827</v>
      </c>
      <c r="F11301" s="28" t="s">
        <v>9236</v>
      </c>
      <c r="G11301" s="31" t="s">
        <v>15403</v>
      </c>
      <c r="I11301" s="1"/>
    </row>
    <row r="11302" spans="1:9" s="30" customFormat="1" ht="27" x14ac:dyDescent="0.25">
      <c r="A11302" s="28">
        <v>88307</v>
      </c>
      <c r="B11302" s="29" t="s">
        <v>20828</v>
      </c>
      <c r="F11302" s="28" t="s">
        <v>9236</v>
      </c>
      <c r="G11302" s="31" t="s">
        <v>20829</v>
      </c>
      <c r="I11302" s="1"/>
    </row>
    <row r="11303" spans="1:9" s="30" customFormat="1" x14ac:dyDescent="0.25">
      <c r="A11303" s="28">
        <v>88308</v>
      </c>
      <c r="B11303" s="29" t="s">
        <v>20830</v>
      </c>
      <c r="F11303" s="28" t="s">
        <v>9236</v>
      </c>
      <c r="G11303" s="31" t="s">
        <v>15278</v>
      </c>
      <c r="I11303" s="1"/>
    </row>
    <row r="11304" spans="1:9" s="30" customFormat="1" x14ac:dyDescent="0.25">
      <c r="A11304" s="28">
        <v>88309</v>
      </c>
      <c r="B11304" s="29" t="s">
        <v>5881</v>
      </c>
      <c r="F11304" s="28" t="s">
        <v>9236</v>
      </c>
      <c r="G11304" s="31" t="s">
        <v>20781</v>
      </c>
      <c r="I11304" s="1"/>
    </row>
    <row r="11305" spans="1:9" s="30" customFormat="1" x14ac:dyDescent="0.25">
      <c r="A11305" s="28">
        <v>88310</v>
      </c>
      <c r="B11305" s="29" t="s">
        <v>5883</v>
      </c>
      <c r="F11305" s="28" t="s">
        <v>9236</v>
      </c>
      <c r="G11305" s="31" t="s">
        <v>14654</v>
      </c>
      <c r="I11305" s="1"/>
    </row>
    <row r="11306" spans="1:9" s="30" customFormat="1" x14ac:dyDescent="0.25">
      <c r="A11306" s="28">
        <v>88311</v>
      </c>
      <c r="B11306" s="29" t="s">
        <v>20831</v>
      </c>
      <c r="F11306" s="28" t="s">
        <v>9236</v>
      </c>
      <c r="G11306" s="31" t="s">
        <v>20832</v>
      </c>
      <c r="I11306" s="1"/>
    </row>
    <row r="11307" spans="1:9" s="30" customFormat="1" x14ac:dyDescent="0.25">
      <c r="A11307" s="28">
        <v>88312</v>
      </c>
      <c r="B11307" s="29" t="s">
        <v>20833</v>
      </c>
      <c r="F11307" s="28" t="s">
        <v>9236</v>
      </c>
      <c r="G11307" s="31" t="s">
        <v>14654</v>
      </c>
      <c r="I11307" s="1"/>
    </row>
    <row r="11308" spans="1:9" s="30" customFormat="1" x14ac:dyDescent="0.25">
      <c r="A11308" s="28">
        <v>88313</v>
      </c>
      <c r="B11308" s="29" t="s">
        <v>5885</v>
      </c>
      <c r="F11308" s="28" t="s">
        <v>9236</v>
      </c>
      <c r="G11308" s="31" t="s">
        <v>20834</v>
      </c>
      <c r="I11308" s="1"/>
    </row>
    <row r="11309" spans="1:9" s="30" customFormat="1" x14ac:dyDescent="0.25">
      <c r="A11309" s="28">
        <v>88314</v>
      </c>
      <c r="B11309" s="29" t="s">
        <v>5889</v>
      </c>
      <c r="F11309" s="28" t="s">
        <v>9236</v>
      </c>
      <c r="G11309" s="31" t="s">
        <v>15416</v>
      </c>
      <c r="I11309" s="1"/>
    </row>
    <row r="11310" spans="1:9" s="30" customFormat="1" x14ac:dyDescent="0.25">
      <c r="A11310" s="28">
        <v>88315</v>
      </c>
      <c r="B11310" s="29" t="s">
        <v>5893</v>
      </c>
      <c r="F11310" s="28" t="s">
        <v>9236</v>
      </c>
      <c r="G11310" s="31" t="s">
        <v>18987</v>
      </c>
      <c r="I11310" s="1"/>
    </row>
    <row r="11311" spans="1:9" s="30" customFormat="1" x14ac:dyDescent="0.25">
      <c r="A11311" s="28">
        <v>88316</v>
      </c>
      <c r="B11311" s="29" t="s">
        <v>5895</v>
      </c>
      <c r="F11311" s="28" t="s">
        <v>9236</v>
      </c>
      <c r="G11311" s="31" t="s">
        <v>13229</v>
      </c>
      <c r="I11311" s="1"/>
    </row>
    <row r="11312" spans="1:9" s="30" customFormat="1" x14ac:dyDescent="0.25">
      <c r="A11312" s="28">
        <v>88317</v>
      </c>
      <c r="B11312" s="29" t="s">
        <v>20835</v>
      </c>
      <c r="F11312" s="28" t="s">
        <v>9236</v>
      </c>
      <c r="G11312" s="31" t="s">
        <v>13525</v>
      </c>
      <c r="I11312" s="1"/>
    </row>
    <row r="11313" spans="1:9" s="30" customFormat="1" ht="27" x14ac:dyDescent="0.25">
      <c r="A11313" s="28">
        <v>88318</v>
      </c>
      <c r="B11313" s="29" t="s">
        <v>20836</v>
      </c>
      <c r="F11313" s="28" t="s">
        <v>9236</v>
      </c>
      <c r="G11313" s="31" t="s">
        <v>19225</v>
      </c>
      <c r="I11313" s="1"/>
    </row>
    <row r="11314" spans="1:9" s="30" customFormat="1" x14ac:dyDescent="0.25">
      <c r="A11314" s="28">
        <v>88320</v>
      </c>
      <c r="B11314" s="29" t="s">
        <v>20837</v>
      </c>
      <c r="F11314" s="28" t="s">
        <v>9236</v>
      </c>
      <c r="G11314" s="31" t="s">
        <v>20773</v>
      </c>
      <c r="I11314" s="1"/>
    </row>
    <row r="11315" spans="1:9" s="30" customFormat="1" x14ac:dyDescent="0.25">
      <c r="A11315" s="28">
        <v>88321</v>
      </c>
      <c r="B11315" s="29" t="s">
        <v>20838</v>
      </c>
      <c r="F11315" s="28" t="s">
        <v>9236</v>
      </c>
      <c r="G11315" s="31" t="s">
        <v>20395</v>
      </c>
      <c r="I11315" s="1"/>
    </row>
    <row r="11316" spans="1:9" s="30" customFormat="1" x14ac:dyDescent="0.25">
      <c r="A11316" s="28">
        <v>88322</v>
      </c>
      <c r="B11316" s="29" t="s">
        <v>20839</v>
      </c>
      <c r="F11316" s="28" t="s">
        <v>9236</v>
      </c>
      <c r="G11316" s="31" t="s">
        <v>20840</v>
      </c>
      <c r="I11316" s="1"/>
    </row>
    <row r="11317" spans="1:9" s="30" customFormat="1" x14ac:dyDescent="0.25">
      <c r="A11317" s="28">
        <v>88323</v>
      </c>
      <c r="B11317" s="29" t="s">
        <v>5901</v>
      </c>
      <c r="F11317" s="28" t="s">
        <v>9236</v>
      </c>
      <c r="G11317" s="31" t="s">
        <v>20841</v>
      </c>
      <c r="I11317" s="1"/>
    </row>
    <row r="11318" spans="1:9" s="30" customFormat="1" x14ac:dyDescent="0.25">
      <c r="A11318" s="28">
        <v>88324</v>
      </c>
      <c r="B11318" s="29" t="s">
        <v>20842</v>
      </c>
      <c r="F11318" s="28" t="s">
        <v>9236</v>
      </c>
      <c r="G11318" s="31" t="s">
        <v>14765</v>
      </c>
      <c r="I11318" s="1"/>
    </row>
    <row r="11319" spans="1:9" s="30" customFormat="1" x14ac:dyDescent="0.25">
      <c r="A11319" s="28">
        <v>88325</v>
      </c>
      <c r="B11319" s="29" t="s">
        <v>5905</v>
      </c>
      <c r="F11319" s="28" t="s">
        <v>9236</v>
      </c>
      <c r="G11319" s="31" t="s">
        <v>20843</v>
      </c>
      <c r="I11319" s="1"/>
    </row>
    <row r="11320" spans="1:9" s="30" customFormat="1" x14ac:dyDescent="0.25">
      <c r="A11320" s="28">
        <v>88326</v>
      </c>
      <c r="B11320" s="29" t="s">
        <v>5909</v>
      </c>
      <c r="F11320" s="28" t="s">
        <v>9236</v>
      </c>
      <c r="G11320" s="31" t="s">
        <v>8068</v>
      </c>
      <c r="I11320" s="1"/>
    </row>
    <row r="11321" spans="1:9" s="30" customFormat="1" ht="27" x14ac:dyDescent="0.25">
      <c r="A11321" s="28">
        <v>88377</v>
      </c>
      <c r="B11321" s="29" t="s">
        <v>20844</v>
      </c>
      <c r="F11321" s="28" t="s">
        <v>9236</v>
      </c>
      <c r="G11321" s="31" t="s">
        <v>20845</v>
      </c>
      <c r="I11321" s="1"/>
    </row>
    <row r="11322" spans="1:9" s="30" customFormat="1" x14ac:dyDescent="0.25">
      <c r="A11322" s="28">
        <v>88441</v>
      </c>
      <c r="B11322" s="29" t="s">
        <v>5869</v>
      </c>
      <c r="F11322" s="28" t="s">
        <v>9236</v>
      </c>
      <c r="G11322" s="31" t="s">
        <v>20846</v>
      </c>
      <c r="I11322" s="1"/>
    </row>
    <row r="11323" spans="1:9" s="30" customFormat="1" x14ac:dyDescent="0.25">
      <c r="A11323" s="28">
        <v>88597</v>
      </c>
      <c r="B11323" s="29" t="s">
        <v>20847</v>
      </c>
      <c r="F11323" s="28" t="s">
        <v>9236</v>
      </c>
      <c r="G11323" s="31" t="s">
        <v>20848</v>
      </c>
      <c r="I11323" s="1"/>
    </row>
    <row r="11324" spans="1:9" s="30" customFormat="1" x14ac:dyDescent="0.25">
      <c r="A11324" s="28">
        <v>90766</v>
      </c>
      <c r="B11324" s="29" t="s">
        <v>5827</v>
      </c>
      <c r="F11324" s="28" t="s">
        <v>9236</v>
      </c>
      <c r="G11324" s="31" t="s">
        <v>20849</v>
      </c>
      <c r="I11324" s="1"/>
    </row>
    <row r="11325" spans="1:9" s="30" customFormat="1" x14ac:dyDescent="0.25">
      <c r="A11325" s="28">
        <v>90767</v>
      </c>
      <c r="B11325" s="29" t="s">
        <v>20850</v>
      </c>
      <c r="F11325" s="28" t="s">
        <v>9236</v>
      </c>
      <c r="G11325" s="31" t="s">
        <v>20851</v>
      </c>
      <c r="I11325" s="1"/>
    </row>
    <row r="11326" spans="1:9" s="30" customFormat="1" x14ac:dyDescent="0.25">
      <c r="A11326" s="28">
        <v>90768</v>
      </c>
      <c r="B11326" s="29" t="s">
        <v>20852</v>
      </c>
      <c r="F11326" s="28" t="s">
        <v>9236</v>
      </c>
      <c r="G11326" s="31" t="s">
        <v>20853</v>
      </c>
      <c r="I11326" s="1"/>
    </row>
    <row r="11327" spans="1:9" s="30" customFormat="1" x14ac:dyDescent="0.25">
      <c r="A11327" s="28">
        <v>90769</v>
      </c>
      <c r="B11327" s="29" t="s">
        <v>20854</v>
      </c>
      <c r="F11327" s="28" t="s">
        <v>9236</v>
      </c>
      <c r="G11327" s="31" t="s">
        <v>20855</v>
      </c>
      <c r="I11327" s="1"/>
    </row>
    <row r="11328" spans="1:9" s="30" customFormat="1" x14ac:dyDescent="0.25">
      <c r="A11328" s="28">
        <v>90770</v>
      </c>
      <c r="B11328" s="29" t="s">
        <v>20856</v>
      </c>
      <c r="F11328" s="28" t="s">
        <v>9236</v>
      </c>
      <c r="G11328" s="31" t="s">
        <v>20857</v>
      </c>
      <c r="I11328" s="1"/>
    </row>
    <row r="11329" spans="1:9" s="30" customFormat="1" x14ac:dyDescent="0.25">
      <c r="A11329" s="28">
        <v>90771</v>
      </c>
      <c r="B11329" s="29" t="s">
        <v>20858</v>
      </c>
      <c r="F11329" s="28" t="s">
        <v>9236</v>
      </c>
      <c r="G11329" s="31" t="s">
        <v>20859</v>
      </c>
      <c r="I11329" s="1"/>
    </row>
    <row r="11330" spans="1:9" s="30" customFormat="1" x14ac:dyDescent="0.25">
      <c r="A11330" s="28">
        <v>90772</v>
      </c>
      <c r="B11330" s="29" t="s">
        <v>20860</v>
      </c>
      <c r="F11330" s="28" t="s">
        <v>9236</v>
      </c>
      <c r="G11330" s="31" t="s">
        <v>15275</v>
      </c>
      <c r="I11330" s="1"/>
    </row>
    <row r="11331" spans="1:9" s="30" customFormat="1" x14ac:dyDescent="0.25">
      <c r="A11331" s="28">
        <v>90773</v>
      </c>
      <c r="B11331" s="29" t="s">
        <v>20861</v>
      </c>
      <c r="F11331" s="28" t="s">
        <v>9236</v>
      </c>
      <c r="G11331" s="31" t="s">
        <v>20862</v>
      </c>
      <c r="I11331" s="1"/>
    </row>
    <row r="11332" spans="1:9" s="30" customFormat="1" x14ac:dyDescent="0.25">
      <c r="A11332" s="28">
        <v>90775</v>
      </c>
      <c r="B11332" s="29" t="s">
        <v>20863</v>
      </c>
      <c r="F11332" s="28" t="s">
        <v>9236</v>
      </c>
      <c r="G11332" s="31" t="s">
        <v>20864</v>
      </c>
      <c r="I11332" s="1"/>
    </row>
    <row r="11333" spans="1:9" s="30" customFormat="1" x14ac:dyDescent="0.25">
      <c r="A11333" s="28">
        <v>90776</v>
      </c>
      <c r="B11333" s="29" t="s">
        <v>20865</v>
      </c>
      <c r="F11333" s="28" t="s">
        <v>9236</v>
      </c>
      <c r="G11333" s="31" t="s">
        <v>8076</v>
      </c>
      <c r="I11333" s="1"/>
    </row>
    <row r="11334" spans="1:9" s="30" customFormat="1" ht="27" x14ac:dyDescent="0.25">
      <c r="A11334" s="28">
        <v>90777</v>
      </c>
      <c r="B11334" s="29" t="s">
        <v>20866</v>
      </c>
      <c r="F11334" s="28" t="s">
        <v>9236</v>
      </c>
      <c r="G11334" s="31" t="s">
        <v>20867</v>
      </c>
      <c r="I11334" s="1"/>
    </row>
    <row r="11335" spans="1:9" s="30" customFormat="1" ht="27" x14ac:dyDescent="0.25">
      <c r="A11335" s="28">
        <v>90778</v>
      </c>
      <c r="B11335" s="29" t="s">
        <v>5853</v>
      </c>
      <c r="F11335" s="28" t="s">
        <v>9236</v>
      </c>
      <c r="G11335" s="31" t="s">
        <v>20868</v>
      </c>
      <c r="I11335" s="1"/>
    </row>
    <row r="11336" spans="1:9" s="30" customFormat="1" ht="27" x14ac:dyDescent="0.25">
      <c r="A11336" s="28">
        <v>90779</v>
      </c>
      <c r="B11336" s="29" t="s">
        <v>20869</v>
      </c>
      <c r="F11336" s="28" t="s">
        <v>9236</v>
      </c>
      <c r="G11336" s="31" t="s">
        <v>20870</v>
      </c>
      <c r="I11336" s="1"/>
    </row>
    <row r="11337" spans="1:9" s="30" customFormat="1" x14ac:dyDescent="0.25">
      <c r="A11337" s="28">
        <v>90780</v>
      </c>
      <c r="B11337" s="29" t="s">
        <v>5875</v>
      </c>
      <c r="F11337" s="28" t="s">
        <v>9236</v>
      </c>
      <c r="G11337" s="31" t="s">
        <v>11333</v>
      </c>
      <c r="I11337" s="1"/>
    </row>
    <row r="11338" spans="1:9" s="30" customFormat="1" x14ac:dyDescent="0.25">
      <c r="A11338" s="28">
        <v>90781</v>
      </c>
      <c r="B11338" s="29" t="s">
        <v>20871</v>
      </c>
      <c r="F11338" s="28" t="s">
        <v>9236</v>
      </c>
      <c r="G11338" s="31" t="s">
        <v>20872</v>
      </c>
      <c r="I11338" s="1"/>
    </row>
    <row r="11339" spans="1:9" s="30" customFormat="1" x14ac:dyDescent="0.25">
      <c r="A11339" s="28">
        <v>91677</v>
      </c>
      <c r="B11339" s="29" t="s">
        <v>20873</v>
      </c>
      <c r="F11339" s="28" t="s">
        <v>9236</v>
      </c>
      <c r="G11339" s="31" t="s">
        <v>20874</v>
      </c>
      <c r="I11339" s="1"/>
    </row>
    <row r="11340" spans="1:9" s="30" customFormat="1" x14ac:dyDescent="0.25">
      <c r="A11340" s="28">
        <v>91678</v>
      </c>
      <c r="B11340" s="29" t="s">
        <v>5859</v>
      </c>
      <c r="F11340" s="28" t="s">
        <v>9236</v>
      </c>
      <c r="G11340" s="31" t="s">
        <v>18388</v>
      </c>
      <c r="I11340" s="1"/>
    </row>
    <row r="11341" spans="1:9" s="30" customFormat="1" x14ac:dyDescent="0.25">
      <c r="A11341" s="28">
        <v>93558</v>
      </c>
      <c r="B11341" s="29" t="s">
        <v>20875</v>
      </c>
      <c r="F11341" s="28" t="s">
        <v>20876</v>
      </c>
      <c r="G11341" s="31" t="s">
        <v>20877</v>
      </c>
      <c r="I11341" s="1"/>
    </row>
    <row r="11342" spans="1:9" s="30" customFormat="1" x14ac:dyDescent="0.25">
      <c r="A11342" s="28">
        <v>93559</v>
      </c>
      <c r="B11342" s="29" t="s">
        <v>20847</v>
      </c>
      <c r="F11342" s="28" t="s">
        <v>20876</v>
      </c>
      <c r="G11342" s="31" t="s">
        <v>20878</v>
      </c>
      <c r="I11342" s="1"/>
    </row>
    <row r="11343" spans="1:9" s="30" customFormat="1" x14ac:dyDescent="0.25">
      <c r="A11343" s="28">
        <v>93560</v>
      </c>
      <c r="B11343" s="29" t="s">
        <v>20861</v>
      </c>
      <c r="F11343" s="28" t="s">
        <v>20876</v>
      </c>
      <c r="G11343" s="31" t="s">
        <v>20879</v>
      </c>
      <c r="I11343" s="1"/>
    </row>
    <row r="11344" spans="1:9" s="30" customFormat="1" x14ac:dyDescent="0.25">
      <c r="A11344" s="28">
        <v>93561</v>
      </c>
      <c r="B11344" s="29" t="s">
        <v>20863</v>
      </c>
      <c r="F11344" s="28" t="s">
        <v>20876</v>
      </c>
      <c r="G11344" s="31" t="s">
        <v>20880</v>
      </c>
      <c r="I11344" s="1"/>
    </row>
    <row r="11345" spans="1:9" s="30" customFormat="1" x14ac:dyDescent="0.25">
      <c r="A11345" s="28">
        <v>93562</v>
      </c>
      <c r="B11345" s="29" t="s">
        <v>20858</v>
      </c>
      <c r="F11345" s="28" t="s">
        <v>20876</v>
      </c>
      <c r="G11345" s="31" t="s">
        <v>20881</v>
      </c>
      <c r="I11345" s="1"/>
    </row>
    <row r="11346" spans="1:9" s="30" customFormat="1" x14ac:dyDescent="0.25">
      <c r="A11346" s="28">
        <v>93563</v>
      </c>
      <c r="B11346" s="29" t="s">
        <v>5827</v>
      </c>
      <c r="F11346" s="28" t="s">
        <v>20876</v>
      </c>
      <c r="G11346" s="31" t="s">
        <v>20882</v>
      </c>
      <c r="I11346" s="1"/>
    </row>
    <row r="11347" spans="1:9" s="30" customFormat="1" x14ac:dyDescent="0.25">
      <c r="A11347" s="28">
        <v>93564</v>
      </c>
      <c r="B11347" s="29" t="s">
        <v>20850</v>
      </c>
      <c r="F11347" s="28" t="s">
        <v>20876</v>
      </c>
      <c r="G11347" s="31" t="s">
        <v>20883</v>
      </c>
      <c r="I11347" s="1"/>
    </row>
    <row r="11348" spans="1:9" s="30" customFormat="1" ht="27" x14ac:dyDescent="0.25">
      <c r="A11348" s="28">
        <v>93565</v>
      </c>
      <c r="B11348" s="29" t="s">
        <v>20866</v>
      </c>
      <c r="F11348" s="28" t="s">
        <v>20876</v>
      </c>
      <c r="G11348" s="31" t="s">
        <v>20884</v>
      </c>
      <c r="I11348" s="1"/>
    </row>
    <row r="11349" spans="1:9" s="30" customFormat="1" x14ac:dyDescent="0.25">
      <c r="A11349" s="28">
        <v>93566</v>
      </c>
      <c r="B11349" s="29" t="s">
        <v>20860</v>
      </c>
      <c r="F11349" s="28" t="s">
        <v>20876</v>
      </c>
      <c r="G11349" s="31" t="s">
        <v>20885</v>
      </c>
      <c r="I11349" s="1"/>
    </row>
    <row r="11350" spans="1:9" s="30" customFormat="1" ht="27" x14ac:dyDescent="0.25">
      <c r="A11350" s="28">
        <v>93567</v>
      </c>
      <c r="B11350" s="29" t="s">
        <v>5853</v>
      </c>
      <c r="F11350" s="28" t="s">
        <v>20876</v>
      </c>
      <c r="G11350" s="31" t="s">
        <v>20886</v>
      </c>
      <c r="I11350" s="1"/>
    </row>
    <row r="11351" spans="1:9" s="30" customFormat="1" ht="27" x14ac:dyDescent="0.25">
      <c r="A11351" s="28">
        <v>93568</v>
      </c>
      <c r="B11351" s="29" t="s">
        <v>20869</v>
      </c>
      <c r="F11351" s="28" t="s">
        <v>20876</v>
      </c>
      <c r="G11351" s="31" t="s">
        <v>20887</v>
      </c>
      <c r="I11351" s="1"/>
    </row>
    <row r="11352" spans="1:9" s="30" customFormat="1" x14ac:dyDescent="0.25">
      <c r="A11352" s="28">
        <v>93569</v>
      </c>
      <c r="B11352" s="29" t="s">
        <v>20888</v>
      </c>
      <c r="F11352" s="28" t="s">
        <v>20876</v>
      </c>
      <c r="G11352" s="31" t="s">
        <v>20889</v>
      </c>
      <c r="I11352" s="1"/>
    </row>
    <row r="11353" spans="1:9" s="30" customFormat="1" x14ac:dyDescent="0.25">
      <c r="A11353" s="28">
        <v>93570</v>
      </c>
      <c r="B11353" s="29" t="s">
        <v>20890</v>
      </c>
      <c r="F11353" s="28" t="s">
        <v>20876</v>
      </c>
      <c r="G11353" s="31" t="s">
        <v>20891</v>
      </c>
      <c r="I11353" s="1"/>
    </row>
    <row r="11354" spans="1:9" s="30" customFormat="1" x14ac:dyDescent="0.25">
      <c r="A11354" s="28">
        <v>93571</v>
      </c>
      <c r="B11354" s="29" t="s">
        <v>20892</v>
      </c>
      <c r="F11354" s="28" t="s">
        <v>20876</v>
      </c>
      <c r="G11354" s="31" t="s">
        <v>20893</v>
      </c>
      <c r="I11354" s="1"/>
    </row>
    <row r="11355" spans="1:9" s="30" customFormat="1" ht="27" x14ac:dyDescent="0.25">
      <c r="A11355" s="28">
        <v>93572</v>
      </c>
      <c r="B11355" s="29" t="s">
        <v>5849</v>
      </c>
      <c r="F11355" s="28" t="s">
        <v>20876</v>
      </c>
      <c r="G11355" s="31" t="s">
        <v>20894</v>
      </c>
      <c r="I11355" s="1"/>
    </row>
    <row r="11356" spans="1:9" s="30" customFormat="1" x14ac:dyDescent="0.25">
      <c r="A11356" s="28">
        <v>94295</v>
      </c>
      <c r="B11356" s="29" t="s">
        <v>5875</v>
      </c>
      <c r="F11356" s="28" t="s">
        <v>20876</v>
      </c>
      <c r="G11356" s="31" t="s">
        <v>20895</v>
      </c>
      <c r="I11356" s="1"/>
    </row>
    <row r="11357" spans="1:9" s="30" customFormat="1" x14ac:dyDescent="0.25">
      <c r="A11357" s="28">
        <v>94296</v>
      </c>
      <c r="B11357" s="29" t="s">
        <v>20871</v>
      </c>
      <c r="F11357" s="28" t="s">
        <v>20876</v>
      </c>
      <c r="G11357" s="31" t="s">
        <v>20896</v>
      </c>
      <c r="I11357" s="1"/>
    </row>
    <row r="11358" spans="1:9" s="30" customFormat="1" ht="27" x14ac:dyDescent="0.25">
      <c r="A11358" s="28">
        <v>95308</v>
      </c>
      <c r="B11358" s="29" t="s">
        <v>20897</v>
      </c>
      <c r="F11358" s="28" t="s">
        <v>9236</v>
      </c>
      <c r="G11358" s="31" t="s">
        <v>20185</v>
      </c>
      <c r="I11358" s="1"/>
    </row>
    <row r="11359" spans="1:9" s="30" customFormat="1" ht="27" x14ac:dyDescent="0.25">
      <c r="A11359" s="28">
        <v>95309</v>
      </c>
      <c r="B11359" s="29" t="s">
        <v>20898</v>
      </c>
      <c r="F11359" s="28" t="s">
        <v>9236</v>
      </c>
      <c r="G11359" s="31" t="s">
        <v>9224</v>
      </c>
      <c r="I11359" s="1"/>
    </row>
    <row r="11360" spans="1:9" s="30" customFormat="1" ht="27" x14ac:dyDescent="0.25">
      <c r="A11360" s="28">
        <v>95310</v>
      </c>
      <c r="B11360" s="29" t="s">
        <v>20899</v>
      </c>
      <c r="F11360" s="28" t="s">
        <v>9236</v>
      </c>
      <c r="G11360" s="31" t="s">
        <v>9972</v>
      </c>
      <c r="I11360" s="1"/>
    </row>
    <row r="11361" spans="1:9" s="30" customFormat="1" ht="27" x14ac:dyDescent="0.25">
      <c r="A11361" s="28">
        <v>95311</v>
      </c>
      <c r="B11361" s="29" t="s">
        <v>20900</v>
      </c>
      <c r="F11361" s="28" t="s">
        <v>9236</v>
      </c>
      <c r="G11361" s="31" t="s">
        <v>9234</v>
      </c>
      <c r="I11361" s="1"/>
    </row>
    <row r="11362" spans="1:9" s="30" customFormat="1" ht="27" x14ac:dyDescent="0.25">
      <c r="A11362" s="28">
        <v>95312</v>
      </c>
      <c r="B11362" s="29" t="s">
        <v>20901</v>
      </c>
      <c r="F11362" s="28" t="s">
        <v>9236</v>
      </c>
      <c r="G11362" s="31" t="s">
        <v>9142</v>
      </c>
      <c r="I11362" s="1"/>
    </row>
    <row r="11363" spans="1:9" s="30" customFormat="1" ht="27" x14ac:dyDescent="0.25">
      <c r="A11363" s="28">
        <v>95313</v>
      </c>
      <c r="B11363" s="29" t="s">
        <v>20902</v>
      </c>
      <c r="F11363" s="28" t="s">
        <v>9236</v>
      </c>
      <c r="G11363" s="31" t="s">
        <v>9234</v>
      </c>
      <c r="I11363" s="1"/>
    </row>
    <row r="11364" spans="1:9" s="30" customFormat="1" ht="27" x14ac:dyDescent="0.25">
      <c r="A11364" s="28">
        <v>95314</v>
      </c>
      <c r="B11364" s="29" t="s">
        <v>20903</v>
      </c>
      <c r="F11364" s="28" t="s">
        <v>9236</v>
      </c>
      <c r="G11364" s="31" t="s">
        <v>10334</v>
      </c>
      <c r="I11364" s="1"/>
    </row>
    <row r="11365" spans="1:9" s="30" customFormat="1" ht="27" x14ac:dyDescent="0.25">
      <c r="A11365" s="28">
        <v>95315</v>
      </c>
      <c r="B11365" s="29" t="s">
        <v>20904</v>
      </c>
      <c r="F11365" s="28" t="s">
        <v>9236</v>
      </c>
      <c r="G11365" s="31" t="s">
        <v>8963</v>
      </c>
      <c r="I11365" s="1"/>
    </row>
    <row r="11366" spans="1:9" s="30" customFormat="1" ht="27" x14ac:dyDescent="0.25">
      <c r="A11366" s="28">
        <v>95316</v>
      </c>
      <c r="B11366" s="29" t="s">
        <v>20905</v>
      </c>
      <c r="F11366" s="28" t="s">
        <v>9236</v>
      </c>
      <c r="G11366" s="31" t="s">
        <v>9150</v>
      </c>
      <c r="I11366" s="1"/>
    </row>
    <row r="11367" spans="1:9" s="30" customFormat="1" ht="40.5" x14ac:dyDescent="0.25">
      <c r="A11367" s="28">
        <v>95317</v>
      </c>
      <c r="B11367" s="29" t="s">
        <v>20906</v>
      </c>
      <c r="F11367" s="28" t="s">
        <v>9236</v>
      </c>
      <c r="G11367" s="31" t="s">
        <v>10018</v>
      </c>
      <c r="I11367" s="1"/>
    </row>
    <row r="11368" spans="1:9" s="30" customFormat="1" ht="27" x14ac:dyDescent="0.25">
      <c r="A11368" s="28">
        <v>95318</v>
      </c>
      <c r="B11368" s="29" t="s">
        <v>20907</v>
      </c>
      <c r="F11368" s="28" t="s">
        <v>9236</v>
      </c>
      <c r="G11368" s="31" t="s">
        <v>9942</v>
      </c>
      <c r="I11368" s="1"/>
    </row>
    <row r="11369" spans="1:9" s="30" customFormat="1" ht="27" x14ac:dyDescent="0.25">
      <c r="A11369" s="28">
        <v>95319</v>
      </c>
      <c r="B11369" s="29" t="s">
        <v>20908</v>
      </c>
      <c r="F11369" s="28" t="s">
        <v>9236</v>
      </c>
      <c r="G11369" s="31" t="s">
        <v>9142</v>
      </c>
      <c r="I11369" s="1"/>
    </row>
    <row r="11370" spans="1:9" s="30" customFormat="1" ht="27" x14ac:dyDescent="0.25">
      <c r="A11370" s="28">
        <v>95320</v>
      </c>
      <c r="B11370" s="29" t="s">
        <v>20909</v>
      </c>
      <c r="F11370" s="28" t="s">
        <v>9236</v>
      </c>
      <c r="G11370" s="31" t="s">
        <v>9234</v>
      </c>
      <c r="I11370" s="1"/>
    </row>
    <row r="11371" spans="1:9" s="30" customFormat="1" ht="27" x14ac:dyDescent="0.25">
      <c r="A11371" s="28">
        <v>95321</v>
      </c>
      <c r="B11371" s="29" t="s">
        <v>20910</v>
      </c>
      <c r="F11371" s="28" t="s">
        <v>9236</v>
      </c>
      <c r="G11371" s="31" t="s">
        <v>9457</v>
      </c>
      <c r="I11371" s="1"/>
    </row>
    <row r="11372" spans="1:9" s="30" customFormat="1" ht="27" x14ac:dyDescent="0.25">
      <c r="A11372" s="28">
        <v>95322</v>
      </c>
      <c r="B11372" s="29" t="s">
        <v>20911</v>
      </c>
      <c r="F11372" s="28" t="s">
        <v>9236</v>
      </c>
      <c r="G11372" s="31" t="s">
        <v>9935</v>
      </c>
      <c r="I11372" s="1"/>
    </row>
    <row r="11373" spans="1:9" s="30" customFormat="1" ht="27" x14ac:dyDescent="0.25">
      <c r="A11373" s="28">
        <v>95323</v>
      </c>
      <c r="B11373" s="29" t="s">
        <v>20912</v>
      </c>
      <c r="F11373" s="28" t="s">
        <v>9236</v>
      </c>
      <c r="G11373" s="31" t="s">
        <v>9697</v>
      </c>
      <c r="I11373" s="1"/>
    </row>
    <row r="11374" spans="1:9" s="30" customFormat="1" ht="27" x14ac:dyDescent="0.25">
      <c r="A11374" s="28">
        <v>95324</v>
      </c>
      <c r="B11374" s="29" t="s">
        <v>20913</v>
      </c>
      <c r="F11374" s="28" t="s">
        <v>9236</v>
      </c>
      <c r="G11374" s="31" t="s">
        <v>8963</v>
      </c>
      <c r="I11374" s="1"/>
    </row>
    <row r="11375" spans="1:9" s="30" customFormat="1" ht="27" x14ac:dyDescent="0.25">
      <c r="A11375" s="28">
        <v>95325</v>
      </c>
      <c r="B11375" s="29" t="s">
        <v>20914</v>
      </c>
      <c r="F11375" s="28" t="s">
        <v>9236</v>
      </c>
      <c r="G11375" s="31" t="s">
        <v>8963</v>
      </c>
      <c r="I11375" s="1"/>
    </row>
    <row r="11376" spans="1:9" s="30" customFormat="1" ht="27" x14ac:dyDescent="0.25">
      <c r="A11376" s="28">
        <v>95326</v>
      </c>
      <c r="B11376" s="29" t="s">
        <v>20915</v>
      </c>
      <c r="F11376" s="28" t="s">
        <v>9236</v>
      </c>
      <c r="G11376" s="31" t="s">
        <v>10345</v>
      </c>
      <c r="I11376" s="1"/>
    </row>
    <row r="11377" spans="1:9" s="30" customFormat="1" ht="27" x14ac:dyDescent="0.25">
      <c r="A11377" s="28">
        <v>95328</v>
      </c>
      <c r="B11377" s="29" t="s">
        <v>20916</v>
      </c>
      <c r="F11377" s="28" t="s">
        <v>9236</v>
      </c>
      <c r="G11377" s="31" t="s">
        <v>20185</v>
      </c>
      <c r="I11377" s="1"/>
    </row>
    <row r="11378" spans="1:9" s="30" customFormat="1" ht="27" x14ac:dyDescent="0.25">
      <c r="A11378" s="28">
        <v>95329</v>
      </c>
      <c r="B11378" s="29" t="s">
        <v>20917</v>
      </c>
      <c r="F11378" s="28" t="s">
        <v>9236</v>
      </c>
      <c r="G11378" s="31" t="s">
        <v>9336</v>
      </c>
      <c r="I11378" s="1"/>
    </row>
    <row r="11379" spans="1:9" s="30" customFormat="1" ht="27" x14ac:dyDescent="0.25">
      <c r="A11379" s="28">
        <v>95330</v>
      </c>
      <c r="B11379" s="29" t="s">
        <v>20918</v>
      </c>
      <c r="F11379" s="28" t="s">
        <v>9236</v>
      </c>
      <c r="G11379" s="31" t="s">
        <v>10334</v>
      </c>
      <c r="I11379" s="1"/>
    </row>
    <row r="11380" spans="1:9" s="30" customFormat="1" ht="40.5" x14ac:dyDescent="0.25">
      <c r="A11380" s="28">
        <v>95331</v>
      </c>
      <c r="B11380" s="29" t="s">
        <v>20919</v>
      </c>
      <c r="F11380" s="28" t="s">
        <v>9236</v>
      </c>
      <c r="G11380" s="31" t="s">
        <v>20920</v>
      </c>
      <c r="I11380" s="1"/>
    </row>
    <row r="11381" spans="1:9" s="30" customFormat="1" ht="27" x14ac:dyDescent="0.25">
      <c r="A11381" s="28">
        <v>95332</v>
      </c>
      <c r="B11381" s="29" t="s">
        <v>20921</v>
      </c>
      <c r="F11381" s="28" t="s">
        <v>9236</v>
      </c>
      <c r="G11381" s="31" t="s">
        <v>8948</v>
      </c>
      <c r="I11381" s="1"/>
    </row>
    <row r="11382" spans="1:9" s="30" customFormat="1" ht="27" x14ac:dyDescent="0.25">
      <c r="A11382" s="28">
        <v>95333</v>
      </c>
      <c r="B11382" s="29" t="s">
        <v>20922</v>
      </c>
      <c r="F11382" s="28" t="s">
        <v>9236</v>
      </c>
      <c r="G11382" s="31" t="s">
        <v>9559</v>
      </c>
      <c r="I11382" s="1"/>
    </row>
    <row r="11383" spans="1:9" s="30" customFormat="1" ht="27" x14ac:dyDescent="0.25">
      <c r="A11383" s="28">
        <v>95334</v>
      </c>
      <c r="B11383" s="29" t="s">
        <v>20923</v>
      </c>
      <c r="F11383" s="28" t="s">
        <v>9236</v>
      </c>
      <c r="G11383" s="31" t="s">
        <v>20924</v>
      </c>
      <c r="I11383" s="1"/>
    </row>
    <row r="11384" spans="1:9" s="30" customFormat="1" ht="27" x14ac:dyDescent="0.25">
      <c r="A11384" s="28">
        <v>95335</v>
      </c>
      <c r="B11384" s="29" t="s">
        <v>20925</v>
      </c>
      <c r="F11384" s="28" t="s">
        <v>9236</v>
      </c>
      <c r="G11384" s="31" t="s">
        <v>20926</v>
      </c>
      <c r="I11384" s="1"/>
    </row>
    <row r="11385" spans="1:9" s="30" customFormat="1" ht="27" x14ac:dyDescent="0.25">
      <c r="A11385" s="28">
        <v>95337</v>
      </c>
      <c r="B11385" s="29" t="s">
        <v>20927</v>
      </c>
      <c r="F11385" s="28" t="s">
        <v>9236</v>
      </c>
      <c r="G11385" s="31" t="s">
        <v>10334</v>
      </c>
      <c r="I11385" s="1"/>
    </row>
    <row r="11386" spans="1:9" s="30" customFormat="1" ht="27" x14ac:dyDescent="0.25">
      <c r="A11386" s="28">
        <v>95338</v>
      </c>
      <c r="B11386" s="29" t="s">
        <v>20928</v>
      </c>
      <c r="F11386" s="28" t="s">
        <v>9236</v>
      </c>
      <c r="G11386" s="31" t="s">
        <v>20407</v>
      </c>
      <c r="I11386" s="1"/>
    </row>
    <row r="11387" spans="1:9" s="30" customFormat="1" ht="27" x14ac:dyDescent="0.25">
      <c r="A11387" s="28">
        <v>95339</v>
      </c>
      <c r="B11387" s="29" t="s">
        <v>20929</v>
      </c>
      <c r="F11387" s="28" t="s">
        <v>9236</v>
      </c>
      <c r="G11387" s="31" t="s">
        <v>20930</v>
      </c>
      <c r="I11387" s="1"/>
    </row>
    <row r="11388" spans="1:9" s="30" customFormat="1" ht="27" x14ac:dyDescent="0.25">
      <c r="A11388" s="28">
        <v>95340</v>
      </c>
      <c r="B11388" s="29" t="s">
        <v>20931</v>
      </c>
      <c r="F11388" s="28" t="s">
        <v>9236</v>
      </c>
      <c r="G11388" s="31" t="s">
        <v>20932</v>
      </c>
      <c r="I11388" s="1"/>
    </row>
    <row r="11389" spans="1:9" s="30" customFormat="1" ht="27" x14ac:dyDescent="0.25">
      <c r="A11389" s="28">
        <v>95341</v>
      </c>
      <c r="B11389" s="29" t="s">
        <v>20933</v>
      </c>
      <c r="F11389" s="28" t="s">
        <v>9236</v>
      </c>
      <c r="G11389" s="31" t="s">
        <v>8963</v>
      </c>
      <c r="I11389" s="1"/>
    </row>
    <row r="11390" spans="1:9" s="30" customFormat="1" ht="27" x14ac:dyDescent="0.25">
      <c r="A11390" s="28">
        <v>95342</v>
      </c>
      <c r="B11390" s="29" t="s">
        <v>20934</v>
      </c>
      <c r="F11390" s="28" t="s">
        <v>9236</v>
      </c>
      <c r="G11390" s="31" t="s">
        <v>10021</v>
      </c>
      <c r="I11390" s="1"/>
    </row>
    <row r="11391" spans="1:9" s="30" customFormat="1" ht="27" x14ac:dyDescent="0.25">
      <c r="A11391" s="28">
        <v>95343</v>
      </c>
      <c r="B11391" s="29" t="s">
        <v>20935</v>
      </c>
      <c r="F11391" s="28" t="s">
        <v>9236</v>
      </c>
      <c r="G11391" s="31" t="s">
        <v>20926</v>
      </c>
      <c r="I11391" s="1"/>
    </row>
    <row r="11392" spans="1:9" s="30" customFormat="1" ht="27" x14ac:dyDescent="0.25">
      <c r="A11392" s="28">
        <v>95344</v>
      </c>
      <c r="B11392" s="29" t="s">
        <v>20936</v>
      </c>
      <c r="F11392" s="28" t="s">
        <v>9236</v>
      </c>
      <c r="G11392" s="31" t="s">
        <v>9661</v>
      </c>
      <c r="I11392" s="1"/>
    </row>
    <row r="11393" spans="1:9" s="30" customFormat="1" ht="27" x14ac:dyDescent="0.25">
      <c r="A11393" s="28">
        <v>95345</v>
      </c>
      <c r="B11393" s="29" t="s">
        <v>20937</v>
      </c>
      <c r="F11393" s="28" t="s">
        <v>9236</v>
      </c>
      <c r="G11393" s="31" t="s">
        <v>20234</v>
      </c>
      <c r="I11393" s="1"/>
    </row>
    <row r="11394" spans="1:9" s="30" customFormat="1" ht="27" x14ac:dyDescent="0.25">
      <c r="A11394" s="28">
        <v>95346</v>
      </c>
      <c r="B11394" s="29" t="s">
        <v>20938</v>
      </c>
      <c r="F11394" s="28" t="s">
        <v>9236</v>
      </c>
      <c r="G11394" s="31" t="s">
        <v>20939</v>
      </c>
      <c r="I11394" s="1"/>
    </row>
    <row r="11395" spans="1:9" s="30" customFormat="1" ht="27" x14ac:dyDescent="0.25">
      <c r="A11395" s="28">
        <v>95347</v>
      </c>
      <c r="B11395" s="29" t="s">
        <v>20940</v>
      </c>
      <c r="F11395" s="28" t="s">
        <v>9236</v>
      </c>
      <c r="G11395" s="31" t="s">
        <v>20939</v>
      </c>
      <c r="I11395" s="1"/>
    </row>
    <row r="11396" spans="1:9" s="30" customFormat="1" ht="27" x14ac:dyDescent="0.25">
      <c r="A11396" s="28">
        <v>95348</v>
      </c>
      <c r="B11396" s="29" t="s">
        <v>20941</v>
      </c>
      <c r="F11396" s="28" t="s">
        <v>9236</v>
      </c>
      <c r="G11396" s="31" t="s">
        <v>9457</v>
      </c>
      <c r="I11396" s="1"/>
    </row>
    <row r="11397" spans="1:9" s="30" customFormat="1" ht="27" x14ac:dyDescent="0.25">
      <c r="A11397" s="28">
        <v>95349</v>
      </c>
      <c r="B11397" s="29" t="s">
        <v>20942</v>
      </c>
      <c r="F11397" s="28" t="s">
        <v>9236</v>
      </c>
      <c r="G11397" s="31" t="s">
        <v>10345</v>
      </c>
      <c r="I11397" s="1"/>
    </row>
    <row r="11398" spans="1:9" s="30" customFormat="1" ht="27" x14ac:dyDescent="0.25">
      <c r="A11398" s="28">
        <v>95350</v>
      </c>
      <c r="B11398" s="29" t="s">
        <v>20943</v>
      </c>
      <c r="F11398" s="28" t="s">
        <v>9236</v>
      </c>
      <c r="G11398" s="31" t="s">
        <v>9449</v>
      </c>
      <c r="I11398" s="1"/>
    </row>
    <row r="11399" spans="1:9" s="30" customFormat="1" ht="27" x14ac:dyDescent="0.25">
      <c r="A11399" s="28">
        <v>95351</v>
      </c>
      <c r="B11399" s="29" t="s">
        <v>20944</v>
      </c>
      <c r="F11399" s="28" t="s">
        <v>9236</v>
      </c>
      <c r="G11399" s="31" t="s">
        <v>9692</v>
      </c>
      <c r="I11399" s="1"/>
    </row>
    <row r="11400" spans="1:9" s="30" customFormat="1" ht="27" x14ac:dyDescent="0.25">
      <c r="A11400" s="28">
        <v>95352</v>
      </c>
      <c r="B11400" s="29" t="s">
        <v>20945</v>
      </c>
      <c r="F11400" s="28" t="s">
        <v>9236</v>
      </c>
      <c r="G11400" s="31" t="s">
        <v>9972</v>
      </c>
      <c r="I11400" s="1"/>
    </row>
    <row r="11401" spans="1:9" s="30" customFormat="1" ht="27" x14ac:dyDescent="0.25">
      <c r="A11401" s="28">
        <v>95354</v>
      </c>
      <c r="B11401" s="29" t="s">
        <v>20946</v>
      </c>
      <c r="F11401" s="28" t="s">
        <v>9236</v>
      </c>
      <c r="G11401" s="31" t="s">
        <v>20185</v>
      </c>
      <c r="I11401" s="1"/>
    </row>
    <row r="11402" spans="1:9" s="30" customFormat="1" ht="27" x14ac:dyDescent="0.25">
      <c r="A11402" s="28">
        <v>95355</v>
      </c>
      <c r="B11402" s="29" t="s">
        <v>20947</v>
      </c>
      <c r="F11402" s="28" t="s">
        <v>9236</v>
      </c>
      <c r="G11402" s="31" t="s">
        <v>9234</v>
      </c>
      <c r="I11402" s="1"/>
    </row>
    <row r="11403" spans="1:9" s="30" customFormat="1" ht="27" x14ac:dyDescent="0.25">
      <c r="A11403" s="28">
        <v>95356</v>
      </c>
      <c r="B11403" s="29" t="s">
        <v>20948</v>
      </c>
      <c r="F11403" s="28" t="s">
        <v>9236</v>
      </c>
      <c r="G11403" s="31" t="s">
        <v>9142</v>
      </c>
      <c r="I11403" s="1"/>
    </row>
    <row r="11404" spans="1:9" s="30" customFormat="1" ht="27" x14ac:dyDescent="0.25">
      <c r="A11404" s="28">
        <v>95357</v>
      </c>
      <c r="B11404" s="29" t="s">
        <v>20949</v>
      </c>
      <c r="F11404" s="28" t="s">
        <v>9236</v>
      </c>
      <c r="G11404" s="31" t="s">
        <v>9257</v>
      </c>
      <c r="I11404" s="1"/>
    </row>
    <row r="11405" spans="1:9" s="30" customFormat="1" ht="27" x14ac:dyDescent="0.25">
      <c r="A11405" s="28">
        <v>95358</v>
      </c>
      <c r="B11405" s="29" t="s">
        <v>20950</v>
      </c>
      <c r="F11405" s="28" t="s">
        <v>9236</v>
      </c>
      <c r="G11405" s="31" t="s">
        <v>9336</v>
      </c>
      <c r="I11405" s="1"/>
    </row>
    <row r="11406" spans="1:9" s="30" customFormat="1" ht="27" x14ac:dyDescent="0.25">
      <c r="A11406" s="28">
        <v>95359</v>
      </c>
      <c r="B11406" s="29" t="s">
        <v>20951</v>
      </c>
      <c r="F11406" s="28" t="s">
        <v>9236</v>
      </c>
      <c r="G11406" s="31" t="s">
        <v>20930</v>
      </c>
      <c r="I11406" s="1"/>
    </row>
    <row r="11407" spans="1:9" s="30" customFormat="1" ht="27" x14ac:dyDescent="0.25">
      <c r="A11407" s="28">
        <v>95360</v>
      </c>
      <c r="B11407" s="29" t="s">
        <v>20952</v>
      </c>
      <c r="F11407" s="28" t="s">
        <v>9236</v>
      </c>
      <c r="G11407" s="31" t="s">
        <v>9697</v>
      </c>
      <c r="I11407" s="1"/>
    </row>
    <row r="11408" spans="1:9" s="30" customFormat="1" ht="27" x14ac:dyDescent="0.25">
      <c r="A11408" s="28">
        <v>95361</v>
      </c>
      <c r="B11408" s="29" t="s">
        <v>20953</v>
      </c>
      <c r="F11408" s="28" t="s">
        <v>9236</v>
      </c>
      <c r="G11408" s="31" t="s">
        <v>20185</v>
      </c>
      <c r="I11408" s="1"/>
    </row>
    <row r="11409" spans="1:9" s="30" customFormat="1" ht="27" x14ac:dyDescent="0.25">
      <c r="A11409" s="28">
        <v>95362</v>
      </c>
      <c r="B11409" s="29" t="s">
        <v>20954</v>
      </c>
      <c r="F11409" s="28" t="s">
        <v>9236</v>
      </c>
      <c r="G11409" s="31" t="s">
        <v>9142</v>
      </c>
      <c r="I11409" s="1"/>
    </row>
    <row r="11410" spans="1:9" s="30" customFormat="1" ht="27" x14ac:dyDescent="0.25">
      <c r="A11410" s="28">
        <v>95363</v>
      </c>
      <c r="B11410" s="29" t="s">
        <v>20955</v>
      </c>
      <c r="F11410" s="28" t="s">
        <v>9236</v>
      </c>
      <c r="G11410" s="31" t="s">
        <v>10021</v>
      </c>
      <c r="I11410" s="1"/>
    </row>
    <row r="11411" spans="1:9" s="30" customFormat="1" ht="27" x14ac:dyDescent="0.25">
      <c r="A11411" s="28">
        <v>95364</v>
      </c>
      <c r="B11411" s="29" t="s">
        <v>20956</v>
      </c>
      <c r="F11411" s="28" t="s">
        <v>9236</v>
      </c>
      <c r="G11411" s="31" t="s">
        <v>9224</v>
      </c>
      <c r="I11411" s="1"/>
    </row>
    <row r="11412" spans="1:9" s="30" customFormat="1" ht="27" x14ac:dyDescent="0.25">
      <c r="A11412" s="28">
        <v>95365</v>
      </c>
      <c r="B11412" s="29" t="s">
        <v>20957</v>
      </c>
      <c r="F11412" s="28" t="s">
        <v>9236</v>
      </c>
      <c r="G11412" s="31" t="s">
        <v>9942</v>
      </c>
      <c r="I11412" s="1"/>
    </row>
    <row r="11413" spans="1:9" s="30" customFormat="1" ht="27" x14ac:dyDescent="0.25">
      <c r="A11413" s="28">
        <v>95366</v>
      </c>
      <c r="B11413" s="29" t="s">
        <v>20958</v>
      </c>
      <c r="F11413" s="28" t="s">
        <v>9236</v>
      </c>
      <c r="G11413" s="31" t="s">
        <v>20185</v>
      </c>
      <c r="I11413" s="1"/>
    </row>
    <row r="11414" spans="1:9" s="30" customFormat="1" ht="40.5" x14ac:dyDescent="0.25">
      <c r="A11414" s="28">
        <v>95367</v>
      </c>
      <c r="B11414" s="29" t="s">
        <v>20959</v>
      </c>
      <c r="F11414" s="28" t="s">
        <v>9236</v>
      </c>
      <c r="G11414" s="31" t="s">
        <v>9972</v>
      </c>
      <c r="I11414" s="1"/>
    </row>
    <row r="11415" spans="1:9" s="30" customFormat="1" ht="27" x14ac:dyDescent="0.25">
      <c r="A11415" s="28">
        <v>95368</v>
      </c>
      <c r="B11415" s="29" t="s">
        <v>20960</v>
      </c>
      <c r="F11415" s="28" t="s">
        <v>9236</v>
      </c>
      <c r="G11415" s="31" t="s">
        <v>10018</v>
      </c>
      <c r="I11415" s="1"/>
    </row>
    <row r="11416" spans="1:9" s="30" customFormat="1" ht="27" x14ac:dyDescent="0.25">
      <c r="A11416" s="28">
        <v>95369</v>
      </c>
      <c r="B11416" s="29" t="s">
        <v>20961</v>
      </c>
      <c r="F11416" s="28" t="s">
        <v>9236</v>
      </c>
      <c r="G11416" s="31" t="s">
        <v>9224</v>
      </c>
      <c r="I11416" s="1"/>
    </row>
    <row r="11417" spans="1:9" s="30" customFormat="1" ht="27" x14ac:dyDescent="0.25">
      <c r="A11417" s="28">
        <v>95370</v>
      </c>
      <c r="B11417" s="29" t="s">
        <v>20962</v>
      </c>
      <c r="F11417" s="28" t="s">
        <v>9236</v>
      </c>
      <c r="G11417" s="31" t="s">
        <v>20932</v>
      </c>
      <c r="I11417" s="1"/>
    </row>
    <row r="11418" spans="1:9" s="30" customFormat="1" ht="27" x14ac:dyDescent="0.25">
      <c r="A11418" s="28">
        <v>95371</v>
      </c>
      <c r="B11418" s="29" t="s">
        <v>20963</v>
      </c>
      <c r="F11418" s="28" t="s">
        <v>9236</v>
      </c>
      <c r="G11418" s="31" t="s">
        <v>20407</v>
      </c>
      <c r="I11418" s="1"/>
    </row>
    <row r="11419" spans="1:9" s="30" customFormat="1" ht="27" x14ac:dyDescent="0.25">
      <c r="A11419" s="28">
        <v>95372</v>
      </c>
      <c r="B11419" s="29" t="s">
        <v>20964</v>
      </c>
      <c r="F11419" s="28" t="s">
        <v>9236</v>
      </c>
      <c r="G11419" s="31" t="s">
        <v>20932</v>
      </c>
      <c r="I11419" s="1"/>
    </row>
    <row r="11420" spans="1:9" s="30" customFormat="1" ht="27" x14ac:dyDescent="0.25">
      <c r="A11420" s="28">
        <v>95373</v>
      </c>
      <c r="B11420" s="29" t="s">
        <v>20965</v>
      </c>
      <c r="F11420" s="28" t="s">
        <v>9236</v>
      </c>
      <c r="G11420" s="31" t="s">
        <v>9514</v>
      </c>
      <c r="I11420" s="1"/>
    </row>
    <row r="11421" spans="1:9" s="30" customFormat="1" ht="27" x14ac:dyDescent="0.25">
      <c r="A11421" s="28">
        <v>95374</v>
      </c>
      <c r="B11421" s="29" t="s">
        <v>20966</v>
      </c>
      <c r="F11421" s="28" t="s">
        <v>9236</v>
      </c>
      <c r="G11421" s="31" t="s">
        <v>20932</v>
      </c>
      <c r="I11421" s="1"/>
    </row>
    <row r="11422" spans="1:9" s="30" customFormat="1" ht="27" x14ac:dyDescent="0.25">
      <c r="A11422" s="28">
        <v>95375</v>
      </c>
      <c r="B11422" s="29" t="s">
        <v>20967</v>
      </c>
      <c r="F11422" s="28" t="s">
        <v>9236</v>
      </c>
      <c r="G11422" s="31" t="s">
        <v>9438</v>
      </c>
      <c r="I11422" s="1"/>
    </row>
    <row r="11423" spans="1:9" s="30" customFormat="1" ht="27" x14ac:dyDescent="0.25">
      <c r="A11423" s="28">
        <v>95376</v>
      </c>
      <c r="B11423" s="29" t="s">
        <v>20968</v>
      </c>
      <c r="F11423" s="28" t="s">
        <v>9236</v>
      </c>
      <c r="G11423" s="31" t="s">
        <v>9829</v>
      </c>
      <c r="I11423" s="1"/>
    </row>
    <row r="11424" spans="1:9" s="30" customFormat="1" ht="27" x14ac:dyDescent="0.25">
      <c r="A11424" s="28">
        <v>95377</v>
      </c>
      <c r="B11424" s="29" t="s">
        <v>20969</v>
      </c>
      <c r="F11424" s="28" t="s">
        <v>9236</v>
      </c>
      <c r="G11424" s="31" t="s">
        <v>10334</v>
      </c>
      <c r="I11424" s="1"/>
    </row>
    <row r="11425" spans="1:9" s="30" customFormat="1" ht="27" x14ac:dyDescent="0.25">
      <c r="A11425" s="28">
        <v>95378</v>
      </c>
      <c r="B11425" s="29" t="s">
        <v>20970</v>
      </c>
      <c r="F11425" s="28" t="s">
        <v>9236</v>
      </c>
      <c r="G11425" s="31" t="s">
        <v>10018</v>
      </c>
      <c r="I11425" s="1"/>
    </row>
    <row r="11426" spans="1:9" s="30" customFormat="1" ht="27" x14ac:dyDescent="0.25">
      <c r="A11426" s="28">
        <v>95379</v>
      </c>
      <c r="B11426" s="29" t="s">
        <v>20971</v>
      </c>
      <c r="F11426" s="28" t="s">
        <v>9236</v>
      </c>
      <c r="G11426" s="31" t="s">
        <v>10334</v>
      </c>
      <c r="I11426" s="1"/>
    </row>
    <row r="11427" spans="1:9" s="30" customFormat="1" ht="40.5" x14ac:dyDescent="0.25">
      <c r="A11427" s="28">
        <v>95380</v>
      </c>
      <c r="B11427" s="29" t="s">
        <v>20972</v>
      </c>
      <c r="F11427" s="28" t="s">
        <v>9236</v>
      </c>
      <c r="G11427" s="31" t="s">
        <v>8963</v>
      </c>
      <c r="I11427" s="1"/>
    </row>
    <row r="11428" spans="1:9" s="30" customFormat="1" ht="27" x14ac:dyDescent="0.25">
      <c r="A11428" s="28">
        <v>95382</v>
      </c>
      <c r="B11428" s="29" t="s">
        <v>20973</v>
      </c>
      <c r="F11428" s="28" t="s">
        <v>9236</v>
      </c>
      <c r="G11428" s="31" t="s">
        <v>10334</v>
      </c>
      <c r="I11428" s="1"/>
    </row>
    <row r="11429" spans="1:9" s="30" customFormat="1" ht="27" x14ac:dyDescent="0.25">
      <c r="A11429" s="28">
        <v>95383</v>
      </c>
      <c r="B11429" s="29" t="s">
        <v>20974</v>
      </c>
      <c r="F11429" s="28" t="s">
        <v>9236</v>
      </c>
      <c r="G11429" s="31" t="s">
        <v>10018</v>
      </c>
      <c r="I11429" s="1"/>
    </row>
    <row r="11430" spans="1:9" s="30" customFormat="1" ht="27" x14ac:dyDescent="0.25">
      <c r="A11430" s="28">
        <v>95384</v>
      </c>
      <c r="B11430" s="29" t="s">
        <v>20975</v>
      </c>
      <c r="F11430" s="28" t="s">
        <v>9236</v>
      </c>
      <c r="G11430" s="31" t="s">
        <v>20407</v>
      </c>
      <c r="I11430" s="1"/>
    </row>
    <row r="11431" spans="1:9" s="30" customFormat="1" ht="27" x14ac:dyDescent="0.25">
      <c r="A11431" s="28">
        <v>95385</v>
      </c>
      <c r="B11431" s="29" t="s">
        <v>20976</v>
      </c>
      <c r="F11431" s="28" t="s">
        <v>9236</v>
      </c>
      <c r="G11431" s="31" t="s">
        <v>10334</v>
      </c>
      <c r="I11431" s="1"/>
    </row>
    <row r="11432" spans="1:9" s="30" customFormat="1" ht="27" x14ac:dyDescent="0.25">
      <c r="A11432" s="28">
        <v>95386</v>
      </c>
      <c r="B11432" s="29" t="s">
        <v>20977</v>
      </c>
      <c r="F11432" s="28" t="s">
        <v>9236</v>
      </c>
      <c r="G11432" s="31" t="s">
        <v>10018</v>
      </c>
      <c r="I11432" s="1"/>
    </row>
    <row r="11433" spans="1:9" s="30" customFormat="1" ht="27" x14ac:dyDescent="0.25">
      <c r="A11433" s="28">
        <v>95387</v>
      </c>
      <c r="B11433" s="29" t="s">
        <v>20978</v>
      </c>
      <c r="F11433" s="28" t="s">
        <v>9236</v>
      </c>
      <c r="G11433" s="31" t="s">
        <v>9224</v>
      </c>
      <c r="I11433" s="1"/>
    </row>
    <row r="11434" spans="1:9" s="30" customFormat="1" ht="27" x14ac:dyDescent="0.25">
      <c r="A11434" s="28">
        <v>95388</v>
      </c>
      <c r="B11434" s="29" t="s">
        <v>20979</v>
      </c>
      <c r="F11434" s="28" t="s">
        <v>9236</v>
      </c>
      <c r="G11434" s="31" t="s">
        <v>10345</v>
      </c>
      <c r="I11434" s="1"/>
    </row>
    <row r="11435" spans="1:9" s="30" customFormat="1" ht="40.5" x14ac:dyDescent="0.25">
      <c r="A11435" s="28">
        <v>95389</v>
      </c>
      <c r="B11435" s="29" t="s">
        <v>20980</v>
      </c>
      <c r="F11435" s="28" t="s">
        <v>9236</v>
      </c>
      <c r="G11435" s="31" t="s">
        <v>20185</v>
      </c>
      <c r="I11435" s="1"/>
    </row>
    <row r="11436" spans="1:9" s="30" customFormat="1" ht="27" x14ac:dyDescent="0.25">
      <c r="A11436" s="28">
        <v>95390</v>
      </c>
      <c r="B11436" s="29" t="s">
        <v>20981</v>
      </c>
      <c r="F11436" s="28" t="s">
        <v>9236</v>
      </c>
      <c r="G11436" s="31" t="s">
        <v>9829</v>
      </c>
      <c r="I11436" s="1"/>
    </row>
    <row r="11437" spans="1:9" s="30" customFormat="1" ht="27" x14ac:dyDescent="0.25">
      <c r="A11437" s="28">
        <v>95391</v>
      </c>
      <c r="B11437" s="29" t="s">
        <v>20982</v>
      </c>
      <c r="F11437" s="28" t="s">
        <v>9236</v>
      </c>
      <c r="G11437" s="31" t="s">
        <v>9232</v>
      </c>
      <c r="I11437" s="1"/>
    </row>
    <row r="11438" spans="1:9" s="30" customFormat="1" ht="27" x14ac:dyDescent="0.25">
      <c r="A11438" s="28">
        <v>95392</v>
      </c>
      <c r="B11438" s="29" t="s">
        <v>20983</v>
      </c>
      <c r="F11438" s="28" t="s">
        <v>9236</v>
      </c>
      <c r="G11438" s="31" t="s">
        <v>10345</v>
      </c>
      <c r="I11438" s="1"/>
    </row>
    <row r="11439" spans="1:9" s="30" customFormat="1" ht="27" x14ac:dyDescent="0.25">
      <c r="A11439" s="28">
        <v>95393</v>
      </c>
      <c r="B11439" s="29" t="s">
        <v>20984</v>
      </c>
      <c r="F11439" s="28" t="s">
        <v>9236</v>
      </c>
      <c r="G11439" s="31" t="s">
        <v>9692</v>
      </c>
      <c r="I11439" s="1"/>
    </row>
    <row r="11440" spans="1:9" s="30" customFormat="1" ht="27" x14ac:dyDescent="0.25">
      <c r="A11440" s="28">
        <v>95394</v>
      </c>
      <c r="B11440" s="29" t="s">
        <v>20985</v>
      </c>
      <c r="F11440" s="28" t="s">
        <v>9236</v>
      </c>
      <c r="G11440" s="31" t="s">
        <v>9486</v>
      </c>
      <c r="I11440" s="1"/>
    </row>
    <row r="11441" spans="1:9" s="30" customFormat="1" ht="27" x14ac:dyDescent="0.25">
      <c r="A11441" s="28">
        <v>95395</v>
      </c>
      <c r="B11441" s="29" t="s">
        <v>20986</v>
      </c>
      <c r="F11441" s="28" t="s">
        <v>9236</v>
      </c>
      <c r="G11441" s="31" t="s">
        <v>9476</v>
      </c>
      <c r="I11441" s="1"/>
    </row>
    <row r="11442" spans="1:9" s="30" customFormat="1" ht="27" x14ac:dyDescent="0.25">
      <c r="A11442" s="28">
        <v>95396</v>
      </c>
      <c r="B11442" s="29" t="s">
        <v>20987</v>
      </c>
      <c r="F11442" s="28" t="s">
        <v>9236</v>
      </c>
      <c r="G11442" s="31" t="s">
        <v>18718</v>
      </c>
      <c r="I11442" s="1"/>
    </row>
    <row r="11443" spans="1:9" s="30" customFormat="1" ht="27" x14ac:dyDescent="0.25">
      <c r="A11443" s="28">
        <v>95397</v>
      </c>
      <c r="B11443" s="29" t="s">
        <v>20988</v>
      </c>
      <c r="F11443" s="28" t="s">
        <v>9236</v>
      </c>
      <c r="G11443" s="31" t="s">
        <v>9935</v>
      </c>
      <c r="I11443" s="1"/>
    </row>
    <row r="11444" spans="1:9" s="30" customFormat="1" ht="27" x14ac:dyDescent="0.25">
      <c r="A11444" s="28">
        <v>95398</v>
      </c>
      <c r="B11444" s="29" t="s">
        <v>20989</v>
      </c>
      <c r="F11444" s="28" t="s">
        <v>9236</v>
      </c>
      <c r="G11444" s="31" t="s">
        <v>9829</v>
      </c>
      <c r="I11444" s="1"/>
    </row>
    <row r="11445" spans="1:9" s="30" customFormat="1" ht="27" x14ac:dyDescent="0.25">
      <c r="A11445" s="28">
        <v>95399</v>
      </c>
      <c r="B11445" s="29" t="s">
        <v>20990</v>
      </c>
      <c r="F11445" s="28" t="s">
        <v>9236</v>
      </c>
      <c r="G11445" s="31" t="s">
        <v>9457</v>
      </c>
      <c r="I11445" s="1"/>
    </row>
    <row r="11446" spans="1:9" s="30" customFormat="1" ht="27" x14ac:dyDescent="0.25">
      <c r="A11446" s="28">
        <v>95400</v>
      </c>
      <c r="B11446" s="29" t="s">
        <v>20991</v>
      </c>
      <c r="F11446" s="28" t="s">
        <v>9236</v>
      </c>
      <c r="G11446" s="31" t="s">
        <v>20920</v>
      </c>
      <c r="I11446" s="1"/>
    </row>
    <row r="11447" spans="1:9" s="30" customFormat="1" ht="27" x14ac:dyDescent="0.25">
      <c r="A11447" s="28">
        <v>95401</v>
      </c>
      <c r="B11447" s="29" t="s">
        <v>20992</v>
      </c>
      <c r="F11447" s="28" t="s">
        <v>9236</v>
      </c>
      <c r="G11447" s="31" t="s">
        <v>10273</v>
      </c>
      <c r="I11447" s="1"/>
    </row>
    <row r="11448" spans="1:9" s="30" customFormat="1" ht="27" x14ac:dyDescent="0.25">
      <c r="A11448" s="28">
        <v>95402</v>
      </c>
      <c r="B11448" s="29" t="s">
        <v>20993</v>
      </c>
      <c r="F11448" s="28" t="s">
        <v>9236</v>
      </c>
      <c r="G11448" s="31" t="s">
        <v>10121</v>
      </c>
      <c r="I11448" s="1"/>
    </row>
    <row r="11449" spans="1:9" s="30" customFormat="1" ht="27" x14ac:dyDescent="0.25">
      <c r="A11449" s="28">
        <v>95403</v>
      </c>
      <c r="B11449" s="29" t="s">
        <v>20994</v>
      </c>
      <c r="F11449" s="28" t="s">
        <v>9236</v>
      </c>
      <c r="G11449" s="31" t="s">
        <v>9436</v>
      </c>
      <c r="I11449" s="1"/>
    </row>
    <row r="11450" spans="1:9" s="30" customFormat="1" ht="27" x14ac:dyDescent="0.25">
      <c r="A11450" s="28">
        <v>95404</v>
      </c>
      <c r="B11450" s="29" t="s">
        <v>20995</v>
      </c>
      <c r="F11450" s="28" t="s">
        <v>9236</v>
      </c>
      <c r="G11450" s="31" t="s">
        <v>20161</v>
      </c>
      <c r="I11450" s="1"/>
    </row>
    <row r="11451" spans="1:9" s="30" customFormat="1" ht="27" x14ac:dyDescent="0.25">
      <c r="A11451" s="28">
        <v>95405</v>
      </c>
      <c r="B11451" s="29" t="s">
        <v>20996</v>
      </c>
      <c r="F11451" s="28" t="s">
        <v>9236</v>
      </c>
      <c r="G11451" s="31" t="s">
        <v>10121</v>
      </c>
      <c r="I11451" s="1"/>
    </row>
    <row r="11452" spans="1:9" s="30" customFormat="1" ht="27" x14ac:dyDescent="0.25">
      <c r="A11452" s="28">
        <v>95406</v>
      </c>
      <c r="B11452" s="29" t="s">
        <v>20997</v>
      </c>
      <c r="F11452" s="28" t="s">
        <v>9236</v>
      </c>
      <c r="G11452" s="31" t="s">
        <v>8963</v>
      </c>
      <c r="I11452" s="1"/>
    </row>
    <row r="11453" spans="1:9" s="30" customFormat="1" ht="27" x14ac:dyDescent="0.25">
      <c r="A11453" s="28">
        <v>95407</v>
      </c>
      <c r="B11453" s="29" t="s">
        <v>20998</v>
      </c>
      <c r="F11453" s="28" t="s">
        <v>9236</v>
      </c>
      <c r="G11453" s="31" t="s">
        <v>9525</v>
      </c>
      <c r="I11453" s="1"/>
    </row>
    <row r="11454" spans="1:9" s="30" customFormat="1" ht="27" x14ac:dyDescent="0.25">
      <c r="A11454" s="28">
        <v>95408</v>
      </c>
      <c r="B11454" s="29" t="s">
        <v>20999</v>
      </c>
      <c r="F11454" s="28" t="s">
        <v>20876</v>
      </c>
      <c r="G11454" s="31" t="s">
        <v>11994</v>
      </c>
      <c r="I11454" s="1"/>
    </row>
    <row r="11455" spans="1:9" s="30" customFormat="1" ht="27" x14ac:dyDescent="0.25">
      <c r="A11455" s="28">
        <v>95409</v>
      </c>
      <c r="B11455" s="29" t="s">
        <v>21000</v>
      </c>
      <c r="F11455" s="28" t="s">
        <v>20876</v>
      </c>
      <c r="G11455" s="31" t="s">
        <v>16828</v>
      </c>
      <c r="I11455" s="1"/>
    </row>
    <row r="11456" spans="1:9" s="30" customFormat="1" ht="27" x14ac:dyDescent="0.25">
      <c r="A11456" s="28">
        <v>95410</v>
      </c>
      <c r="B11456" s="29" t="s">
        <v>21001</v>
      </c>
      <c r="F11456" s="28" t="s">
        <v>20876</v>
      </c>
      <c r="G11456" s="31" t="s">
        <v>18901</v>
      </c>
      <c r="I11456" s="1"/>
    </row>
    <row r="11457" spans="1:9" s="30" customFormat="1" ht="27" x14ac:dyDescent="0.25">
      <c r="A11457" s="28">
        <v>95411</v>
      </c>
      <c r="B11457" s="29" t="s">
        <v>21002</v>
      </c>
      <c r="F11457" s="28" t="s">
        <v>20876</v>
      </c>
      <c r="G11457" s="31" t="s">
        <v>21003</v>
      </c>
      <c r="I11457" s="1"/>
    </row>
    <row r="11458" spans="1:9" s="30" customFormat="1" ht="27" x14ac:dyDescent="0.25">
      <c r="A11458" s="28">
        <v>95412</v>
      </c>
      <c r="B11458" s="29" t="s">
        <v>21004</v>
      </c>
      <c r="F11458" s="28" t="s">
        <v>20876</v>
      </c>
      <c r="G11458" s="31" t="s">
        <v>16480</v>
      </c>
      <c r="I11458" s="1"/>
    </row>
    <row r="11459" spans="1:9" s="30" customFormat="1" ht="27" x14ac:dyDescent="0.25">
      <c r="A11459" s="28">
        <v>95413</v>
      </c>
      <c r="B11459" s="29" t="s">
        <v>21005</v>
      </c>
      <c r="F11459" s="28" t="s">
        <v>20876</v>
      </c>
      <c r="G11459" s="31" t="s">
        <v>12525</v>
      </c>
      <c r="I11459" s="1"/>
    </row>
    <row r="11460" spans="1:9" s="30" customFormat="1" ht="27" x14ac:dyDescent="0.25">
      <c r="A11460" s="28">
        <v>95414</v>
      </c>
      <c r="B11460" s="29" t="s">
        <v>21006</v>
      </c>
      <c r="F11460" s="28" t="s">
        <v>20876</v>
      </c>
      <c r="G11460" s="31" t="s">
        <v>21007</v>
      </c>
      <c r="I11460" s="1"/>
    </row>
    <row r="11461" spans="1:9" s="30" customFormat="1" ht="27" x14ac:dyDescent="0.25">
      <c r="A11461" s="28">
        <v>95415</v>
      </c>
      <c r="B11461" s="29" t="s">
        <v>21008</v>
      </c>
      <c r="F11461" s="28" t="s">
        <v>20876</v>
      </c>
      <c r="G11461" s="31" t="s">
        <v>21009</v>
      </c>
      <c r="I11461" s="1"/>
    </row>
    <row r="11462" spans="1:9" s="30" customFormat="1" ht="27" x14ac:dyDescent="0.25">
      <c r="A11462" s="28">
        <v>95416</v>
      </c>
      <c r="B11462" s="29" t="s">
        <v>21010</v>
      </c>
      <c r="F11462" s="28" t="s">
        <v>20876</v>
      </c>
      <c r="G11462" s="31" t="s">
        <v>21011</v>
      </c>
      <c r="I11462" s="1"/>
    </row>
    <row r="11463" spans="1:9" s="30" customFormat="1" ht="27" x14ac:dyDescent="0.25">
      <c r="A11463" s="28">
        <v>95417</v>
      </c>
      <c r="B11463" s="29" t="s">
        <v>21012</v>
      </c>
      <c r="F11463" s="28" t="s">
        <v>20876</v>
      </c>
      <c r="G11463" s="31" t="s">
        <v>21013</v>
      </c>
      <c r="I11463" s="1"/>
    </row>
    <row r="11464" spans="1:9" s="30" customFormat="1" ht="27" x14ac:dyDescent="0.25">
      <c r="A11464" s="28">
        <v>95418</v>
      </c>
      <c r="B11464" s="29" t="s">
        <v>21014</v>
      </c>
      <c r="F11464" s="28" t="s">
        <v>20876</v>
      </c>
      <c r="G11464" s="31" t="s">
        <v>21015</v>
      </c>
      <c r="I11464" s="1"/>
    </row>
    <row r="11465" spans="1:9" s="30" customFormat="1" ht="27" x14ac:dyDescent="0.25">
      <c r="A11465" s="28">
        <v>95419</v>
      </c>
      <c r="B11465" s="29" t="s">
        <v>21016</v>
      </c>
      <c r="F11465" s="28" t="s">
        <v>20876</v>
      </c>
      <c r="G11465" s="31" t="s">
        <v>21017</v>
      </c>
      <c r="I11465" s="1"/>
    </row>
    <row r="11466" spans="1:9" s="30" customFormat="1" ht="27" x14ac:dyDescent="0.25">
      <c r="A11466" s="28">
        <v>95420</v>
      </c>
      <c r="B11466" s="29" t="s">
        <v>21018</v>
      </c>
      <c r="F11466" s="28" t="s">
        <v>20876</v>
      </c>
      <c r="G11466" s="31" t="s">
        <v>21019</v>
      </c>
      <c r="I11466" s="1"/>
    </row>
    <row r="11467" spans="1:9" s="30" customFormat="1" ht="27" x14ac:dyDescent="0.25">
      <c r="A11467" s="28">
        <v>95421</v>
      </c>
      <c r="B11467" s="29" t="s">
        <v>21020</v>
      </c>
      <c r="F11467" s="28" t="s">
        <v>20876</v>
      </c>
      <c r="G11467" s="31" t="s">
        <v>21021</v>
      </c>
      <c r="I11467" s="1"/>
    </row>
    <row r="11468" spans="1:9" s="30" customFormat="1" ht="27" x14ac:dyDescent="0.25">
      <c r="A11468" s="28">
        <v>95422</v>
      </c>
      <c r="B11468" s="29" t="s">
        <v>21022</v>
      </c>
      <c r="F11468" s="28" t="s">
        <v>20876</v>
      </c>
      <c r="G11468" s="31" t="s">
        <v>21023</v>
      </c>
      <c r="I11468" s="1"/>
    </row>
    <row r="11469" spans="1:9" s="30" customFormat="1" ht="27" x14ac:dyDescent="0.25">
      <c r="A11469" s="28">
        <v>95423</v>
      </c>
      <c r="B11469" s="29" t="s">
        <v>21024</v>
      </c>
      <c r="F11469" s="28" t="s">
        <v>20876</v>
      </c>
      <c r="G11469" s="31" t="s">
        <v>19584</v>
      </c>
      <c r="I11469" s="1"/>
    </row>
    <row r="11470" spans="1:9" s="30" customFormat="1" ht="27" x14ac:dyDescent="0.25">
      <c r="A11470" s="28">
        <v>95424</v>
      </c>
      <c r="B11470" s="29" t="s">
        <v>21025</v>
      </c>
      <c r="F11470" s="28" t="s">
        <v>20876</v>
      </c>
      <c r="G11470" s="31" t="s">
        <v>21026</v>
      </c>
      <c r="I11470" s="1"/>
    </row>
    <row r="11471" spans="1:9" s="30" customFormat="1" ht="27" x14ac:dyDescent="0.25">
      <c r="A11471" s="28">
        <v>100288</v>
      </c>
      <c r="B11471" s="29" t="s">
        <v>21027</v>
      </c>
      <c r="F11471" s="28" t="s">
        <v>9236</v>
      </c>
      <c r="G11471" s="31" t="s">
        <v>9222</v>
      </c>
      <c r="I11471" s="1"/>
    </row>
    <row r="11472" spans="1:9" s="30" customFormat="1" x14ac:dyDescent="0.25">
      <c r="A11472" s="28">
        <v>100289</v>
      </c>
      <c r="B11472" s="29" t="s">
        <v>5907</v>
      </c>
      <c r="F11472" s="28" t="s">
        <v>9236</v>
      </c>
      <c r="G11472" s="31" t="s">
        <v>9259</v>
      </c>
      <c r="I11472" s="1"/>
    </row>
    <row r="11473" spans="1:9" s="30" customFormat="1" ht="27" x14ac:dyDescent="0.25">
      <c r="A11473" s="28">
        <v>100290</v>
      </c>
      <c r="B11473" s="29" t="s">
        <v>21028</v>
      </c>
      <c r="F11473" s="28" t="s">
        <v>9236</v>
      </c>
      <c r="G11473" s="31" t="s">
        <v>10343</v>
      </c>
      <c r="I11473" s="1"/>
    </row>
    <row r="11474" spans="1:9" s="30" customFormat="1" ht="27" x14ac:dyDescent="0.25">
      <c r="A11474" s="28">
        <v>100291</v>
      </c>
      <c r="B11474" s="29" t="s">
        <v>21029</v>
      </c>
      <c r="F11474" s="28" t="s">
        <v>9236</v>
      </c>
      <c r="G11474" s="31" t="s">
        <v>9224</v>
      </c>
      <c r="I11474" s="1"/>
    </row>
    <row r="11475" spans="1:9" s="30" customFormat="1" ht="27" x14ac:dyDescent="0.25">
      <c r="A11475" s="28">
        <v>100292</v>
      </c>
      <c r="B11475" s="29" t="s">
        <v>21030</v>
      </c>
      <c r="F11475" s="28" t="s">
        <v>9236</v>
      </c>
      <c r="G11475" s="31" t="s">
        <v>9559</v>
      </c>
      <c r="I11475" s="1"/>
    </row>
    <row r="11476" spans="1:9" s="30" customFormat="1" ht="27" x14ac:dyDescent="0.25">
      <c r="A11476" s="28">
        <v>100293</v>
      </c>
      <c r="B11476" s="29" t="s">
        <v>21031</v>
      </c>
      <c r="F11476" s="28" t="s">
        <v>9236</v>
      </c>
      <c r="G11476" s="31" t="s">
        <v>9142</v>
      </c>
      <c r="I11476" s="1"/>
    </row>
    <row r="11477" spans="1:9" s="30" customFormat="1" ht="27" x14ac:dyDescent="0.25">
      <c r="A11477" s="28">
        <v>100294</v>
      </c>
      <c r="B11477" s="29" t="s">
        <v>21032</v>
      </c>
      <c r="F11477" s="28" t="s">
        <v>9236</v>
      </c>
      <c r="G11477" s="31" t="s">
        <v>9164</v>
      </c>
      <c r="I11477" s="1"/>
    </row>
    <row r="11478" spans="1:9" s="30" customFormat="1" ht="27" x14ac:dyDescent="0.25">
      <c r="A11478" s="28">
        <v>100295</v>
      </c>
      <c r="B11478" s="29" t="s">
        <v>21033</v>
      </c>
      <c r="F11478" s="28" t="s">
        <v>9236</v>
      </c>
      <c r="G11478" s="31" t="s">
        <v>9112</v>
      </c>
      <c r="I11478" s="1"/>
    </row>
    <row r="11479" spans="1:9" s="30" customFormat="1" ht="27" x14ac:dyDescent="0.25">
      <c r="A11479" s="28">
        <v>100296</v>
      </c>
      <c r="B11479" s="29" t="s">
        <v>21034</v>
      </c>
      <c r="F11479" s="28" t="s">
        <v>9236</v>
      </c>
      <c r="G11479" s="31" t="s">
        <v>9933</v>
      </c>
      <c r="I11479" s="1"/>
    </row>
    <row r="11480" spans="1:9" s="30" customFormat="1" ht="27" x14ac:dyDescent="0.25">
      <c r="A11480" s="28">
        <v>100297</v>
      </c>
      <c r="B11480" s="29" t="s">
        <v>21035</v>
      </c>
      <c r="F11480" s="28" t="s">
        <v>9236</v>
      </c>
      <c r="G11480" s="31" t="s">
        <v>21036</v>
      </c>
      <c r="I11480" s="1"/>
    </row>
    <row r="11481" spans="1:9" s="30" customFormat="1" ht="27" x14ac:dyDescent="0.25">
      <c r="A11481" s="28">
        <v>100298</v>
      </c>
      <c r="B11481" s="29" t="s">
        <v>21037</v>
      </c>
      <c r="F11481" s="28" t="s">
        <v>9236</v>
      </c>
      <c r="G11481" s="31" t="s">
        <v>10157</v>
      </c>
      <c r="I11481" s="1"/>
    </row>
    <row r="11482" spans="1:9" s="30" customFormat="1" ht="27" x14ac:dyDescent="0.25">
      <c r="A11482" s="28">
        <v>100299</v>
      </c>
      <c r="B11482" s="29" t="s">
        <v>21038</v>
      </c>
      <c r="F11482" s="28" t="s">
        <v>9236</v>
      </c>
      <c r="G11482" s="31" t="s">
        <v>10157</v>
      </c>
      <c r="I11482" s="1"/>
    </row>
    <row r="11483" spans="1:9" s="30" customFormat="1" x14ac:dyDescent="0.25">
      <c r="A11483" s="28">
        <v>100300</v>
      </c>
      <c r="B11483" s="29" t="s">
        <v>5833</v>
      </c>
      <c r="F11483" s="28" t="s">
        <v>9236</v>
      </c>
      <c r="G11483" s="31" t="s">
        <v>8557</v>
      </c>
      <c r="I11483" s="1"/>
    </row>
    <row r="11484" spans="1:9" s="30" customFormat="1" x14ac:dyDescent="0.25">
      <c r="A11484" s="28">
        <v>100301</v>
      </c>
      <c r="B11484" s="29" t="s">
        <v>5819</v>
      </c>
      <c r="F11484" s="28" t="s">
        <v>9236</v>
      </c>
      <c r="G11484" s="31" t="s">
        <v>21039</v>
      </c>
      <c r="I11484" s="1"/>
    </row>
    <row r="11485" spans="1:9" s="30" customFormat="1" ht="27" x14ac:dyDescent="0.25">
      <c r="A11485" s="28">
        <v>100302</v>
      </c>
      <c r="B11485" s="29" t="s">
        <v>21040</v>
      </c>
      <c r="F11485" s="28" t="s">
        <v>9236</v>
      </c>
      <c r="G11485" s="31" t="s">
        <v>21041</v>
      </c>
      <c r="I11485" s="1"/>
    </row>
    <row r="11486" spans="1:9" s="30" customFormat="1" x14ac:dyDescent="0.25">
      <c r="A11486" s="28">
        <v>100303</v>
      </c>
      <c r="B11486" s="29" t="s">
        <v>21042</v>
      </c>
      <c r="F11486" s="28" t="s">
        <v>9236</v>
      </c>
      <c r="G11486" s="31" t="s">
        <v>15042</v>
      </c>
      <c r="I11486" s="1"/>
    </row>
    <row r="11487" spans="1:9" s="30" customFormat="1" x14ac:dyDescent="0.25">
      <c r="A11487" s="28">
        <v>100304</v>
      </c>
      <c r="B11487" s="29" t="s">
        <v>21043</v>
      </c>
      <c r="F11487" s="28" t="s">
        <v>9236</v>
      </c>
      <c r="G11487" s="31" t="s">
        <v>21044</v>
      </c>
      <c r="I11487" s="1"/>
    </row>
    <row r="11488" spans="1:9" s="30" customFormat="1" x14ac:dyDescent="0.25">
      <c r="A11488" s="28">
        <v>100305</v>
      </c>
      <c r="B11488" s="29" t="s">
        <v>21045</v>
      </c>
      <c r="F11488" s="28" t="s">
        <v>9236</v>
      </c>
      <c r="G11488" s="31" t="s">
        <v>21046</v>
      </c>
      <c r="I11488" s="1"/>
    </row>
    <row r="11489" spans="1:9" s="30" customFormat="1" x14ac:dyDescent="0.25">
      <c r="A11489" s="28">
        <v>100306</v>
      </c>
      <c r="B11489" s="29" t="s">
        <v>21047</v>
      </c>
      <c r="F11489" s="28" t="s">
        <v>9236</v>
      </c>
      <c r="G11489" s="31" t="s">
        <v>21048</v>
      </c>
      <c r="I11489" s="1"/>
    </row>
    <row r="11490" spans="1:9" s="30" customFormat="1" ht="27" x14ac:dyDescent="0.25">
      <c r="A11490" s="28">
        <v>100307</v>
      </c>
      <c r="B11490" s="29" t="s">
        <v>21049</v>
      </c>
      <c r="F11490" s="28" t="s">
        <v>9236</v>
      </c>
      <c r="G11490" s="31" t="s">
        <v>9644</v>
      </c>
      <c r="I11490" s="1"/>
    </row>
    <row r="11491" spans="1:9" s="30" customFormat="1" x14ac:dyDescent="0.25">
      <c r="A11491" s="28">
        <v>100308</v>
      </c>
      <c r="B11491" s="29" t="s">
        <v>21050</v>
      </c>
      <c r="F11491" s="28" t="s">
        <v>9236</v>
      </c>
      <c r="G11491" s="31" t="s">
        <v>10438</v>
      </c>
      <c r="I11491" s="1"/>
    </row>
    <row r="11492" spans="1:9" s="30" customFormat="1" ht="27" x14ac:dyDescent="0.25">
      <c r="A11492" s="28">
        <v>100309</v>
      </c>
      <c r="B11492" s="29" t="s">
        <v>5899</v>
      </c>
      <c r="F11492" s="28" t="s">
        <v>9236</v>
      </c>
      <c r="G11492" s="31" t="s">
        <v>21051</v>
      </c>
      <c r="I11492" s="1"/>
    </row>
    <row r="11493" spans="1:9" s="30" customFormat="1" ht="27" x14ac:dyDescent="0.25">
      <c r="A11493" s="28">
        <v>100310</v>
      </c>
      <c r="B11493" s="29" t="s">
        <v>21052</v>
      </c>
      <c r="F11493" s="28" t="s">
        <v>20876</v>
      </c>
      <c r="G11493" s="31" t="s">
        <v>21053</v>
      </c>
      <c r="I11493" s="1"/>
    </row>
    <row r="11494" spans="1:9" s="30" customFormat="1" ht="27" x14ac:dyDescent="0.25">
      <c r="A11494" s="28">
        <v>100311</v>
      </c>
      <c r="B11494" s="29" t="s">
        <v>21054</v>
      </c>
      <c r="F11494" s="28" t="s">
        <v>20876</v>
      </c>
      <c r="G11494" s="31" t="s">
        <v>21055</v>
      </c>
      <c r="I11494" s="1"/>
    </row>
    <row r="11495" spans="1:9" s="30" customFormat="1" ht="27" x14ac:dyDescent="0.25">
      <c r="A11495" s="28">
        <v>100312</v>
      </c>
      <c r="B11495" s="29" t="s">
        <v>21056</v>
      </c>
      <c r="F11495" s="28" t="s">
        <v>20876</v>
      </c>
      <c r="G11495" s="31" t="s">
        <v>21057</v>
      </c>
      <c r="I11495" s="1"/>
    </row>
    <row r="11496" spans="1:9" s="30" customFormat="1" ht="27" x14ac:dyDescent="0.25">
      <c r="A11496" s="28">
        <v>100313</v>
      </c>
      <c r="B11496" s="29" t="s">
        <v>21058</v>
      </c>
      <c r="F11496" s="28" t="s">
        <v>20876</v>
      </c>
      <c r="G11496" s="31" t="s">
        <v>21059</v>
      </c>
      <c r="I11496" s="1"/>
    </row>
    <row r="11497" spans="1:9" s="30" customFormat="1" ht="27" x14ac:dyDescent="0.25">
      <c r="A11497" s="28">
        <v>100314</v>
      </c>
      <c r="B11497" s="29" t="s">
        <v>21060</v>
      </c>
      <c r="F11497" s="28" t="s">
        <v>20876</v>
      </c>
      <c r="G11497" s="31" t="s">
        <v>21061</v>
      </c>
      <c r="I11497" s="1"/>
    </row>
    <row r="11498" spans="1:9" s="30" customFormat="1" ht="27" x14ac:dyDescent="0.25">
      <c r="A11498" s="28">
        <v>100315</v>
      </c>
      <c r="B11498" s="29" t="s">
        <v>21062</v>
      </c>
      <c r="F11498" s="28" t="s">
        <v>20876</v>
      </c>
      <c r="G11498" s="31" t="s">
        <v>21063</v>
      </c>
      <c r="I11498" s="1"/>
    </row>
    <row r="11499" spans="1:9" s="30" customFormat="1" x14ac:dyDescent="0.25">
      <c r="A11499" s="28">
        <v>100316</v>
      </c>
      <c r="B11499" s="29" t="s">
        <v>5833</v>
      </c>
      <c r="F11499" s="28" t="s">
        <v>20876</v>
      </c>
      <c r="G11499" s="31" t="s">
        <v>21064</v>
      </c>
      <c r="I11499" s="1"/>
    </row>
    <row r="11500" spans="1:9" s="30" customFormat="1" ht="27" x14ac:dyDescent="0.25">
      <c r="A11500" s="28">
        <v>100317</v>
      </c>
      <c r="B11500" s="29" t="s">
        <v>21065</v>
      </c>
      <c r="F11500" s="28" t="s">
        <v>20876</v>
      </c>
      <c r="G11500" s="31" t="s">
        <v>21066</v>
      </c>
      <c r="I11500" s="1"/>
    </row>
    <row r="11501" spans="1:9" s="30" customFormat="1" x14ac:dyDescent="0.25">
      <c r="A11501" s="28">
        <v>100318</v>
      </c>
      <c r="B11501" s="29" t="s">
        <v>21043</v>
      </c>
      <c r="F11501" s="28" t="s">
        <v>20876</v>
      </c>
      <c r="G11501" s="31" t="s">
        <v>21067</v>
      </c>
      <c r="I11501" s="1"/>
    </row>
    <row r="11502" spans="1:9" s="30" customFormat="1" x14ac:dyDescent="0.25">
      <c r="A11502" s="28">
        <v>100319</v>
      </c>
      <c r="B11502" s="29" t="s">
        <v>21045</v>
      </c>
      <c r="F11502" s="28" t="s">
        <v>20876</v>
      </c>
      <c r="G11502" s="31" t="s">
        <v>21068</v>
      </c>
      <c r="I11502" s="1"/>
    </row>
    <row r="11503" spans="1:9" s="30" customFormat="1" x14ac:dyDescent="0.25">
      <c r="A11503" s="28">
        <v>100320</v>
      </c>
      <c r="B11503" s="29" t="s">
        <v>21047</v>
      </c>
      <c r="F11503" s="28" t="s">
        <v>20876</v>
      </c>
      <c r="G11503" s="31" t="s">
        <v>21069</v>
      </c>
      <c r="I11503" s="1"/>
    </row>
    <row r="11504" spans="1:9" s="30" customFormat="1" ht="27" x14ac:dyDescent="0.25">
      <c r="A11504" s="28">
        <v>100321</v>
      </c>
      <c r="B11504" s="29" t="s">
        <v>5899</v>
      </c>
      <c r="F11504" s="28" t="s">
        <v>20876</v>
      </c>
      <c r="G11504" s="31" t="s">
        <v>21070</v>
      </c>
      <c r="I11504" s="1"/>
    </row>
    <row r="11505" spans="1:9" s="30" customFormat="1" x14ac:dyDescent="0.25">
      <c r="A11505" s="28">
        <v>100533</v>
      </c>
      <c r="B11505" s="29" t="s">
        <v>21071</v>
      </c>
      <c r="F11505" s="28" t="s">
        <v>9236</v>
      </c>
      <c r="G11505" s="31" t="s">
        <v>21072</v>
      </c>
      <c r="I11505" s="1"/>
    </row>
    <row r="11506" spans="1:9" s="30" customFormat="1" x14ac:dyDescent="0.25">
      <c r="A11506" s="28">
        <v>100534</v>
      </c>
      <c r="B11506" s="29" t="s">
        <v>21071</v>
      </c>
      <c r="F11506" s="28" t="s">
        <v>20876</v>
      </c>
      <c r="G11506" s="31" t="s">
        <v>21073</v>
      </c>
      <c r="I11506" s="1"/>
    </row>
    <row r="11507" spans="1:9" s="30" customFormat="1" ht="27" x14ac:dyDescent="0.25">
      <c r="A11507" s="28">
        <v>100535</v>
      </c>
      <c r="B11507" s="29" t="s">
        <v>21074</v>
      </c>
      <c r="F11507" s="28" t="s">
        <v>9236</v>
      </c>
      <c r="G11507" s="31" t="s">
        <v>8850</v>
      </c>
      <c r="I11507" s="1"/>
    </row>
    <row r="11508" spans="1:9" s="30" customFormat="1" ht="27" x14ac:dyDescent="0.25">
      <c r="A11508" s="28">
        <v>100536</v>
      </c>
      <c r="B11508" s="29" t="s">
        <v>21075</v>
      </c>
      <c r="F11508" s="28" t="s">
        <v>20876</v>
      </c>
      <c r="G11508" s="31" t="s">
        <v>21076</v>
      </c>
      <c r="I11508" s="1"/>
    </row>
    <row r="11509" spans="1:9" s="30" customFormat="1" ht="27" x14ac:dyDescent="0.25">
      <c r="A11509" s="28">
        <v>101284</v>
      </c>
      <c r="B11509" s="29" t="s">
        <v>21077</v>
      </c>
      <c r="F11509" s="28" t="s">
        <v>9236</v>
      </c>
      <c r="G11509" s="31" t="s">
        <v>20231</v>
      </c>
      <c r="I11509" s="1"/>
    </row>
    <row r="11510" spans="1:9" s="30" customFormat="1" ht="27" x14ac:dyDescent="0.25">
      <c r="A11510" s="28">
        <v>101285</v>
      </c>
      <c r="B11510" s="29" t="s">
        <v>21078</v>
      </c>
      <c r="F11510" s="28" t="s">
        <v>9236</v>
      </c>
      <c r="G11510" s="31" t="s">
        <v>9488</v>
      </c>
      <c r="I11510" s="1"/>
    </row>
    <row r="11511" spans="1:9" s="30" customFormat="1" ht="27" x14ac:dyDescent="0.25">
      <c r="A11511" s="28">
        <v>101286</v>
      </c>
      <c r="B11511" s="29" t="s">
        <v>21079</v>
      </c>
      <c r="F11511" s="28" t="s">
        <v>20876</v>
      </c>
      <c r="G11511" s="31" t="s">
        <v>21080</v>
      </c>
      <c r="I11511" s="1"/>
    </row>
    <row r="11512" spans="1:9" s="30" customFormat="1" ht="27" x14ac:dyDescent="0.25">
      <c r="A11512" s="28">
        <v>101287</v>
      </c>
      <c r="B11512" s="29" t="s">
        <v>21081</v>
      </c>
      <c r="F11512" s="28" t="s">
        <v>20876</v>
      </c>
      <c r="G11512" s="31" t="s">
        <v>21082</v>
      </c>
      <c r="I11512" s="1"/>
    </row>
    <row r="11513" spans="1:9" s="30" customFormat="1" ht="27" x14ac:dyDescent="0.25">
      <c r="A11513" s="28">
        <v>101288</v>
      </c>
      <c r="B11513" s="29" t="s">
        <v>21083</v>
      </c>
      <c r="F11513" s="28" t="s">
        <v>20876</v>
      </c>
      <c r="G11513" s="31" t="s">
        <v>13324</v>
      </c>
      <c r="I11513" s="1"/>
    </row>
    <row r="11514" spans="1:9" s="30" customFormat="1" ht="27" x14ac:dyDescent="0.25">
      <c r="A11514" s="28">
        <v>101289</v>
      </c>
      <c r="B11514" s="29" t="s">
        <v>21084</v>
      </c>
      <c r="F11514" s="28" t="s">
        <v>20876</v>
      </c>
      <c r="G11514" s="31" t="s">
        <v>16916</v>
      </c>
      <c r="I11514" s="1"/>
    </row>
    <row r="11515" spans="1:9" s="30" customFormat="1" ht="27" x14ac:dyDescent="0.25">
      <c r="A11515" s="28">
        <v>101290</v>
      </c>
      <c r="B11515" s="29" t="s">
        <v>21085</v>
      </c>
      <c r="F11515" s="28" t="s">
        <v>20876</v>
      </c>
      <c r="G11515" s="31" t="s">
        <v>21086</v>
      </c>
      <c r="I11515" s="1"/>
    </row>
    <row r="11516" spans="1:9" s="30" customFormat="1" ht="27" x14ac:dyDescent="0.25">
      <c r="A11516" s="28">
        <v>101291</v>
      </c>
      <c r="B11516" s="29" t="s">
        <v>21087</v>
      </c>
      <c r="F11516" s="28" t="s">
        <v>20876</v>
      </c>
      <c r="G11516" s="31" t="s">
        <v>16916</v>
      </c>
      <c r="I11516" s="1"/>
    </row>
    <row r="11517" spans="1:9" s="30" customFormat="1" ht="27" x14ac:dyDescent="0.25">
      <c r="A11517" s="28">
        <v>101292</v>
      </c>
      <c r="B11517" s="29" t="s">
        <v>21088</v>
      </c>
      <c r="F11517" s="28" t="s">
        <v>20876</v>
      </c>
      <c r="G11517" s="31" t="s">
        <v>21089</v>
      </c>
      <c r="I11517" s="1"/>
    </row>
    <row r="11518" spans="1:9" s="30" customFormat="1" ht="27" x14ac:dyDescent="0.25">
      <c r="A11518" s="28">
        <v>101293</v>
      </c>
      <c r="B11518" s="29" t="s">
        <v>21090</v>
      </c>
      <c r="F11518" s="28" t="s">
        <v>20876</v>
      </c>
      <c r="G11518" s="31" t="s">
        <v>21091</v>
      </c>
      <c r="I11518" s="1"/>
    </row>
    <row r="11519" spans="1:9" s="30" customFormat="1" ht="27" x14ac:dyDescent="0.25">
      <c r="A11519" s="28">
        <v>101294</v>
      </c>
      <c r="B11519" s="29" t="s">
        <v>21092</v>
      </c>
      <c r="F11519" s="28" t="s">
        <v>20876</v>
      </c>
      <c r="G11519" s="31" t="s">
        <v>21093</v>
      </c>
      <c r="I11519" s="1"/>
    </row>
    <row r="11520" spans="1:9" s="30" customFormat="1" ht="27" x14ac:dyDescent="0.25">
      <c r="A11520" s="28">
        <v>101295</v>
      </c>
      <c r="B11520" s="29" t="s">
        <v>21094</v>
      </c>
      <c r="F11520" s="28" t="s">
        <v>20876</v>
      </c>
      <c r="G11520" s="31" t="s">
        <v>18191</v>
      </c>
      <c r="I11520" s="1"/>
    </row>
    <row r="11521" spans="1:9" s="30" customFormat="1" ht="40.5" x14ac:dyDescent="0.25">
      <c r="A11521" s="28">
        <v>101296</v>
      </c>
      <c r="B11521" s="29" t="s">
        <v>21095</v>
      </c>
      <c r="F11521" s="28" t="s">
        <v>20876</v>
      </c>
      <c r="G11521" s="31" t="s">
        <v>21096</v>
      </c>
      <c r="I11521" s="1"/>
    </row>
    <row r="11522" spans="1:9" s="30" customFormat="1" ht="27" x14ac:dyDescent="0.25">
      <c r="A11522" s="28">
        <v>101297</v>
      </c>
      <c r="B11522" s="29" t="s">
        <v>21097</v>
      </c>
      <c r="F11522" s="28" t="s">
        <v>20876</v>
      </c>
      <c r="G11522" s="31" t="s">
        <v>10256</v>
      </c>
      <c r="I11522" s="1"/>
    </row>
    <row r="11523" spans="1:9" s="30" customFormat="1" ht="27" x14ac:dyDescent="0.25">
      <c r="A11523" s="28">
        <v>101298</v>
      </c>
      <c r="B11523" s="29" t="s">
        <v>21098</v>
      </c>
      <c r="F11523" s="28" t="s">
        <v>20876</v>
      </c>
      <c r="G11523" s="31" t="s">
        <v>21099</v>
      </c>
      <c r="I11523" s="1"/>
    </row>
    <row r="11524" spans="1:9" s="30" customFormat="1" ht="27" x14ac:dyDescent="0.25">
      <c r="A11524" s="28">
        <v>101299</v>
      </c>
      <c r="B11524" s="29" t="s">
        <v>21100</v>
      </c>
      <c r="F11524" s="28" t="s">
        <v>20876</v>
      </c>
      <c r="G11524" s="31" t="s">
        <v>18191</v>
      </c>
      <c r="I11524" s="1"/>
    </row>
    <row r="11525" spans="1:9" s="30" customFormat="1" ht="27" x14ac:dyDescent="0.25">
      <c r="A11525" s="28">
        <v>101300</v>
      </c>
      <c r="B11525" s="29" t="s">
        <v>21101</v>
      </c>
      <c r="F11525" s="28" t="s">
        <v>20876</v>
      </c>
      <c r="G11525" s="31" t="s">
        <v>21102</v>
      </c>
      <c r="I11525" s="1"/>
    </row>
    <row r="11526" spans="1:9" s="30" customFormat="1" ht="27" x14ac:dyDescent="0.25">
      <c r="A11526" s="28">
        <v>101301</v>
      </c>
      <c r="B11526" s="29" t="s">
        <v>21103</v>
      </c>
      <c r="F11526" s="28" t="s">
        <v>20876</v>
      </c>
      <c r="G11526" s="31" t="s">
        <v>9799</v>
      </c>
      <c r="I11526" s="1"/>
    </row>
    <row r="11527" spans="1:9" s="30" customFormat="1" ht="27" x14ac:dyDescent="0.25">
      <c r="A11527" s="28">
        <v>101302</v>
      </c>
      <c r="B11527" s="29" t="s">
        <v>21104</v>
      </c>
      <c r="F11527" s="28" t="s">
        <v>20876</v>
      </c>
      <c r="G11527" s="31" t="s">
        <v>21105</v>
      </c>
      <c r="I11527" s="1"/>
    </row>
    <row r="11528" spans="1:9" s="30" customFormat="1" ht="40.5" x14ac:dyDescent="0.25">
      <c r="A11528" s="28">
        <v>101303</v>
      </c>
      <c r="B11528" s="29" t="s">
        <v>21106</v>
      </c>
      <c r="F11528" s="28" t="s">
        <v>20876</v>
      </c>
      <c r="G11528" s="31" t="s">
        <v>21107</v>
      </c>
      <c r="I11528" s="1"/>
    </row>
    <row r="11529" spans="1:9" s="30" customFormat="1" ht="27" x14ac:dyDescent="0.25">
      <c r="A11529" s="28">
        <v>101304</v>
      </c>
      <c r="B11529" s="29" t="s">
        <v>21108</v>
      </c>
      <c r="F11529" s="28" t="s">
        <v>20876</v>
      </c>
      <c r="G11529" s="31" t="s">
        <v>15486</v>
      </c>
      <c r="I11529" s="1"/>
    </row>
    <row r="11530" spans="1:9" s="30" customFormat="1" ht="27" x14ac:dyDescent="0.25">
      <c r="A11530" s="28">
        <v>101305</v>
      </c>
      <c r="B11530" s="29" t="s">
        <v>21109</v>
      </c>
      <c r="F11530" s="28" t="s">
        <v>20876</v>
      </c>
      <c r="G11530" s="31" t="s">
        <v>21110</v>
      </c>
      <c r="I11530" s="1"/>
    </row>
    <row r="11531" spans="1:9" s="30" customFormat="1" ht="27" x14ac:dyDescent="0.25">
      <c r="A11531" s="28">
        <v>101307</v>
      </c>
      <c r="B11531" s="29" t="s">
        <v>21111</v>
      </c>
      <c r="F11531" s="28" t="s">
        <v>20876</v>
      </c>
      <c r="G11531" s="31" t="s">
        <v>18175</v>
      </c>
      <c r="I11531" s="1"/>
    </row>
    <row r="11532" spans="1:9" s="30" customFormat="1" ht="27" x14ac:dyDescent="0.25">
      <c r="A11532" s="28">
        <v>101308</v>
      </c>
      <c r="B11532" s="29" t="s">
        <v>21112</v>
      </c>
      <c r="F11532" s="28" t="s">
        <v>20876</v>
      </c>
      <c r="G11532" s="31" t="s">
        <v>9754</v>
      </c>
      <c r="I11532" s="1"/>
    </row>
    <row r="11533" spans="1:9" s="30" customFormat="1" ht="27" x14ac:dyDescent="0.25">
      <c r="A11533" s="28">
        <v>101309</v>
      </c>
      <c r="B11533" s="29" t="s">
        <v>21113</v>
      </c>
      <c r="F11533" s="28" t="s">
        <v>20876</v>
      </c>
      <c r="G11533" s="31" t="s">
        <v>21086</v>
      </c>
      <c r="I11533" s="1"/>
    </row>
    <row r="11534" spans="1:9" s="30" customFormat="1" ht="27" x14ac:dyDescent="0.25">
      <c r="A11534" s="28">
        <v>101310</v>
      </c>
      <c r="B11534" s="29" t="s">
        <v>21114</v>
      </c>
      <c r="F11534" s="28" t="s">
        <v>20876</v>
      </c>
      <c r="G11534" s="31" t="s">
        <v>21115</v>
      </c>
      <c r="I11534" s="1"/>
    </row>
    <row r="11535" spans="1:9" s="30" customFormat="1" ht="27" x14ac:dyDescent="0.25">
      <c r="A11535" s="28">
        <v>101311</v>
      </c>
      <c r="B11535" s="29" t="s">
        <v>21116</v>
      </c>
      <c r="F11535" s="28" t="s">
        <v>20876</v>
      </c>
      <c r="G11535" s="31" t="s">
        <v>21091</v>
      </c>
      <c r="I11535" s="1"/>
    </row>
    <row r="11536" spans="1:9" s="30" customFormat="1" ht="27" x14ac:dyDescent="0.25">
      <c r="A11536" s="28">
        <v>101312</v>
      </c>
      <c r="B11536" s="29" t="s">
        <v>21117</v>
      </c>
      <c r="F11536" s="28" t="s">
        <v>20876</v>
      </c>
      <c r="G11536" s="31" t="s">
        <v>21118</v>
      </c>
      <c r="I11536" s="1"/>
    </row>
    <row r="11537" spans="1:9" s="30" customFormat="1" ht="27" x14ac:dyDescent="0.25">
      <c r="A11537" s="28">
        <v>101313</v>
      </c>
      <c r="B11537" s="29" t="s">
        <v>21119</v>
      </c>
      <c r="F11537" s="28" t="s">
        <v>20876</v>
      </c>
      <c r="G11537" s="31" t="s">
        <v>21120</v>
      </c>
      <c r="I11537" s="1"/>
    </row>
    <row r="11538" spans="1:9" s="30" customFormat="1" ht="27" x14ac:dyDescent="0.25">
      <c r="A11538" s="28">
        <v>101314</v>
      </c>
      <c r="B11538" s="29" t="s">
        <v>21121</v>
      </c>
      <c r="F11538" s="28" t="s">
        <v>20876</v>
      </c>
      <c r="G11538" s="31" t="s">
        <v>21122</v>
      </c>
      <c r="I11538" s="1"/>
    </row>
    <row r="11539" spans="1:9" s="30" customFormat="1" ht="27" x14ac:dyDescent="0.25">
      <c r="A11539" s="28">
        <v>101315</v>
      </c>
      <c r="B11539" s="29" t="s">
        <v>21123</v>
      </c>
      <c r="F11539" s="28" t="s">
        <v>20876</v>
      </c>
      <c r="G11539" s="31" t="s">
        <v>21124</v>
      </c>
      <c r="I11539" s="1"/>
    </row>
    <row r="11540" spans="1:9" s="30" customFormat="1" ht="27" x14ac:dyDescent="0.25">
      <c r="A11540" s="28">
        <v>101316</v>
      </c>
      <c r="B11540" s="29" t="s">
        <v>21125</v>
      </c>
      <c r="F11540" s="28" t="s">
        <v>20876</v>
      </c>
      <c r="G11540" s="31" t="s">
        <v>16198</v>
      </c>
      <c r="I11540" s="1"/>
    </row>
    <row r="11541" spans="1:9" s="30" customFormat="1" ht="27" x14ac:dyDescent="0.25">
      <c r="A11541" s="28">
        <v>101317</v>
      </c>
      <c r="B11541" s="29" t="s">
        <v>21126</v>
      </c>
      <c r="F11541" s="28" t="s">
        <v>20876</v>
      </c>
      <c r="G11541" s="31" t="s">
        <v>21127</v>
      </c>
      <c r="I11541" s="1"/>
    </row>
    <row r="11542" spans="1:9" s="30" customFormat="1" ht="27" x14ac:dyDescent="0.25">
      <c r="A11542" s="28">
        <v>101318</v>
      </c>
      <c r="B11542" s="29" t="s">
        <v>21128</v>
      </c>
      <c r="F11542" s="28" t="s">
        <v>20876</v>
      </c>
      <c r="G11542" s="31" t="s">
        <v>21129</v>
      </c>
      <c r="I11542" s="1"/>
    </row>
    <row r="11543" spans="1:9" s="30" customFormat="1" ht="27" x14ac:dyDescent="0.25">
      <c r="A11543" s="28">
        <v>101319</v>
      </c>
      <c r="B11543" s="29" t="s">
        <v>21130</v>
      </c>
      <c r="F11543" s="28" t="s">
        <v>20876</v>
      </c>
      <c r="G11543" s="31" t="s">
        <v>10910</v>
      </c>
      <c r="I11543" s="1"/>
    </row>
    <row r="11544" spans="1:9" s="30" customFormat="1" ht="27" x14ac:dyDescent="0.25">
      <c r="A11544" s="28">
        <v>101320</v>
      </c>
      <c r="B11544" s="29" t="s">
        <v>21131</v>
      </c>
      <c r="F11544" s="28" t="s">
        <v>20876</v>
      </c>
      <c r="G11544" s="31" t="s">
        <v>17003</v>
      </c>
      <c r="I11544" s="1"/>
    </row>
    <row r="11545" spans="1:9" s="30" customFormat="1" ht="27" x14ac:dyDescent="0.25">
      <c r="A11545" s="28">
        <v>101322</v>
      </c>
      <c r="B11545" s="29" t="s">
        <v>21132</v>
      </c>
      <c r="F11545" s="28" t="s">
        <v>20876</v>
      </c>
      <c r="G11545" s="31" t="s">
        <v>18030</v>
      </c>
      <c r="I11545" s="1"/>
    </row>
    <row r="11546" spans="1:9" s="30" customFormat="1" ht="27" x14ac:dyDescent="0.25">
      <c r="A11546" s="28">
        <v>101323</v>
      </c>
      <c r="B11546" s="29" t="s">
        <v>21133</v>
      </c>
      <c r="F11546" s="28" t="s">
        <v>20876</v>
      </c>
      <c r="G11546" s="31" t="s">
        <v>18464</v>
      </c>
      <c r="I11546" s="1"/>
    </row>
    <row r="11547" spans="1:9" s="30" customFormat="1" ht="27" x14ac:dyDescent="0.25">
      <c r="A11547" s="28">
        <v>101324</v>
      </c>
      <c r="B11547" s="29" t="s">
        <v>21134</v>
      </c>
      <c r="F11547" s="28" t="s">
        <v>20876</v>
      </c>
      <c r="G11547" s="31" t="s">
        <v>18087</v>
      </c>
      <c r="I11547" s="1"/>
    </row>
    <row r="11548" spans="1:9" s="30" customFormat="1" ht="27" x14ac:dyDescent="0.25">
      <c r="A11548" s="28">
        <v>101325</v>
      </c>
      <c r="B11548" s="29" t="s">
        <v>21135</v>
      </c>
      <c r="F11548" s="28" t="s">
        <v>20876</v>
      </c>
      <c r="G11548" s="31" t="s">
        <v>21136</v>
      </c>
      <c r="I11548" s="1"/>
    </row>
    <row r="11549" spans="1:9" s="30" customFormat="1" ht="27" x14ac:dyDescent="0.25">
      <c r="A11549" s="28">
        <v>101326</v>
      </c>
      <c r="B11549" s="29" t="s">
        <v>21137</v>
      </c>
      <c r="F11549" s="28" t="s">
        <v>20876</v>
      </c>
      <c r="G11549" s="31" t="s">
        <v>21138</v>
      </c>
      <c r="I11549" s="1"/>
    </row>
    <row r="11550" spans="1:9" s="30" customFormat="1" ht="40.5" x14ac:dyDescent="0.25">
      <c r="A11550" s="28">
        <v>101327</v>
      </c>
      <c r="B11550" s="29" t="s">
        <v>21139</v>
      </c>
      <c r="F11550" s="28" t="s">
        <v>20876</v>
      </c>
      <c r="G11550" s="31" t="s">
        <v>21140</v>
      </c>
      <c r="I11550" s="1"/>
    </row>
    <row r="11551" spans="1:9" s="30" customFormat="1" ht="27" x14ac:dyDescent="0.25">
      <c r="A11551" s="28">
        <v>101328</v>
      </c>
      <c r="B11551" s="29" t="s">
        <v>21141</v>
      </c>
      <c r="F11551" s="28" t="s">
        <v>20876</v>
      </c>
      <c r="G11551" s="31" t="s">
        <v>13237</v>
      </c>
      <c r="I11551" s="1"/>
    </row>
    <row r="11552" spans="1:9" s="30" customFormat="1" ht="27" x14ac:dyDescent="0.25">
      <c r="A11552" s="28">
        <v>101329</v>
      </c>
      <c r="B11552" s="29" t="s">
        <v>21142</v>
      </c>
      <c r="F11552" s="28" t="s">
        <v>20876</v>
      </c>
      <c r="G11552" s="31" t="s">
        <v>21143</v>
      </c>
      <c r="I11552" s="1"/>
    </row>
    <row r="11553" spans="1:9" s="30" customFormat="1" ht="27" x14ac:dyDescent="0.25">
      <c r="A11553" s="28">
        <v>101330</v>
      </c>
      <c r="B11553" s="29" t="s">
        <v>21144</v>
      </c>
      <c r="F11553" s="28" t="s">
        <v>20876</v>
      </c>
      <c r="G11553" s="31" t="s">
        <v>21145</v>
      </c>
      <c r="I11553" s="1"/>
    </row>
    <row r="11554" spans="1:9" s="30" customFormat="1" ht="27" x14ac:dyDescent="0.25">
      <c r="A11554" s="28">
        <v>101331</v>
      </c>
      <c r="B11554" s="29" t="s">
        <v>21146</v>
      </c>
      <c r="F11554" s="28" t="s">
        <v>20876</v>
      </c>
      <c r="G11554" s="31" t="s">
        <v>21147</v>
      </c>
      <c r="I11554" s="1"/>
    </row>
    <row r="11555" spans="1:9" s="30" customFormat="1" ht="27" x14ac:dyDescent="0.25">
      <c r="A11555" s="28">
        <v>101332</v>
      </c>
      <c r="B11555" s="29" t="s">
        <v>21148</v>
      </c>
      <c r="F11555" s="28" t="s">
        <v>20876</v>
      </c>
      <c r="G11555" s="31" t="s">
        <v>19809</v>
      </c>
      <c r="I11555" s="1"/>
    </row>
    <row r="11556" spans="1:9" s="30" customFormat="1" ht="27" x14ac:dyDescent="0.25">
      <c r="A11556" s="28">
        <v>101333</v>
      </c>
      <c r="B11556" s="29" t="s">
        <v>21149</v>
      </c>
      <c r="F11556" s="28" t="s">
        <v>20876</v>
      </c>
      <c r="G11556" s="31" t="s">
        <v>21150</v>
      </c>
      <c r="I11556" s="1"/>
    </row>
    <row r="11557" spans="1:9" s="30" customFormat="1" ht="27" x14ac:dyDescent="0.25">
      <c r="A11557" s="28">
        <v>101334</v>
      </c>
      <c r="B11557" s="29" t="s">
        <v>21151</v>
      </c>
      <c r="F11557" s="28" t="s">
        <v>20876</v>
      </c>
      <c r="G11557" s="31" t="s">
        <v>21152</v>
      </c>
      <c r="I11557" s="1"/>
    </row>
    <row r="11558" spans="1:9" s="30" customFormat="1" ht="27" x14ac:dyDescent="0.25">
      <c r="A11558" s="28">
        <v>101335</v>
      </c>
      <c r="B11558" s="29" t="s">
        <v>21153</v>
      </c>
      <c r="F11558" s="28" t="s">
        <v>20876</v>
      </c>
      <c r="G11558" s="31" t="s">
        <v>13571</v>
      </c>
      <c r="I11558" s="1"/>
    </row>
    <row r="11559" spans="1:9" s="30" customFormat="1" ht="40.5" x14ac:dyDescent="0.25">
      <c r="A11559" s="28">
        <v>101336</v>
      </c>
      <c r="B11559" s="29" t="s">
        <v>21154</v>
      </c>
      <c r="F11559" s="28" t="s">
        <v>20876</v>
      </c>
      <c r="G11559" s="31" t="s">
        <v>21155</v>
      </c>
      <c r="I11559" s="1"/>
    </row>
    <row r="11560" spans="1:9" s="30" customFormat="1" ht="27" x14ac:dyDescent="0.25">
      <c r="A11560" s="28">
        <v>101337</v>
      </c>
      <c r="B11560" s="29" t="s">
        <v>21156</v>
      </c>
      <c r="F11560" s="28" t="s">
        <v>20876</v>
      </c>
      <c r="G11560" s="31" t="s">
        <v>20814</v>
      </c>
      <c r="I11560" s="1"/>
    </row>
    <row r="11561" spans="1:9" s="30" customFormat="1" ht="27" x14ac:dyDescent="0.25">
      <c r="A11561" s="28">
        <v>101338</v>
      </c>
      <c r="B11561" s="29" t="s">
        <v>21157</v>
      </c>
      <c r="F11561" s="28" t="s">
        <v>20876</v>
      </c>
      <c r="G11561" s="31" t="s">
        <v>21158</v>
      </c>
      <c r="I11561" s="1"/>
    </row>
    <row r="11562" spans="1:9" s="30" customFormat="1" ht="27" x14ac:dyDescent="0.25">
      <c r="A11562" s="28">
        <v>101339</v>
      </c>
      <c r="B11562" s="29" t="s">
        <v>21159</v>
      </c>
      <c r="F11562" s="28" t="s">
        <v>20876</v>
      </c>
      <c r="G11562" s="31" t="s">
        <v>21160</v>
      </c>
      <c r="I11562" s="1"/>
    </row>
    <row r="11563" spans="1:9" s="30" customFormat="1" ht="40.5" x14ac:dyDescent="0.25">
      <c r="A11563" s="28">
        <v>101340</v>
      </c>
      <c r="B11563" s="29" t="s">
        <v>21161</v>
      </c>
      <c r="F11563" s="28" t="s">
        <v>20876</v>
      </c>
      <c r="G11563" s="31" t="s">
        <v>15633</v>
      </c>
      <c r="I11563" s="1"/>
    </row>
    <row r="11564" spans="1:9" s="30" customFormat="1" ht="40.5" x14ac:dyDescent="0.25">
      <c r="A11564" s="28">
        <v>101341</v>
      </c>
      <c r="B11564" s="29" t="s">
        <v>21162</v>
      </c>
      <c r="F11564" s="28" t="s">
        <v>20876</v>
      </c>
      <c r="G11564" s="31" t="s">
        <v>14756</v>
      </c>
      <c r="I11564" s="1"/>
    </row>
    <row r="11565" spans="1:9" s="30" customFormat="1" ht="40.5" x14ac:dyDescent="0.25">
      <c r="A11565" s="28">
        <v>101342</v>
      </c>
      <c r="B11565" s="29" t="s">
        <v>21163</v>
      </c>
      <c r="F11565" s="28" t="s">
        <v>20876</v>
      </c>
      <c r="G11565" s="31" t="s">
        <v>21164</v>
      </c>
      <c r="I11565" s="1"/>
    </row>
    <row r="11566" spans="1:9" s="30" customFormat="1" ht="27" x14ac:dyDescent="0.25">
      <c r="A11566" s="28">
        <v>101343</v>
      </c>
      <c r="B11566" s="29" t="s">
        <v>21165</v>
      </c>
      <c r="F11566" s="28" t="s">
        <v>20876</v>
      </c>
      <c r="G11566" s="31" t="s">
        <v>16568</v>
      </c>
      <c r="I11566" s="1"/>
    </row>
    <row r="11567" spans="1:9" s="30" customFormat="1" ht="27" x14ac:dyDescent="0.25">
      <c r="A11567" s="28">
        <v>101344</v>
      </c>
      <c r="B11567" s="29" t="s">
        <v>21166</v>
      </c>
      <c r="F11567" s="28" t="s">
        <v>20876</v>
      </c>
      <c r="G11567" s="31" t="s">
        <v>21167</v>
      </c>
      <c r="I11567" s="1"/>
    </row>
    <row r="11568" spans="1:9" s="30" customFormat="1" ht="27" x14ac:dyDescent="0.25">
      <c r="A11568" s="28">
        <v>101345</v>
      </c>
      <c r="B11568" s="29" t="s">
        <v>21168</v>
      </c>
      <c r="F11568" s="28" t="s">
        <v>20876</v>
      </c>
      <c r="G11568" s="31" t="s">
        <v>21169</v>
      </c>
      <c r="I11568" s="1"/>
    </row>
    <row r="11569" spans="1:9" s="30" customFormat="1" ht="27" x14ac:dyDescent="0.25">
      <c r="A11569" s="28">
        <v>101346</v>
      </c>
      <c r="B11569" s="29" t="s">
        <v>21170</v>
      </c>
      <c r="F11569" s="28" t="s">
        <v>20876</v>
      </c>
      <c r="G11569" s="31" t="s">
        <v>21171</v>
      </c>
      <c r="I11569" s="1"/>
    </row>
    <row r="11570" spans="1:9" s="30" customFormat="1" ht="40.5" x14ac:dyDescent="0.25">
      <c r="A11570" s="28">
        <v>101347</v>
      </c>
      <c r="B11570" s="29" t="s">
        <v>21172</v>
      </c>
      <c r="F11570" s="28" t="s">
        <v>20876</v>
      </c>
      <c r="G11570" s="31" t="s">
        <v>9291</v>
      </c>
      <c r="I11570" s="1"/>
    </row>
    <row r="11571" spans="1:9" s="30" customFormat="1" ht="27" x14ac:dyDescent="0.25">
      <c r="A11571" s="28">
        <v>101348</v>
      </c>
      <c r="B11571" s="29" t="s">
        <v>21173</v>
      </c>
      <c r="F11571" s="28" t="s">
        <v>20876</v>
      </c>
      <c r="G11571" s="31" t="s">
        <v>8860</v>
      </c>
      <c r="I11571" s="1"/>
    </row>
    <row r="11572" spans="1:9" s="30" customFormat="1" ht="27" x14ac:dyDescent="0.25">
      <c r="A11572" s="28">
        <v>101349</v>
      </c>
      <c r="B11572" s="29" t="s">
        <v>21174</v>
      </c>
      <c r="F11572" s="28" t="s">
        <v>20876</v>
      </c>
      <c r="G11572" s="31" t="s">
        <v>21175</v>
      </c>
      <c r="I11572" s="1"/>
    </row>
    <row r="11573" spans="1:9" s="30" customFormat="1" ht="27" x14ac:dyDescent="0.25">
      <c r="A11573" s="28">
        <v>101350</v>
      </c>
      <c r="B11573" s="29" t="s">
        <v>21176</v>
      </c>
      <c r="F11573" s="28" t="s">
        <v>20876</v>
      </c>
      <c r="G11573" s="31" t="s">
        <v>21177</v>
      </c>
      <c r="I11573" s="1"/>
    </row>
    <row r="11574" spans="1:9" s="30" customFormat="1" ht="27" x14ac:dyDescent="0.25">
      <c r="A11574" s="28">
        <v>101351</v>
      </c>
      <c r="B11574" s="29" t="s">
        <v>21178</v>
      </c>
      <c r="F11574" s="28" t="s">
        <v>20876</v>
      </c>
      <c r="G11574" s="31" t="s">
        <v>21179</v>
      </c>
      <c r="I11574" s="1"/>
    </row>
    <row r="11575" spans="1:9" s="30" customFormat="1" ht="40.5" x14ac:dyDescent="0.25">
      <c r="A11575" s="28">
        <v>101352</v>
      </c>
      <c r="B11575" s="29" t="s">
        <v>21180</v>
      </c>
      <c r="F11575" s="28" t="s">
        <v>20876</v>
      </c>
      <c r="G11575" s="31" t="s">
        <v>13369</v>
      </c>
      <c r="I11575" s="1"/>
    </row>
    <row r="11576" spans="1:9" s="30" customFormat="1" ht="27" x14ac:dyDescent="0.25">
      <c r="A11576" s="28">
        <v>101353</v>
      </c>
      <c r="B11576" s="29" t="s">
        <v>21181</v>
      </c>
      <c r="F11576" s="28" t="s">
        <v>20876</v>
      </c>
      <c r="G11576" s="31" t="s">
        <v>20260</v>
      </c>
      <c r="I11576" s="1"/>
    </row>
    <row r="11577" spans="1:9" s="30" customFormat="1" ht="40.5" x14ac:dyDescent="0.25">
      <c r="A11577" s="28">
        <v>101354</v>
      </c>
      <c r="B11577" s="29" t="s">
        <v>21182</v>
      </c>
      <c r="F11577" s="28" t="s">
        <v>20876</v>
      </c>
      <c r="G11577" s="31" t="s">
        <v>21183</v>
      </c>
      <c r="I11577" s="1"/>
    </row>
    <row r="11578" spans="1:9" s="30" customFormat="1" ht="40.5" x14ac:dyDescent="0.25">
      <c r="A11578" s="28">
        <v>101355</v>
      </c>
      <c r="B11578" s="29" t="s">
        <v>21184</v>
      </c>
      <c r="F11578" s="28" t="s">
        <v>20876</v>
      </c>
      <c r="G11578" s="31" t="s">
        <v>15440</v>
      </c>
      <c r="I11578" s="1"/>
    </row>
    <row r="11579" spans="1:9" s="30" customFormat="1" ht="27" x14ac:dyDescent="0.25">
      <c r="A11579" s="28">
        <v>101356</v>
      </c>
      <c r="B11579" s="29" t="s">
        <v>21185</v>
      </c>
      <c r="F11579" s="28" t="s">
        <v>20876</v>
      </c>
      <c r="G11579" s="31" t="s">
        <v>21186</v>
      </c>
      <c r="I11579" s="1"/>
    </row>
    <row r="11580" spans="1:9" s="30" customFormat="1" ht="27" x14ac:dyDescent="0.25">
      <c r="A11580" s="28">
        <v>101357</v>
      </c>
      <c r="B11580" s="29" t="s">
        <v>21187</v>
      </c>
      <c r="F11580" s="28" t="s">
        <v>20876</v>
      </c>
      <c r="G11580" s="31" t="s">
        <v>18464</v>
      </c>
      <c r="I11580" s="1"/>
    </row>
    <row r="11581" spans="1:9" s="30" customFormat="1" ht="27" x14ac:dyDescent="0.25">
      <c r="A11581" s="28">
        <v>101358</v>
      </c>
      <c r="B11581" s="29" t="s">
        <v>21188</v>
      </c>
      <c r="F11581" s="28" t="s">
        <v>20876</v>
      </c>
      <c r="G11581" s="31" t="s">
        <v>21186</v>
      </c>
      <c r="I11581" s="1"/>
    </row>
    <row r="11582" spans="1:9" s="30" customFormat="1" ht="27" x14ac:dyDescent="0.25">
      <c r="A11582" s="28">
        <v>101359</v>
      </c>
      <c r="B11582" s="29" t="s">
        <v>21189</v>
      </c>
      <c r="F11582" s="28" t="s">
        <v>20876</v>
      </c>
      <c r="G11582" s="31" t="s">
        <v>21190</v>
      </c>
      <c r="I11582" s="1"/>
    </row>
    <row r="11583" spans="1:9" s="30" customFormat="1" ht="27" x14ac:dyDescent="0.25">
      <c r="A11583" s="28">
        <v>101360</v>
      </c>
      <c r="B11583" s="29" t="s">
        <v>21191</v>
      </c>
      <c r="F11583" s="28" t="s">
        <v>20876</v>
      </c>
      <c r="G11583" s="31" t="s">
        <v>21186</v>
      </c>
      <c r="I11583" s="1"/>
    </row>
    <row r="11584" spans="1:9" s="30" customFormat="1" ht="40.5" x14ac:dyDescent="0.25">
      <c r="A11584" s="28">
        <v>101361</v>
      </c>
      <c r="B11584" s="29" t="s">
        <v>21192</v>
      </c>
      <c r="F11584" s="28" t="s">
        <v>20876</v>
      </c>
      <c r="G11584" s="31" t="s">
        <v>21193</v>
      </c>
      <c r="I11584" s="1"/>
    </row>
    <row r="11585" spans="1:9" s="30" customFormat="1" ht="27" x14ac:dyDescent="0.25">
      <c r="A11585" s="28">
        <v>101362</v>
      </c>
      <c r="B11585" s="29" t="s">
        <v>21194</v>
      </c>
      <c r="F11585" s="28" t="s">
        <v>20876</v>
      </c>
      <c r="G11585" s="31" t="s">
        <v>21195</v>
      </c>
      <c r="I11585" s="1"/>
    </row>
    <row r="11586" spans="1:9" s="30" customFormat="1" ht="27" x14ac:dyDescent="0.25">
      <c r="A11586" s="28">
        <v>101363</v>
      </c>
      <c r="B11586" s="29" t="s">
        <v>21196</v>
      </c>
      <c r="F11586" s="28" t="s">
        <v>20876</v>
      </c>
      <c r="G11586" s="31" t="s">
        <v>21091</v>
      </c>
      <c r="I11586" s="1"/>
    </row>
    <row r="11587" spans="1:9" s="30" customFormat="1" ht="27" x14ac:dyDescent="0.25">
      <c r="A11587" s="28">
        <v>101364</v>
      </c>
      <c r="B11587" s="29" t="s">
        <v>21197</v>
      </c>
      <c r="F11587" s="28" t="s">
        <v>20876</v>
      </c>
      <c r="G11587" s="31" t="s">
        <v>21198</v>
      </c>
      <c r="I11587" s="1"/>
    </row>
    <row r="11588" spans="1:9" s="30" customFormat="1" ht="27" x14ac:dyDescent="0.25">
      <c r="A11588" s="28">
        <v>101365</v>
      </c>
      <c r="B11588" s="29" t="s">
        <v>21199</v>
      </c>
      <c r="F11588" s="28" t="s">
        <v>20876</v>
      </c>
      <c r="G11588" s="31" t="s">
        <v>21091</v>
      </c>
      <c r="I11588" s="1"/>
    </row>
    <row r="11589" spans="1:9" s="30" customFormat="1" ht="27" x14ac:dyDescent="0.25">
      <c r="A11589" s="28">
        <v>101366</v>
      </c>
      <c r="B11589" s="29" t="s">
        <v>21200</v>
      </c>
      <c r="F11589" s="28" t="s">
        <v>20876</v>
      </c>
      <c r="G11589" s="31" t="s">
        <v>9671</v>
      </c>
      <c r="I11589" s="1"/>
    </row>
    <row r="11590" spans="1:9" s="30" customFormat="1" ht="27" x14ac:dyDescent="0.25">
      <c r="A11590" s="28">
        <v>101367</v>
      </c>
      <c r="B11590" s="29" t="s">
        <v>21201</v>
      </c>
      <c r="F11590" s="28" t="s">
        <v>20876</v>
      </c>
      <c r="G11590" s="31" t="s">
        <v>21091</v>
      </c>
      <c r="I11590" s="1"/>
    </row>
    <row r="11591" spans="1:9" s="30" customFormat="1" ht="40.5" x14ac:dyDescent="0.25">
      <c r="A11591" s="28">
        <v>101368</v>
      </c>
      <c r="B11591" s="29" t="s">
        <v>21202</v>
      </c>
      <c r="F11591" s="28" t="s">
        <v>20876</v>
      </c>
      <c r="G11591" s="31" t="s">
        <v>21203</v>
      </c>
      <c r="I11591" s="1"/>
    </row>
    <row r="11592" spans="1:9" s="30" customFormat="1" ht="27" x14ac:dyDescent="0.25">
      <c r="A11592" s="28">
        <v>101369</v>
      </c>
      <c r="B11592" s="29" t="s">
        <v>21204</v>
      </c>
      <c r="F11592" s="28" t="s">
        <v>20876</v>
      </c>
      <c r="G11592" s="31" t="s">
        <v>21205</v>
      </c>
      <c r="I11592" s="1"/>
    </row>
    <row r="11593" spans="1:9" s="30" customFormat="1" ht="27" x14ac:dyDescent="0.25">
      <c r="A11593" s="28">
        <v>101370</v>
      </c>
      <c r="B11593" s="29" t="s">
        <v>21206</v>
      </c>
      <c r="F11593" s="28" t="s">
        <v>20876</v>
      </c>
      <c r="G11593" s="31" t="s">
        <v>21207</v>
      </c>
      <c r="I11593" s="1"/>
    </row>
    <row r="11594" spans="1:9" s="30" customFormat="1" ht="27" x14ac:dyDescent="0.25">
      <c r="A11594" s="28">
        <v>101371</v>
      </c>
      <c r="B11594" s="29" t="s">
        <v>21208</v>
      </c>
      <c r="F11594" s="28" t="s">
        <v>20876</v>
      </c>
      <c r="G11594" s="31" t="s">
        <v>21209</v>
      </c>
      <c r="I11594" s="1"/>
    </row>
    <row r="11595" spans="1:9" s="30" customFormat="1" ht="27" x14ac:dyDescent="0.25">
      <c r="A11595" s="28">
        <v>101372</v>
      </c>
      <c r="B11595" s="29" t="s">
        <v>21210</v>
      </c>
      <c r="F11595" s="28" t="s">
        <v>20876</v>
      </c>
      <c r="G11595" s="31" t="s">
        <v>21211</v>
      </c>
      <c r="I11595" s="1"/>
    </row>
    <row r="11596" spans="1:9" s="30" customFormat="1" x14ac:dyDescent="0.25">
      <c r="A11596" s="28">
        <v>101373</v>
      </c>
      <c r="B11596" s="29" t="s">
        <v>21212</v>
      </c>
      <c r="F11596" s="28" t="s">
        <v>9236</v>
      </c>
      <c r="G11596" s="31" t="s">
        <v>21213</v>
      </c>
      <c r="I11596" s="1"/>
    </row>
    <row r="11597" spans="1:9" s="30" customFormat="1" x14ac:dyDescent="0.25">
      <c r="A11597" s="28">
        <v>101374</v>
      </c>
      <c r="B11597" s="29" t="s">
        <v>5810</v>
      </c>
      <c r="F11597" s="28" t="s">
        <v>20876</v>
      </c>
      <c r="G11597" s="31" t="s">
        <v>21214</v>
      </c>
      <c r="I11597" s="1"/>
    </row>
    <row r="11598" spans="1:9" s="30" customFormat="1" x14ac:dyDescent="0.25">
      <c r="A11598" s="28">
        <v>101375</v>
      </c>
      <c r="B11598" s="29" t="s">
        <v>5817</v>
      </c>
      <c r="F11598" s="28" t="s">
        <v>20876</v>
      </c>
      <c r="G11598" s="31" t="s">
        <v>21215</v>
      </c>
      <c r="I11598" s="1"/>
    </row>
    <row r="11599" spans="1:9" s="30" customFormat="1" ht="27" x14ac:dyDescent="0.25">
      <c r="A11599" s="28">
        <v>101376</v>
      </c>
      <c r="B11599" s="29" t="s">
        <v>21216</v>
      </c>
      <c r="F11599" s="28" t="s">
        <v>20876</v>
      </c>
      <c r="G11599" s="31" t="s">
        <v>21217</v>
      </c>
      <c r="I11599" s="1"/>
    </row>
    <row r="11600" spans="1:9" s="30" customFormat="1" ht="27" x14ac:dyDescent="0.25">
      <c r="A11600" s="28">
        <v>101377</v>
      </c>
      <c r="B11600" s="29" t="s">
        <v>20751</v>
      </c>
      <c r="F11600" s="28" t="s">
        <v>20876</v>
      </c>
      <c r="G11600" s="31" t="s">
        <v>21218</v>
      </c>
      <c r="I11600" s="1"/>
    </row>
    <row r="11601" spans="1:9" s="30" customFormat="1" x14ac:dyDescent="0.25">
      <c r="A11601" s="28">
        <v>101378</v>
      </c>
      <c r="B11601" s="29" t="s">
        <v>5819</v>
      </c>
      <c r="F11601" s="28" t="s">
        <v>20876</v>
      </c>
      <c r="G11601" s="31" t="s">
        <v>21219</v>
      </c>
      <c r="I11601" s="1"/>
    </row>
    <row r="11602" spans="1:9" s="30" customFormat="1" x14ac:dyDescent="0.25">
      <c r="A11602" s="28">
        <v>101379</v>
      </c>
      <c r="B11602" s="29" t="s">
        <v>21220</v>
      </c>
      <c r="F11602" s="28" t="s">
        <v>20876</v>
      </c>
      <c r="G11602" s="31" t="s">
        <v>21218</v>
      </c>
      <c r="I11602" s="1"/>
    </row>
    <row r="11603" spans="1:9" s="30" customFormat="1" x14ac:dyDescent="0.25">
      <c r="A11603" s="28">
        <v>101380</v>
      </c>
      <c r="B11603" s="29" t="s">
        <v>5823</v>
      </c>
      <c r="F11603" s="28" t="s">
        <v>20876</v>
      </c>
      <c r="G11603" s="31" t="s">
        <v>21221</v>
      </c>
      <c r="I11603" s="1"/>
    </row>
    <row r="11604" spans="1:9" s="30" customFormat="1" x14ac:dyDescent="0.25">
      <c r="A11604" s="28">
        <v>101381</v>
      </c>
      <c r="B11604" s="29" t="s">
        <v>5831</v>
      </c>
      <c r="F11604" s="28" t="s">
        <v>20876</v>
      </c>
      <c r="G11604" s="31" t="s">
        <v>21222</v>
      </c>
      <c r="I11604" s="1"/>
    </row>
    <row r="11605" spans="1:9" s="30" customFormat="1" x14ac:dyDescent="0.25">
      <c r="A11605" s="28">
        <v>101382</v>
      </c>
      <c r="B11605" s="29" t="s">
        <v>21223</v>
      </c>
      <c r="F11605" s="28" t="s">
        <v>20876</v>
      </c>
      <c r="G11605" s="31" t="s">
        <v>21224</v>
      </c>
      <c r="I11605" s="1"/>
    </row>
    <row r="11606" spans="1:9" s="30" customFormat="1" x14ac:dyDescent="0.25">
      <c r="A11606" s="28">
        <v>101383</v>
      </c>
      <c r="B11606" s="29" t="s">
        <v>21042</v>
      </c>
      <c r="F11606" s="28" t="s">
        <v>20876</v>
      </c>
      <c r="G11606" s="31" t="s">
        <v>21225</v>
      </c>
      <c r="I11606" s="1"/>
    </row>
    <row r="11607" spans="1:9" s="30" customFormat="1" ht="27" x14ac:dyDescent="0.25">
      <c r="A11607" s="28">
        <v>101384</v>
      </c>
      <c r="B11607" s="29" t="s">
        <v>20758</v>
      </c>
      <c r="F11607" s="28" t="s">
        <v>20876</v>
      </c>
      <c r="G11607" s="31" t="s">
        <v>21226</v>
      </c>
      <c r="I11607" s="1"/>
    </row>
    <row r="11608" spans="1:9" s="30" customFormat="1" ht="27" x14ac:dyDescent="0.25">
      <c r="A11608" s="28">
        <v>101385</v>
      </c>
      <c r="B11608" s="29" t="s">
        <v>21227</v>
      </c>
      <c r="F11608" s="28" t="s">
        <v>20876</v>
      </c>
      <c r="G11608" s="31" t="s">
        <v>21228</v>
      </c>
      <c r="I11608" s="1"/>
    </row>
    <row r="11609" spans="1:9" s="30" customFormat="1" x14ac:dyDescent="0.25">
      <c r="A11609" s="28">
        <v>101386</v>
      </c>
      <c r="B11609" s="29" t="s">
        <v>20761</v>
      </c>
      <c r="F11609" s="28" t="s">
        <v>20876</v>
      </c>
      <c r="G11609" s="31" t="s">
        <v>21229</v>
      </c>
      <c r="I11609" s="1"/>
    </row>
    <row r="11610" spans="1:9" s="30" customFormat="1" x14ac:dyDescent="0.25">
      <c r="A11610" s="28">
        <v>101387</v>
      </c>
      <c r="B11610" s="29" t="s">
        <v>21230</v>
      </c>
      <c r="F11610" s="28" t="s">
        <v>20876</v>
      </c>
      <c r="G11610" s="31" t="s">
        <v>21225</v>
      </c>
      <c r="I11610" s="1"/>
    </row>
    <row r="11611" spans="1:9" s="30" customFormat="1" ht="27" x14ac:dyDescent="0.25">
      <c r="A11611" s="28">
        <v>101388</v>
      </c>
      <c r="B11611" s="29" t="s">
        <v>20763</v>
      </c>
      <c r="F11611" s="28" t="s">
        <v>20876</v>
      </c>
      <c r="G11611" s="31" t="s">
        <v>21231</v>
      </c>
      <c r="I11611" s="1"/>
    </row>
    <row r="11612" spans="1:9" s="30" customFormat="1" x14ac:dyDescent="0.25">
      <c r="A11612" s="28">
        <v>101389</v>
      </c>
      <c r="B11612" s="29" t="s">
        <v>5835</v>
      </c>
      <c r="F11612" s="28" t="s">
        <v>20876</v>
      </c>
      <c r="G11612" s="31" t="s">
        <v>21232</v>
      </c>
      <c r="I11612" s="1"/>
    </row>
    <row r="11613" spans="1:9" s="30" customFormat="1" ht="27" x14ac:dyDescent="0.25">
      <c r="A11613" s="28">
        <v>101390</v>
      </c>
      <c r="B11613" s="29" t="s">
        <v>21233</v>
      </c>
      <c r="F11613" s="28" t="s">
        <v>20876</v>
      </c>
      <c r="G11613" s="31" t="s">
        <v>21234</v>
      </c>
      <c r="I11613" s="1"/>
    </row>
    <row r="11614" spans="1:9" s="30" customFormat="1" x14ac:dyDescent="0.25">
      <c r="A11614" s="28">
        <v>101391</v>
      </c>
      <c r="B11614" s="29" t="s">
        <v>21235</v>
      </c>
      <c r="F11614" s="28" t="s">
        <v>20876</v>
      </c>
      <c r="G11614" s="31" t="s">
        <v>21236</v>
      </c>
      <c r="I11614" s="1"/>
    </row>
    <row r="11615" spans="1:9" s="30" customFormat="1" ht="27" x14ac:dyDescent="0.25">
      <c r="A11615" s="28">
        <v>101392</v>
      </c>
      <c r="B11615" s="29" t="s">
        <v>21237</v>
      </c>
      <c r="F11615" s="28" t="s">
        <v>20876</v>
      </c>
      <c r="G11615" s="31" t="s">
        <v>21238</v>
      </c>
      <c r="I11615" s="1"/>
    </row>
    <row r="11616" spans="1:9" s="30" customFormat="1" x14ac:dyDescent="0.25">
      <c r="A11616" s="28">
        <v>101394</v>
      </c>
      <c r="B11616" s="29" t="s">
        <v>5841</v>
      </c>
      <c r="F11616" s="28" t="s">
        <v>20876</v>
      </c>
      <c r="G11616" s="31" t="s">
        <v>21239</v>
      </c>
      <c r="I11616" s="1"/>
    </row>
    <row r="11617" spans="1:9" s="30" customFormat="1" x14ac:dyDescent="0.25">
      <c r="A11617" s="28">
        <v>101395</v>
      </c>
      <c r="B11617" s="29" t="s">
        <v>21240</v>
      </c>
      <c r="F11617" s="28" t="s">
        <v>20876</v>
      </c>
      <c r="G11617" s="31" t="s">
        <v>21241</v>
      </c>
      <c r="I11617" s="1"/>
    </row>
    <row r="11618" spans="1:9" s="30" customFormat="1" x14ac:dyDescent="0.25">
      <c r="A11618" s="28">
        <v>101396</v>
      </c>
      <c r="B11618" s="29" t="s">
        <v>21242</v>
      </c>
      <c r="F11618" s="28" t="s">
        <v>20876</v>
      </c>
      <c r="G11618" s="31" t="s">
        <v>21243</v>
      </c>
      <c r="I11618" s="1"/>
    </row>
    <row r="11619" spans="1:9" s="30" customFormat="1" x14ac:dyDescent="0.25">
      <c r="A11619" s="28">
        <v>101397</v>
      </c>
      <c r="B11619" s="29" t="s">
        <v>20772</v>
      </c>
      <c r="F11619" s="28" t="s">
        <v>20876</v>
      </c>
      <c r="G11619" s="31" t="s">
        <v>21244</v>
      </c>
      <c r="I11619" s="1"/>
    </row>
    <row r="11620" spans="1:9" s="30" customFormat="1" ht="27" x14ac:dyDescent="0.25">
      <c r="A11620" s="28">
        <v>101398</v>
      </c>
      <c r="B11620" s="29" t="s">
        <v>21245</v>
      </c>
      <c r="F11620" s="28" t="s">
        <v>20876</v>
      </c>
      <c r="G11620" s="31" t="s">
        <v>21246</v>
      </c>
      <c r="I11620" s="1"/>
    </row>
    <row r="11621" spans="1:9" s="30" customFormat="1" x14ac:dyDescent="0.25">
      <c r="A11621" s="28">
        <v>101399</v>
      </c>
      <c r="B11621" s="29" t="s">
        <v>5847</v>
      </c>
      <c r="F11621" s="28" t="s">
        <v>20876</v>
      </c>
      <c r="G11621" s="31" t="s">
        <v>21247</v>
      </c>
      <c r="I11621" s="1"/>
    </row>
    <row r="11622" spans="1:9" s="30" customFormat="1" ht="27" x14ac:dyDescent="0.25">
      <c r="A11622" s="28">
        <v>101400</v>
      </c>
      <c r="B11622" s="29" t="s">
        <v>21248</v>
      </c>
      <c r="F11622" s="28" t="s">
        <v>20876</v>
      </c>
      <c r="G11622" s="31" t="s">
        <v>21249</v>
      </c>
      <c r="I11622" s="1"/>
    </row>
    <row r="11623" spans="1:9" s="30" customFormat="1" x14ac:dyDescent="0.25">
      <c r="A11623" s="28">
        <v>101401</v>
      </c>
      <c r="B11623" s="29" t="s">
        <v>20777</v>
      </c>
      <c r="F11623" s="28" t="s">
        <v>20876</v>
      </c>
      <c r="G11623" s="31" t="s">
        <v>21250</v>
      </c>
      <c r="I11623" s="1"/>
    </row>
    <row r="11624" spans="1:9" s="30" customFormat="1" ht="27" x14ac:dyDescent="0.25">
      <c r="A11624" s="28">
        <v>101402</v>
      </c>
      <c r="B11624" s="29" t="s">
        <v>20779</v>
      </c>
      <c r="F11624" s="28" t="s">
        <v>20876</v>
      </c>
      <c r="G11624" s="31" t="s">
        <v>21251</v>
      </c>
      <c r="I11624" s="1"/>
    </row>
    <row r="11625" spans="1:9" s="30" customFormat="1" x14ac:dyDescent="0.25">
      <c r="A11625" s="28">
        <v>101403</v>
      </c>
      <c r="B11625" s="29" t="s">
        <v>21212</v>
      </c>
      <c r="F11625" s="28" t="s">
        <v>20876</v>
      </c>
      <c r="G11625" s="31" t="s">
        <v>21252</v>
      </c>
      <c r="I11625" s="1"/>
    </row>
    <row r="11626" spans="1:9" s="30" customFormat="1" x14ac:dyDescent="0.25">
      <c r="A11626" s="28">
        <v>101404</v>
      </c>
      <c r="B11626" s="29" t="s">
        <v>20873</v>
      </c>
      <c r="F11626" s="28" t="s">
        <v>20876</v>
      </c>
      <c r="G11626" s="31" t="s">
        <v>21253</v>
      </c>
      <c r="I11626" s="1"/>
    </row>
    <row r="11627" spans="1:9" s="30" customFormat="1" x14ac:dyDescent="0.25">
      <c r="A11627" s="28">
        <v>101405</v>
      </c>
      <c r="B11627" s="29" t="s">
        <v>5859</v>
      </c>
      <c r="F11627" s="28" t="s">
        <v>20876</v>
      </c>
      <c r="G11627" s="31" t="s">
        <v>21254</v>
      </c>
      <c r="I11627" s="1"/>
    </row>
    <row r="11628" spans="1:9" s="30" customFormat="1" x14ac:dyDescent="0.25">
      <c r="A11628" s="28">
        <v>101407</v>
      </c>
      <c r="B11628" s="29" t="s">
        <v>5863</v>
      </c>
      <c r="F11628" s="28" t="s">
        <v>20876</v>
      </c>
      <c r="G11628" s="31" t="s">
        <v>21255</v>
      </c>
      <c r="I11628" s="1"/>
    </row>
    <row r="11629" spans="1:9" s="30" customFormat="1" x14ac:dyDescent="0.25">
      <c r="A11629" s="28">
        <v>101408</v>
      </c>
      <c r="B11629" s="29" t="s">
        <v>5867</v>
      </c>
      <c r="F11629" s="28" t="s">
        <v>20876</v>
      </c>
      <c r="G11629" s="31" t="s">
        <v>21256</v>
      </c>
      <c r="I11629" s="1"/>
    </row>
    <row r="11630" spans="1:9" s="30" customFormat="1" x14ac:dyDescent="0.25">
      <c r="A11630" s="28">
        <v>101409</v>
      </c>
      <c r="B11630" s="29" t="s">
        <v>21257</v>
      </c>
      <c r="F11630" s="28" t="s">
        <v>20876</v>
      </c>
      <c r="G11630" s="31" t="s">
        <v>21258</v>
      </c>
      <c r="I11630" s="1"/>
    </row>
    <row r="11631" spans="1:9" s="30" customFormat="1" x14ac:dyDescent="0.25">
      <c r="A11631" s="28">
        <v>101410</v>
      </c>
      <c r="B11631" s="29" t="s">
        <v>5869</v>
      </c>
      <c r="F11631" s="28" t="s">
        <v>20876</v>
      </c>
      <c r="G11631" s="31" t="s">
        <v>21259</v>
      </c>
      <c r="I11631" s="1"/>
    </row>
    <row r="11632" spans="1:9" s="30" customFormat="1" ht="27" x14ac:dyDescent="0.25">
      <c r="A11632" s="28">
        <v>101411</v>
      </c>
      <c r="B11632" s="29" t="s">
        <v>21260</v>
      </c>
      <c r="F11632" s="28" t="s">
        <v>20876</v>
      </c>
      <c r="G11632" s="31" t="s">
        <v>21261</v>
      </c>
      <c r="I11632" s="1"/>
    </row>
    <row r="11633" spans="1:9" s="30" customFormat="1" x14ac:dyDescent="0.25">
      <c r="A11633" s="28">
        <v>101412</v>
      </c>
      <c r="B11633" s="29" t="s">
        <v>21262</v>
      </c>
      <c r="F11633" s="28" t="s">
        <v>20876</v>
      </c>
      <c r="G11633" s="31" t="s">
        <v>21263</v>
      </c>
      <c r="I11633" s="1"/>
    </row>
    <row r="11634" spans="1:9" s="30" customFormat="1" x14ac:dyDescent="0.25">
      <c r="A11634" s="28">
        <v>101413</v>
      </c>
      <c r="B11634" s="29" t="s">
        <v>5873</v>
      </c>
      <c r="F11634" s="28" t="s">
        <v>20876</v>
      </c>
      <c r="G11634" s="31" t="s">
        <v>21264</v>
      </c>
      <c r="I11634" s="1"/>
    </row>
    <row r="11635" spans="1:9" s="30" customFormat="1" x14ac:dyDescent="0.25">
      <c r="A11635" s="28">
        <v>101414</v>
      </c>
      <c r="B11635" s="29" t="s">
        <v>21265</v>
      </c>
      <c r="F11635" s="28" t="s">
        <v>20876</v>
      </c>
      <c r="G11635" s="31" t="s">
        <v>21266</v>
      </c>
      <c r="I11635" s="1"/>
    </row>
    <row r="11636" spans="1:9" s="30" customFormat="1" ht="27" x14ac:dyDescent="0.25">
      <c r="A11636" s="28">
        <v>101415</v>
      </c>
      <c r="B11636" s="29" t="s">
        <v>21267</v>
      </c>
      <c r="F11636" s="28" t="s">
        <v>20876</v>
      </c>
      <c r="G11636" s="31" t="s">
        <v>21268</v>
      </c>
      <c r="I11636" s="1"/>
    </row>
    <row r="11637" spans="1:9" s="30" customFormat="1" x14ac:dyDescent="0.25">
      <c r="A11637" s="28">
        <v>101416</v>
      </c>
      <c r="B11637" s="29" t="s">
        <v>21050</v>
      </c>
      <c r="F11637" s="28" t="s">
        <v>20876</v>
      </c>
      <c r="G11637" s="31" t="s">
        <v>21269</v>
      </c>
      <c r="I11637" s="1"/>
    </row>
    <row r="11638" spans="1:9" s="30" customFormat="1" ht="27" x14ac:dyDescent="0.25">
      <c r="A11638" s="28">
        <v>101417</v>
      </c>
      <c r="B11638" s="29" t="s">
        <v>21270</v>
      </c>
      <c r="F11638" s="28" t="s">
        <v>20876</v>
      </c>
      <c r="G11638" s="31" t="s">
        <v>21271</v>
      </c>
      <c r="I11638" s="1"/>
    </row>
    <row r="11639" spans="1:9" s="30" customFormat="1" ht="27" x14ac:dyDescent="0.25">
      <c r="A11639" s="28">
        <v>101418</v>
      </c>
      <c r="B11639" s="29" t="s">
        <v>21272</v>
      </c>
      <c r="F11639" s="28" t="s">
        <v>20876</v>
      </c>
      <c r="G11639" s="31" t="s">
        <v>21273</v>
      </c>
      <c r="I11639" s="1"/>
    </row>
    <row r="11640" spans="1:9" s="30" customFormat="1" x14ac:dyDescent="0.25">
      <c r="A11640" s="28">
        <v>101419</v>
      </c>
      <c r="B11640" s="29" t="s">
        <v>21274</v>
      </c>
      <c r="F11640" s="28" t="s">
        <v>20876</v>
      </c>
      <c r="G11640" s="31" t="s">
        <v>21275</v>
      </c>
      <c r="I11640" s="1"/>
    </row>
    <row r="11641" spans="1:9" s="30" customFormat="1" ht="27" x14ac:dyDescent="0.25">
      <c r="A11641" s="28">
        <v>101420</v>
      </c>
      <c r="B11641" s="29" t="s">
        <v>21276</v>
      </c>
      <c r="F11641" s="28" t="s">
        <v>20876</v>
      </c>
      <c r="G11641" s="31" t="s">
        <v>21277</v>
      </c>
      <c r="I11641" s="1"/>
    </row>
    <row r="11642" spans="1:9" s="30" customFormat="1" ht="27" x14ac:dyDescent="0.25">
      <c r="A11642" s="28">
        <v>101421</v>
      </c>
      <c r="B11642" s="29" t="s">
        <v>21278</v>
      </c>
      <c r="F11642" s="28" t="s">
        <v>20876</v>
      </c>
      <c r="G11642" s="31" t="s">
        <v>21279</v>
      </c>
      <c r="I11642" s="1"/>
    </row>
    <row r="11643" spans="1:9" s="30" customFormat="1" ht="27" x14ac:dyDescent="0.25">
      <c r="A11643" s="28">
        <v>101422</v>
      </c>
      <c r="B11643" s="29" t="s">
        <v>21280</v>
      </c>
      <c r="F11643" s="28" t="s">
        <v>20876</v>
      </c>
      <c r="G11643" s="31" t="s">
        <v>21281</v>
      </c>
      <c r="I11643" s="1"/>
    </row>
    <row r="11644" spans="1:9" s="30" customFormat="1" ht="27" x14ac:dyDescent="0.25">
      <c r="A11644" s="28">
        <v>101423</v>
      </c>
      <c r="B11644" s="29" t="s">
        <v>21282</v>
      </c>
      <c r="F11644" s="28" t="s">
        <v>20876</v>
      </c>
      <c r="G11644" s="31" t="s">
        <v>21283</v>
      </c>
      <c r="I11644" s="1"/>
    </row>
    <row r="11645" spans="1:9" s="30" customFormat="1" ht="27" x14ac:dyDescent="0.25">
      <c r="A11645" s="28">
        <v>101424</v>
      </c>
      <c r="B11645" s="29" t="s">
        <v>21284</v>
      </c>
      <c r="F11645" s="28" t="s">
        <v>20876</v>
      </c>
      <c r="G11645" s="31" t="s">
        <v>21285</v>
      </c>
      <c r="I11645" s="1"/>
    </row>
    <row r="11646" spans="1:9" s="30" customFormat="1" x14ac:dyDescent="0.25">
      <c r="A11646" s="28">
        <v>101425</v>
      </c>
      <c r="B11646" s="29" t="s">
        <v>21286</v>
      </c>
      <c r="F11646" s="28" t="s">
        <v>20876</v>
      </c>
      <c r="G11646" s="31" t="s">
        <v>21287</v>
      </c>
      <c r="I11646" s="1"/>
    </row>
    <row r="11647" spans="1:9" s="30" customFormat="1" x14ac:dyDescent="0.25">
      <c r="A11647" s="28">
        <v>101426</v>
      </c>
      <c r="B11647" s="29" t="s">
        <v>21288</v>
      </c>
      <c r="F11647" s="28" t="s">
        <v>20876</v>
      </c>
      <c r="G11647" s="31" t="s">
        <v>21289</v>
      </c>
      <c r="I11647" s="1"/>
    </row>
    <row r="11648" spans="1:9" s="30" customFormat="1" ht="27" x14ac:dyDescent="0.25">
      <c r="A11648" s="28">
        <v>101427</v>
      </c>
      <c r="B11648" s="29" t="s">
        <v>20805</v>
      </c>
      <c r="F11648" s="28" t="s">
        <v>20876</v>
      </c>
      <c r="G11648" s="31" t="s">
        <v>21290</v>
      </c>
      <c r="I11648" s="1"/>
    </row>
    <row r="11649" spans="1:9" s="30" customFormat="1" ht="27" x14ac:dyDescent="0.25">
      <c r="A11649" s="28">
        <v>101428</v>
      </c>
      <c r="B11649" s="29" t="s">
        <v>5879</v>
      </c>
      <c r="F11649" s="28" t="s">
        <v>20876</v>
      </c>
      <c r="G11649" s="31" t="s">
        <v>21291</v>
      </c>
      <c r="I11649" s="1"/>
    </row>
    <row r="11650" spans="1:9" s="30" customFormat="1" ht="27" x14ac:dyDescent="0.25">
      <c r="A11650" s="28">
        <v>101429</v>
      </c>
      <c r="B11650" s="29" t="s">
        <v>21292</v>
      </c>
      <c r="F11650" s="28" t="s">
        <v>20876</v>
      </c>
      <c r="G11650" s="31" t="s">
        <v>21293</v>
      </c>
      <c r="I11650" s="1"/>
    </row>
    <row r="11651" spans="1:9" s="30" customFormat="1" ht="27" x14ac:dyDescent="0.25">
      <c r="A11651" s="28">
        <v>101430</v>
      </c>
      <c r="B11651" s="29" t="s">
        <v>21294</v>
      </c>
      <c r="F11651" s="28" t="s">
        <v>20876</v>
      </c>
      <c r="G11651" s="31" t="s">
        <v>21295</v>
      </c>
      <c r="I11651" s="1"/>
    </row>
    <row r="11652" spans="1:9" s="30" customFormat="1" x14ac:dyDescent="0.25">
      <c r="A11652" s="28">
        <v>101431</v>
      </c>
      <c r="B11652" s="29" t="s">
        <v>20810</v>
      </c>
      <c r="F11652" s="28" t="s">
        <v>20876</v>
      </c>
      <c r="G11652" s="31" t="s">
        <v>21296</v>
      </c>
      <c r="I11652" s="1"/>
    </row>
    <row r="11653" spans="1:9" s="30" customFormat="1" ht="27" x14ac:dyDescent="0.25">
      <c r="A11653" s="28">
        <v>101432</v>
      </c>
      <c r="B11653" s="29" t="s">
        <v>21297</v>
      </c>
      <c r="F11653" s="28" t="s">
        <v>20876</v>
      </c>
      <c r="G11653" s="31" t="s">
        <v>21298</v>
      </c>
      <c r="I11653" s="1"/>
    </row>
    <row r="11654" spans="1:9" s="30" customFormat="1" x14ac:dyDescent="0.25">
      <c r="A11654" s="28">
        <v>101433</v>
      </c>
      <c r="B11654" s="29" t="s">
        <v>20813</v>
      </c>
      <c r="F11654" s="28" t="s">
        <v>20876</v>
      </c>
      <c r="G11654" s="31" t="s">
        <v>21299</v>
      </c>
      <c r="I11654" s="1"/>
    </row>
    <row r="11655" spans="1:9" s="30" customFormat="1" ht="27" x14ac:dyDescent="0.25">
      <c r="A11655" s="28">
        <v>101434</v>
      </c>
      <c r="B11655" s="29" t="s">
        <v>21300</v>
      </c>
      <c r="F11655" s="28" t="s">
        <v>20876</v>
      </c>
      <c r="G11655" s="31" t="s">
        <v>21301</v>
      </c>
      <c r="I11655" s="1"/>
    </row>
    <row r="11656" spans="1:9" s="30" customFormat="1" ht="27" x14ac:dyDescent="0.25">
      <c r="A11656" s="28">
        <v>101435</v>
      </c>
      <c r="B11656" s="29" t="s">
        <v>21302</v>
      </c>
      <c r="F11656" s="28" t="s">
        <v>20876</v>
      </c>
      <c r="G11656" s="31" t="s">
        <v>21303</v>
      </c>
      <c r="I11656" s="1"/>
    </row>
    <row r="11657" spans="1:9" s="30" customFormat="1" ht="27" x14ac:dyDescent="0.25">
      <c r="A11657" s="28">
        <v>101436</v>
      </c>
      <c r="B11657" s="29" t="s">
        <v>20816</v>
      </c>
      <c r="F11657" s="28" t="s">
        <v>20876</v>
      </c>
      <c r="G11657" s="31" t="s">
        <v>21304</v>
      </c>
      <c r="I11657" s="1"/>
    </row>
    <row r="11658" spans="1:9" s="30" customFormat="1" x14ac:dyDescent="0.25">
      <c r="A11658" s="28">
        <v>101437</v>
      </c>
      <c r="B11658" s="29" t="s">
        <v>21305</v>
      </c>
      <c r="F11658" s="28" t="s">
        <v>20876</v>
      </c>
      <c r="G11658" s="31" t="s">
        <v>21306</v>
      </c>
      <c r="I11658" s="1"/>
    </row>
    <row r="11659" spans="1:9" s="30" customFormat="1" ht="27" x14ac:dyDescent="0.25">
      <c r="A11659" s="28">
        <v>101438</v>
      </c>
      <c r="B11659" s="29" t="s">
        <v>20820</v>
      </c>
      <c r="F11659" s="28" t="s">
        <v>20876</v>
      </c>
      <c r="G11659" s="31" t="s">
        <v>21307</v>
      </c>
      <c r="I11659" s="1"/>
    </row>
    <row r="11660" spans="1:9" s="30" customFormat="1" ht="27" x14ac:dyDescent="0.25">
      <c r="A11660" s="28">
        <v>101439</v>
      </c>
      <c r="B11660" s="29" t="s">
        <v>20822</v>
      </c>
      <c r="F11660" s="28" t="s">
        <v>20876</v>
      </c>
      <c r="G11660" s="31" t="s">
        <v>21308</v>
      </c>
      <c r="I11660" s="1"/>
    </row>
    <row r="11661" spans="1:9" s="30" customFormat="1" ht="27" x14ac:dyDescent="0.25">
      <c r="A11661" s="28">
        <v>101440</v>
      </c>
      <c r="B11661" s="29" t="s">
        <v>21309</v>
      </c>
      <c r="F11661" s="28" t="s">
        <v>20876</v>
      </c>
      <c r="G11661" s="31" t="s">
        <v>21310</v>
      </c>
      <c r="I11661" s="1"/>
    </row>
    <row r="11662" spans="1:9" s="30" customFormat="1" ht="27" x14ac:dyDescent="0.25">
      <c r="A11662" s="28">
        <v>101441</v>
      </c>
      <c r="B11662" s="29" t="s">
        <v>20825</v>
      </c>
      <c r="F11662" s="28" t="s">
        <v>20876</v>
      </c>
      <c r="G11662" s="31" t="s">
        <v>21311</v>
      </c>
      <c r="I11662" s="1"/>
    </row>
    <row r="11663" spans="1:9" s="30" customFormat="1" ht="27" x14ac:dyDescent="0.25">
      <c r="A11663" s="28">
        <v>101442</v>
      </c>
      <c r="B11663" s="29" t="s">
        <v>21312</v>
      </c>
      <c r="F11663" s="28" t="s">
        <v>20876</v>
      </c>
      <c r="G11663" s="31" t="s">
        <v>21313</v>
      </c>
      <c r="I11663" s="1"/>
    </row>
    <row r="11664" spans="1:9" s="30" customFormat="1" ht="27" x14ac:dyDescent="0.25">
      <c r="A11664" s="28">
        <v>101443</v>
      </c>
      <c r="B11664" s="29" t="s">
        <v>20826</v>
      </c>
      <c r="F11664" s="28" t="s">
        <v>20876</v>
      </c>
      <c r="G11664" s="31" t="s">
        <v>21314</v>
      </c>
      <c r="I11664" s="1"/>
    </row>
    <row r="11665" spans="1:9" s="30" customFormat="1" x14ac:dyDescent="0.25">
      <c r="A11665" s="28">
        <v>101444</v>
      </c>
      <c r="B11665" s="29" t="s">
        <v>20830</v>
      </c>
      <c r="F11665" s="28" t="s">
        <v>20876</v>
      </c>
      <c r="G11665" s="31" t="s">
        <v>21315</v>
      </c>
      <c r="I11665" s="1"/>
    </row>
    <row r="11666" spans="1:9" s="30" customFormat="1" x14ac:dyDescent="0.25">
      <c r="A11666" s="28">
        <v>101445</v>
      </c>
      <c r="B11666" s="29" t="s">
        <v>5881</v>
      </c>
      <c r="F11666" s="28" t="s">
        <v>20876</v>
      </c>
      <c r="G11666" s="31" t="s">
        <v>21256</v>
      </c>
      <c r="I11666" s="1"/>
    </row>
    <row r="11667" spans="1:9" s="30" customFormat="1" x14ac:dyDescent="0.25">
      <c r="A11667" s="28">
        <v>101446</v>
      </c>
      <c r="B11667" s="29" t="s">
        <v>5883</v>
      </c>
      <c r="F11667" s="28" t="s">
        <v>20876</v>
      </c>
      <c r="G11667" s="31" t="s">
        <v>21316</v>
      </c>
      <c r="I11667" s="1"/>
    </row>
    <row r="11668" spans="1:9" s="30" customFormat="1" x14ac:dyDescent="0.25">
      <c r="A11668" s="28">
        <v>101447</v>
      </c>
      <c r="B11668" s="29" t="s">
        <v>20831</v>
      </c>
      <c r="F11668" s="28" t="s">
        <v>20876</v>
      </c>
      <c r="G11668" s="31" t="s">
        <v>21317</v>
      </c>
      <c r="I11668" s="1"/>
    </row>
    <row r="11669" spans="1:9" s="30" customFormat="1" x14ac:dyDescent="0.25">
      <c r="A11669" s="28">
        <v>101448</v>
      </c>
      <c r="B11669" s="29" t="s">
        <v>20833</v>
      </c>
      <c r="F11669" s="28" t="s">
        <v>20876</v>
      </c>
      <c r="G11669" s="31" t="s">
        <v>21316</v>
      </c>
      <c r="I11669" s="1"/>
    </row>
    <row r="11670" spans="1:9" s="30" customFormat="1" ht="27" x14ac:dyDescent="0.25">
      <c r="A11670" s="28">
        <v>101449</v>
      </c>
      <c r="B11670" s="29" t="s">
        <v>21318</v>
      </c>
      <c r="F11670" s="28" t="s">
        <v>20876</v>
      </c>
      <c r="G11670" s="31" t="s">
        <v>21319</v>
      </c>
      <c r="I11670" s="1"/>
    </row>
    <row r="11671" spans="1:9" s="30" customFormat="1" x14ac:dyDescent="0.25">
      <c r="A11671" s="28">
        <v>101450</v>
      </c>
      <c r="B11671" s="29" t="s">
        <v>5889</v>
      </c>
      <c r="F11671" s="28" t="s">
        <v>20876</v>
      </c>
      <c r="G11671" s="31" t="s">
        <v>21320</v>
      </c>
      <c r="I11671" s="1"/>
    </row>
    <row r="11672" spans="1:9" s="30" customFormat="1" x14ac:dyDescent="0.25">
      <c r="A11672" s="28">
        <v>101451</v>
      </c>
      <c r="B11672" s="29" t="s">
        <v>5893</v>
      </c>
      <c r="F11672" s="28" t="s">
        <v>20876</v>
      </c>
      <c r="G11672" s="31" t="s">
        <v>21222</v>
      </c>
      <c r="I11672" s="1"/>
    </row>
    <row r="11673" spans="1:9" s="30" customFormat="1" x14ac:dyDescent="0.25">
      <c r="A11673" s="28">
        <v>101452</v>
      </c>
      <c r="B11673" s="29" t="s">
        <v>21321</v>
      </c>
      <c r="F11673" s="28" t="s">
        <v>20876</v>
      </c>
      <c r="G11673" s="31" t="s">
        <v>21322</v>
      </c>
      <c r="I11673" s="1"/>
    </row>
    <row r="11674" spans="1:9" s="30" customFormat="1" x14ac:dyDescent="0.25">
      <c r="A11674" s="28">
        <v>101453</v>
      </c>
      <c r="B11674" s="29" t="s">
        <v>20835</v>
      </c>
      <c r="F11674" s="28" t="s">
        <v>20876</v>
      </c>
      <c r="G11674" s="31" t="s">
        <v>21323</v>
      </c>
      <c r="I11674" s="1"/>
    </row>
    <row r="11675" spans="1:9" s="30" customFormat="1" x14ac:dyDescent="0.25">
      <c r="A11675" s="28">
        <v>101454</v>
      </c>
      <c r="B11675" s="29" t="s">
        <v>21324</v>
      </c>
      <c r="F11675" s="28" t="s">
        <v>20876</v>
      </c>
      <c r="G11675" s="31" t="s">
        <v>21325</v>
      </c>
      <c r="I11675" s="1"/>
    </row>
    <row r="11676" spans="1:9" s="30" customFormat="1" x14ac:dyDescent="0.25">
      <c r="A11676" s="28">
        <v>101455</v>
      </c>
      <c r="B11676" s="29" t="s">
        <v>20837</v>
      </c>
      <c r="F11676" s="28" t="s">
        <v>20876</v>
      </c>
      <c r="G11676" s="31" t="s">
        <v>21244</v>
      </c>
      <c r="I11676" s="1"/>
    </row>
    <row r="11677" spans="1:9" s="30" customFormat="1" ht="27" x14ac:dyDescent="0.25">
      <c r="A11677" s="28">
        <v>101456</v>
      </c>
      <c r="B11677" s="29" t="s">
        <v>21326</v>
      </c>
      <c r="F11677" s="28" t="s">
        <v>20876</v>
      </c>
      <c r="G11677" s="31" t="s">
        <v>21327</v>
      </c>
      <c r="I11677" s="1"/>
    </row>
    <row r="11678" spans="1:9" s="30" customFormat="1" x14ac:dyDescent="0.25">
      <c r="A11678" s="28">
        <v>101457</v>
      </c>
      <c r="B11678" s="29" t="s">
        <v>21328</v>
      </c>
      <c r="F11678" s="28" t="s">
        <v>20876</v>
      </c>
      <c r="G11678" s="31" t="s">
        <v>21329</v>
      </c>
      <c r="I11678" s="1"/>
    </row>
    <row r="11679" spans="1:9" s="30" customFormat="1" x14ac:dyDescent="0.25">
      <c r="A11679" s="28">
        <v>101458</v>
      </c>
      <c r="B11679" s="29" t="s">
        <v>21330</v>
      </c>
      <c r="F11679" s="28" t="s">
        <v>20876</v>
      </c>
      <c r="G11679" s="31" t="s">
        <v>21331</v>
      </c>
      <c r="I11679" s="1"/>
    </row>
    <row r="11680" spans="1:9" s="30" customFormat="1" x14ac:dyDescent="0.25">
      <c r="A11680" s="28">
        <v>101459</v>
      </c>
      <c r="B11680" s="29" t="s">
        <v>5905</v>
      </c>
      <c r="F11680" s="28" t="s">
        <v>20876</v>
      </c>
      <c r="G11680" s="31" t="s">
        <v>21332</v>
      </c>
      <c r="I11680" s="1"/>
    </row>
    <row r="11681" spans="1:9" s="30" customFormat="1" x14ac:dyDescent="0.25">
      <c r="A11681" s="28">
        <v>101460</v>
      </c>
      <c r="B11681" s="29" t="s">
        <v>5907</v>
      </c>
      <c r="F11681" s="28" t="s">
        <v>20876</v>
      </c>
      <c r="G11681" s="31" t="s">
        <v>21333</v>
      </c>
      <c r="I11681" s="1"/>
    </row>
  </sheetData>
  <pageMargins left="0.73000000217768146" right="0.73000000217768146" top="0.1500000047871447" bottom="1.230000041601226"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f11e31-fba7-4003-b8be-6996fb696ac9" xsi:nil="true"/>
    <lcf76f155ced4ddcb4097134ff3c332f xmlns="e0b582c4-5fc4-46ef-8630-d70f32e0278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6CB29-C3B2-4018-8727-8ED4187220B1}">
  <ds:schemaRefs>
    <ds:schemaRef ds:uri="http://schemas.microsoft.com/sharepoint/v3/contenttype/forms"/>
  </ds:schemaRefs>
</ds:datastoreItem>
</file>

<file path=customXml/itemProps2.xml><?xml version="1.0" encoding="utf-8"?>
<ds:datastoreItem xmlns:ds="http://schemas.openxmlformats.org/officeDocument/2006/customXml" ds:itemID="{18375EE5-FC1E-4530-90E8-1F61580C71A0}">
  <ds:schemaRefs>
    <ds:schemaRef ds:uri="http://purl.org/dc/elements/1.1/"/>
    <ds:schemaRef ds:uri="e0b582c4-5fc4-46ef-8630-d70f32e02781"/>
    <ds:schemaRef ds:uri="http://purl.org/dc/terms/"/>
    <ds:schemaRef ds:uri="http://schemas.microsoft.com/office/2006/metadata/properties"/>
    <ds:schemaRef ds:uri="http://schemas.openxmlformats.org/package/2006/metadata/core-properties"/>
    <ds:schemaRef ds:uri="http://schemas.microsoft.com/office/2006/documentManagement/types"/>
    <ds:schemaRef ds:uri="8ff11e31-fba7-4003-b8be-6996fb696ac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9C44802-AF48-4F33-AA2D-DF3CA9667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Orçamento Sintético</vt:lpstr>
      <vt:lpstr>Memória de Cálculo</vt:lpstr>
      <vt:lpstr>CRONOGRAMA</vt:lpstr>
      <vt:lpstr>BDI (24,78%)</vt:lpstr>
      <vt:lpstr>Relatório</vt:lpstr>
      <vt:lpstr>'BDI (24,78%)'!Area_de_impressao</vt:lpstr>
      <vt:lpstr>CRONOGRAMA!Area_de_impressao</vt:lpstr>
      <vt:lpstr>'Memória de Cálculo'!Area_de_impressao</vt:lpstr>
      <vt:lpstr>'Orçamento Sintético'!Area_de_impressao</vt:lpstr>
      <vt:lpstr>'BDI (24,78%)'!Titulos_de_impressao</vt:lpstr>
      <vt:lpstr>'Memória de Cálculo'!Titulos_de_impressao</vt:lpstr>
      <vt:lpstr>'Orçamento Sintético'!Titulos_de_impressao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User</cp:lastModifiedBy>
  <cp:revision>0</cp:revision>
  <cp:lastPrinted>2025-05-26T16:53:24Z</cp:lastPrinted>
  <dcterms:created xsi:type="dcterms:W3CDTF">2023-05-25T23:24:17Z</dcterms:created>
  <dcterms:modified xsi:type="dcterms:W3CDTF">2025-05-26T17:06:55Z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