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User\Desktop\Niremberg\"/>
    </mc:Choice>
  </mc:AlternateContent>
  <xr:revisionPtr revIDLastSave="0" documentId="13_ncr:1_{B0929831-B821-44A4-82E8-DA3EA080872A}" xr6:coauthVersionLast="47" xr6:coauthVersionMax="47" xr10:uidLastSave="{00000000-0000-0000-0000-000000000000}"/>
  <bookViews>
    <workbookView xWindow="-108" yWindow="-108" windowWidth="23256" windowHeight="12576" xr2:uid="{D3596EA2-925C-46B9-B15F-749FDF251FF5}"/>
  </bookViews>
  <sheets>
    <sheet name="Cronograma 18 me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3" i="1" l="1"/>
  <c r="R63" i="1"/>
  <c r="S63" i="1"/>
  <c r="T63" i="1"/>
  <c r="G102" i="1"/>
  <c r="O51" i="1"/>
  <c r="P51" i="1"/>
  <c r="S79" i="1"/>
  <c r="T79" i="1"/>
  <c r="G94" i="1"/>
  <c r="G51" i="1"/>
  <c r="H51" i="1"/>
  <c r="E199" i="1"/>
  <c r="D199" i="1"/>
  <c r="E198" i="1"/>
  <c r="D198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G110" i="1"/>
  <c r="H110" i="1"/>
  <c r="M106" i="1"/>
  <c r="N106" i="1"/>
  <c r="O106" i="1"/>
  <c r="P106" i="1"/>
  <c r="Q106" i="1"/>
  <c r="G106" i="1"/>
  <c r="H106" i="1"/>
  <c r="T90" i="1"/>
  <c r="O90" i="1"/>
  <c r="P90" i="1"/>
  <c r="Q90" i="1"/>
  <c r="R90" i="1"/>
  <c r="S90" i="1"/>
  <c r="L94" i="1"/>
  <c r="M94" i="1"/>
  <c r="N94" i="1"/>
  <c r="O94" i="1"/>
  <c r="P94" i="1"/>
  <c r="Q94" i="1"/>
  <c r="R94" i="1"/>
  <c r="S94" i="1"/>
  <c r="T94" i="1"/>
  <c r="O98" i="1"/>
  <c r="P98" i="1"/>
  <c r="Q98" i="1"/>
  <c r="R98" i="1"/>
  <c r="S98" i="1"/>
  <c r="T98" i="1"/>
  <c r="Q59" i="1"/>
  <c r="R59" i="1"/>
  <c r="S59" i="1"/>
  <c r="T59" i="1"/>
  <c r="Q55" i="1"/>
  <c r="R55" i="1"/>
  <c r="S55" i="1"/>
  <c r="T55" i="1"/>
  <c r="O47" i="1"/>
  <c r="P47" i="1"/>
  <c r="G47" i="1"/>
  <c r="O31" i="1"/>
  <c r="P31" i="1"/>
  <c r="O27" i="1"/>
  <c r="P27" i="1"/>
  <c r="O23" i="1"/>
  <c r="P23" i="1"/>
  <c r="V15" i="1"/>
  <c r="W15" i="1"/>
  <c r="X15" i="1"/>
  <c r="Y15" i="1"/>
  <c r="Z15" i="1"/>
  <c r="AA15" i="1"/>
  <c r="AB15" i="1"/>
  <c r="AC15" i="1"/>
  <c r="AD15" i="1"/>
  <c r="AE15" i="1"/>
  <c r="AF15" i="1"/>
  <c r="AG15" i="1"/>
  <c r="X19" i="1"/>
  <c r="Y19" i="1"/>
  <c r="AB19" i="1"/>
  <c r="AC19" i="1"/>
  <c r="AF19" i="1"/>
  <c r="AG19" i="1"/>
  <c r="V19" i="1"/>
  <c r="W19" i="1"/>
  <c r="Z19" i="1"/>
  <c r="AA19" i="1"/>
  <c r="AD19" i="1"/>
  <c r="AE19" i="1"/>
  <c r="V23" i="1"/>
  <c r="W23" i="1"/>
  <c r="X23" i="1"/>
  <c r="Y23" i="1"/>
  <c r="Z23" i="1"/>
  <c r="AA23" i="1"/>
  <c r="AB23" i="1"/>
  <c r="AC23" i="1"/>
  <c r="AD23" i="1"/>
  <c r="AE23" i="1"/>
  <c r="AF23" i="1"/>
  <c r="AG23" i="1"/>
  <c r="V27" i="1"/>
  <c r="W27" i="1"/>
  <c r="X27" i="1"/>
  <c r="Y27" i="1"/>
  <c r="Z27" i="1"/>
  <c r="AA27" i="1"/>
  <c r="AB27" i="1"/>
  <c r="AC27" i="1"/>
  <c r="AD27" i="1"/>
  <c r="AE27" i="1"/>
  <c r="AF27" i="1"/>
  <c r="AG27" i="1"/>
  <c r="V31" i="1"/>
  <c r="W31" i="1"/>
  <c r="X31" i="1"/>
  <c r="Y31" i="1"/>
  <c r="Z31" i="1"/>
  <c r="AA31" i="1"/>
  <c r="AB31" i="1"/>
  <c r="AC31" i="1"/>
  <c r="AD31" i="1"/>
  <c r="AE31" i="1"/>
  <c r="AF31" i="1"/>
  <c r="AG31" i="1"/>
  <c r="X35" i="1"/>
  <c r="AA35" i="1"/>
  <c r="AB35" i="1"/>
  <c r="AE35" i="1"/>
  <c r="AF35" i="1"/>
  <c r="V35" i="1"/>
  <c r="W35" i="1"/>
  <c r="Y35" i="1"/>
  <c r="Z35" i="1"/>
  <c r="AC35" i="1"/>
  <c r="AD35" i="1"/>
  <c r="AG35" i="1"/>
  <c r="V39" i="1"/>
  <c r="W39" i="1"/>
  <c r="X39" i="1"/>
  <c r="Y39" i="1"/>
  <c r="Z39" i="1"/>
  <c r="AA39" i="1"/>
  <c r="AB39" i="1"/>
  <c r="AC39" i="1"/>
  <c r="AD39" i="1"/>
  <c r="AE39" i="1"/>
  <c r="AF39" i="1"/>
  <c r="AG39" i="1"/>
  <c r="V43" i="1"/>
  <c r="W43" i="1"/>
  <c r="X43" i="1"/>
  <c r="Y43" i="1"/>
  <c r="Z43" i="1"/>
  <c r="AA43" i="1"/>
  <c r="AB43" i="1"/>
  <c r="AC43" i="1"/>
  <c r="AD43" i="1"/>
  <c r="AE43" i="1"/>
  <c r="AF43" i="1"/>
  <c r="AG43" i="1"/>
  <c r="V47" i="1"/>
  <c r="W47" i="1"/>
  <c r="X47" i="1"/>
  <c r="Y47" i="1"/>
  <c r="Z47" i="1"/>
  <c r="AA47" i="1"/>
  <c r="AB47" i="1"/>
  <c r="AC47" i="1"/>
  <c r="AD47" i="1"/>
  <c r="AE47" i="1"/>
  <c r="AF47" i="1"/>
  <c r="AG47" i="1"/>
  <c r="V51" i="1"/>
  <c r="W51" i="1"/>
  <c r="X51" i="1"/>
  <c r="Y51" i="1"/>
  <c r="Z51" i="1"/>
  <c r="AA51" i="1"/>
  <c r="AB51" i="1"/>
  <c r="AC51" i="1"/>
  <c r="AD51" i="1"/>
  <c r="AE51" i="1"/>
  <c r="AF51" i="1"/>
  <c r="AG51" i="1"/>
  <c r="V55" i="1"/>
  <c r="W55" i="1"/>
  <c r="X55" i="1"/>
  <c r="Y55" i="1"/>
  <c r="Z55" i="1"/>
  <c r="AA55" i="1"/>
  <c r="AB55" i="1"/>
  <c r="AC55" i="1"/>
  <c r="AD55" i="1"/>
  <c r="AE55" i="1"/>
  <c r="AF55" i="1"/>
  <c r="AG55" i="1"/>
  <c r="V59" i="1"/>
  <c r="W59" i="1"/>
  <c r="X59" i="1"/>
  <c r="Y59" i="1"/>
  <c r="Z59" i="1"/>
  <c r="AA59" i="1"/>
  <c r="AB59" i="1"/>
  <c r="AC59" i="1"/>
  <c r="AD59" i="1"/>
  <c r="AE59" i="1"/>
  <c r="AF59" i="1"/>
  <c r="AG59" i="1"/>
  <c r="V63" i="1"/>
  <c r="W63" i="1"/>
  <c r="X63" i="1"/>
  <c r="Y63" i="1"/>
  <c r="Z63" i="1"/>
  <c r="AA63" i="1"/>
  <c r="AB63" i="1"/>
  <c r="AC63" i="1"/>
  <c r="AD63" i="1"/>
  <c r="AE63" i="1"/>
  <c r="AF63" i="1"/>
  <c r="AG63" i="1"/>
  <c r="V67" i="1"/>
  <c r="W67" i="1"/>
  <c r="X67" i="1"/>
  <c r="Y67" i="1"/>
  <c r="Z67" i="1"/>
  <c r="AA67" i="1"/>
  <c r="AB67" i="1"/>
  <c r="AC67" i="1"/>
  <c r="AD67" i="1"/>
  <c r="AE67" i="1"/>
  <c r="AF67" i="1"/>
  <c r="AG67" i="1"/>
  <c r="V71" i="1"/>
  <c r="W71" i="1"/>
  <c r="X71" i="1"/>
  <c r="Y71" i="1"/>
  <c r="Z71" i="1"/>
  <c r="AA71" i="1"/>
  <c r="AB71" i="1"/>
  <c r="AC71" i="1"/>
  <c r="AD71" i="1"/>
  <c r="AE71" i="1"/>
  <c r="AF71" i="1"/>
  <c r="AG71" i="1"/>
  <c r="V75" i="1"/>
  <c r="W75" i="1"/>
  <c r="X75" i="1"/>
  <c r="Y75" i="1"/>
  <c r="Z75" i="1"/>
  <c r="AA75" i="1"/>
  <c r="AB75" i="1"/>
  <c r="AC75" i="1"/>
  <c r="AD75" i="1"/>
  <c r="AE75" i="1"/>
  <c r="AF75" i="1"/>
  <c r="AG75" i="1"/>
  <c r="V79" i="1"/>
  <c r="W79" i="1"/>
  <c r="X79" i="1"/>
  <c r="Y79" i="1"/>
  <c r="Z79" i="1"/>
  <c r="AA79" i="1"/>
  <c r="AB79" i="1"/>
  <c r="AC79" i="1"/>
  <c r="AD79" i="1"/>
  <c r="AE79" i="1"/>
  <c r="AF79" i="1"/>
  <c r="AG79" i="1"/>
  <c r="W83" i="1"/>
  <c r="Z83" i="1"/>
  <c r="AA83" i="1"/>
  <c r="AD83" i="1"/>
  <c r="AE83" i="1"/>
  <c r="V83" i="1"/>
  <c r="X83" i="1"/>
  <c r="Y83" i="1"/>
  <c r="AB83" i="1"/>
  <c r="AC83" i="1"/>
  <c r="AF83" i="1"/>
  <c r="AG83" i="1"/>
  <c r="V86" i="1"/>
  <c r="W86" i="1"/>
  <c r="X86" i="1"/>
  <c r="Y86" i="1"/>
  <c r="Z86" i="1"/>
  <c r="AA86" i="1"/>
  <c r="AB86" i="1"/>
  <c r="AC86" i="1"/>
  <c r="AD86" i="1"/>
  <c r="AE86" i="1"/>
  <c r="AF86" i="1"/>
  <c r="AG86" i="1"/>
  <c r="V90" i="1"/>
  <c r="W90" i="1"/>
  <c r="X90" i="1"/>
  <c r="Y90" i="1"/>
  <c r="Z90" i="1"/>
  <c r="AA90" i="1"/>
  <c r="AB90" i="1"/>
  <c r="AC90" i="1"/>
  <c r="AD90" i="1"/>
  <c r="AE90" i="1"/>
  <c r="AF90" i="1"/>
  <c r="AG90" i="1"/>
  <c r="V94" i="1"/>
  <c r="W94" i="1"/>
  <c r="X94" i="1"/>
  <c r="Y94" i="1"/>
  <c r="Z94" i="1"/>
  <c r="AA94" i="1"/>
  <c r="AB94" i="1"/>
  <c r="AC94" i="1"/>
  <c r="AD94" i="1"/>
  <c r="AE94" i="1"/>
  <c r="AF94" i="1"/>
  <c r="AG94" i="1"/>
  <c r="V98" i="1"/>
  <c r="W98" i="1"/>
  <c r="X98" i="1"/>
  <c r="Y98" i="1"/>
  <c r="Z98" i="1"/>
  <c r="AA98" i="1"/>
  <c r="AB98" i="1"/>
  <c r="AC98" i="1"/>
  <c r="AD98" i="1"/>
  <c r="AE98" i="1"/>
  <c r="AF98" i="1"/>
  <c r="AG98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N19" i="1"/>
  <c r="H198" i="1" l="1"/>
  <c r="G198" i="1"/>
  <c r="U110" i="1"/>
  <c r="U106" i="1"/>
  <c r="U102" i="1"/>
  <c r="U98" i="1"/>
  <c r="U94" i="1"/>
  <c r="U90" i="1"/>
  <c r="U86" i="1"/>
  <c r="U83" i="1"/>
  <c r="U79" i="1"/>
  <c r="U75" i="1"/>
  <c r="U71" i="1"/>
  <c r="U67" i="1"/>
  <c r="U63" i="1"/>
  <c r="U59" i="1"/>
  <c r="U55" i="1"/>
  <c r="U51" i="1"/>
  <c r="U47" i="1"/>
  <c r="U43" i="1"/>
  <c r="U39" i="1"/>
  <c r="U35" i="1"/>
  <c r="U31" i="1"/>
  <c r="U27" i="1"/>
  <c r="U23" i="1"/>
  <c r="U19" i="1"/>
  <c r="U15" i="1"/>
  <c r="S23" i="1"/>
  <c r="Q43" i="1"/>
  <c r="P43" i="1"/>
  <c r="O43" i="1"/>
  <c r="R15" i="1"/>
  <c r="T110" i="1"/>
  <c r="S110" i="1"/>
  <c r="R110" i="1"/>
  <c r="Q110" i="1"/>
  <c r="P110" i="1"/>
  <c r="O110" i="1"/>
  <c r="N110" i="1"/>
  <c r="M110" i="1"/>
  <c r="T102" i="1"/>
  <c r="S102" i="1"/>
  <c r="R102" i="1"/>
  <c r="Q102" i="1"/>
  <c r="P102" i="1"/>
  <c r="O102" i="1"/>
  <c r="N102" i="1"/>
  <c r="M102" i="1"/>
  <c r="L102" i="1"/>
  <c r="T86" i="1"/>
  <c r="S86" i="1"/>
  <c r="R86" i="1"/>
  <c r="Q86" i="1"/>
  <c r="P86" i="1"/>
  <c r="O86" i="1"/>
  <c r="N86" i="1"/>
  <c r="M86" i="1"/>
  <c r="L86" i="1"/>
  <c r="J86" i="1"/>
  <c r="I86" i="1"/>
  <c r="H86" i="1"/>
  <c r="G86" i="1"/>
  <c r="F86" i="1"/>
  <c r="E86" i="1"/>
  <c r="D86" i="1"/>
  <c r="K86" i="1"/>
  <c r="L83" i="1"/>
  <c r="M83" i="1"/>
  <c r="N83" i="1"/>
  <c r="O83" i="1"/>
  <c r="P83" i="1"/>
  <c r="Q83" i="1"/>
  <c r="R83" i="1"/>
  <c r="S83" i="1"/>
  <c r="T83" i="1"/>
  <c r="I79" i="1"/>
  <c r="J79" i="1"/>
  <c r="K79" i="1"/>
  <c r="L79" i="1"/>
  <c r="M79" i="1"/>
  <c r="N79" i="1"/>
  <c r="O79" i="1"/>
  <c r="P79" i="1"/>
  <c r="Q79" i="1"/>
  <c r="R79" i="1"/>
  <c r="T75" i="1"/>
  <c r="S75" i="1"/>
  <c r="R75" i="1"/>
  <c r="Q75" i="1"/>
  <c r="P75" i="1"/>
  <c r="O75" i="1"/>
  <c r="T71" i="1"/>
  <c r="S71" i="1"/>
  <c r="R71" i="1"/>
  <c r="Q71" i="1"/>
  <c r="P71" i="1"/>
  <c r="O71" i="1"/>
  <c r="N71" i="1"/>
  <c r="T67" i="1"/>
  <c r="S67" i="1"/>
  <c r="R67" i="1"/>
  <c r="Q67" i="1"/>
  <c r="P67" i="1"/>
  <c r="O67" i="1"/>
  <c r="N67" i="1"/>
  <c r="M67" i="1"/>
  <c r="L67" i="1"/>
  <c r="P63" i="1"/>
  <c r="O63" i="1"/>
  <c r="P55" i="1"/>
  <c r="O55" i="1"/>
  <c r="N55" i="1"/>
  <c r="M55" i="1"/>
  <c r="T39" i="1"/>
  <c r="S39" i="1"/>
  <c r="R39" i="1"/>
  <c r="Q39" i="1"/>
  <c r="P39" i="1"/>
  <c r="O39" i="1"/>
  <c r="N39" i="1"/>
  <c r="M39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T19" i="1"/>
  <c r="S19" i="1"/>
  <c r="R19" i="1"/>
  <c r="Q19" i="1"/>
  <c r="M19" i="1"/>
  <c r="L19" i="1"/>
  <c r="K19" i="1"/>
  <c r="J19" i="1"/>
  <c r="I19" i="1"/>
  <c r="F19" i="1"/>
  <c r="E19" i="1"/>
  <c r="D19" i="1"/>
  <c r="I114" i="1"/>
  <c r="H114" i="1"/>
  <c r="G114" i="1"/>
  <c r="F114" i="1"/>
  <c r="F198" i="1" s="1"/>
  <c r="L110" i="1"/>
  <c r="K110" i="1"/>
  <c r="J110" i="1"/>
  <c r="I110" i="1"/>
  <c r="L106" i="1"/>
  <c r="K106" i="1"/>
  <c r="J106" i="1"/>
  <c r="I106" i="1"/>
  <c r="K102" i="1"/>
  <c r="J102" i="1"/>
  <c r="I102" i="1"/>
  <c r="H102" i="1"/>
  <c r="N98" i="1"/>
  <c r="M98" i="1"/>
  <c r="L98" i="1"/>
  <c r="K98" i="1"/>
  <c r="J98" i="1"/>
  <c r="I98" i="1"/>
  <c r="H98" i="1"/>
  <c r="G98" i="1"/>
  <c r="K94" i="1"/>
  <c r="J94" i="1"/>
  <c r="I94" i="1"/>
  <c r="H94" i="1"/>
  <c r="N90" i="1"/>
  <c r="M90" i="1"/>
  <c r="L90" i="1"/>
  <c r="K90" i="1"/>
  <c r="J90" i="1"/>
  <c r="I90" i="1"/>
  <c r="H90" i="1"/>
  <c r="G90" i="1"/>
  <c r="F90" i="1"/>
  <c r="E90" i="1"/>
  <c r="K83" i="1"/>
  <c r="J83" i="1"/>
  <c r="I83" i="1"/>
  <c r="H83" i="1"/>
  <c r="G83" i="1"/>
  <c r="F83" i="1"/>
  <c r="E83" i="1"/>
  <c r="D79" i="1"/>
  <c r="H79" i="1"/>
  <c r="G79" i="1"/>
  <c r="F79" i="1"/>
  <c r="E79" i="1"/>
  <c r="N75" i="1"/>
  <c r="M75" i="1"/>
  <c r="L75" i="1"/>
  <c r="K75" i="1"/>
  <c r="J75" i="1"/>
  <c r="I75" i="1"/>
  <c r="H75" i="1"/>
  <c r="G75" i="1"/>
  <c r="F75" i="1"/>
  <c r="E75" i="1"/>
  <c r="D75" i="1"/>
  <c r="M71" i="1"/>
  <c r="L71" i="1"/>
  <c r="K71" i="1"/>
  <c r="J71" i="1"/>
  <c r="I71" i="1"/>
  <c r="H71" i="1"/>
  <c r="G71" i="1"/>
  <c r="F71" i="1"/>
  <c r="E71" i="1"/>
  <c r="D71" i="1"/>
  <c r="K67" i="1"/>
  <c r="J67" i="1"/>
  <c r="I67" i="1"/>
  <c r="H67" i="1"/>
  <c r="G67" i="1"/>
  <c r="F67" i="1"/>
  <c r="E67" i="1"/>
  <c r="D67" i="1"/>
  <c r="N63" i="1"/>
  <c r="M63" i="1"/>
  <c r="L63" i="1"/>
  <c r="K63" i="1"/>
  <c r="J63" i="1"/>
  <c r="I63" i="1"/>
  <c r="H63" i="1"/>
  <c r="G63" i="1"/>
  <c r="F63" i="1"/>
  <c r="E63" i="1"/>
  <c r="D63" i="1"/>
  <c r="K59" i="1"/>
  <c r="J59" i="1"/>
  <c r="I59" i="1"/>
  <c r="H59" i="1"/>
  <c r="G59" i="1"/>
  <c r="F59" i="1"/>
  <c r="E59" i="1"/>
  <c r="D59" i="1"/>
  <c r="L55" i="1"/>
  <c r="K55" i="1"/>
  <c r="H55" i="1"/>
  <c r="G55" i="1"/>
  <c r="N51" i="1"/>
  <c r="M51" i="1"/>
  <c r="L51" i="1"/>
  <c r="K51" i="1"/>
  <c r="J51" i="1"/>
  <c r="I51" i="1"/>
  <c r="D51" i="1"/>
  <c r="N47" i="1"/>
  <c r="M47" i="1"/>
  <c r="L47" i="1"/>
  <c r="K47" i="1"/>
  <c r="J47" i="1"/>
  <c r="I47" i="1"/>
  <c r="H47" i="1"/>
  <c r="N43" i="1"/>
  <c r="M43" i="1"/>
  <c r="L43" i="1"/>
  <c r="K43" i="1"/>
  <c r="J43" i="1"/>
  <c r="I43" i="1"/>
  <c r="H43" i="1"/>
  <c r="G43" i="1"/>
  <c r="L39" i="1"/>
  <c r="K39" i="1"/>
  <c r="J39" i="1"/>
  <c r="I39" i="1"/>
  <c r="H39" i="1"/>
  <c r="G39" i="1"/>
  <c r="F39" i="1"/>
  <c r="F35" i="1"/>
  <c r="E35" i="1"/>
  <c r="D35" i="1"/>
  <c r="N31" i="1"/>
  <c r="M31" i="1"/>
  <c r="L31" i="1"/>
  <c r="K31" i="1"/>
  <c r="J31" i="1"/>
  <c r="I31" i="1"/>
  <c r="H31" i="1"/>
  <c r="G31" i="1"/>
  <c r="F31" i="1"/>
  <c r="E31" i="1"/>
  <c r="D31" i="1"/>
  <c r="N27" i="1"/>
  <c r="M27" i="1"/>
  <c r="L27" i="1"/>
  <c r="K27" i="1"/>
  <c r="J27" i="1"/>
  <c r="I27" i="1"/>
  <c r="H27" i="1"/>
  <c r="G27" i="1"/>
  <c r="F27" i="1"/>
  <c r="E27" i="1"/>
  <c r="N23" i="1"/>
  <c r="M23" i="1"/>
  <c r="L23" i="1"/>
  <c r="K23" i="1"/>
  <c r="J23" i="1"/>
  <c r="I23" i="1"/>
  <c r="H23" i="1"/>
  <c r="G23" i="1"/>
  <c r="F23" i="1"/>
  <c r="E23" i="1"/>
  <c r="D23" i="1"/>
  <c r="P19" i="1"/>
  <c r="O19" i="1"/>
  <c r="H19" i="1"/>
  <c r="G19" i="1"/>
  <c r="N15" i="1"/>
  <c r="M15" i="1"/>
  <c r="L15" i="1"/>
  <c r="K15" i="1"/>
  <c r="J15" i="1"/>
  <c r="I15" i="1"/>
  <c r="H15" i="1"/>
  <c r="G15" i="1"/>
  <c r="F15" i="1"/>
  <c r="E15" i="1"/>
  <c r="D15" i="1"/>
  <c r="G200" i="1" l="1"/>
  <c r="D200" i="1"/>
  <c r="F200" i="1"/>
  <c r="H200" i="1"/>
  <c r="E200" i="1"/>
  <c r="F199" i="1" l="1"/>
  <c r="G199" i="1" s="1"/>
  <c r="H199" i="1" s="1"/>
  <c r="S198" i="1"/>
  <c r="S118" i="1"/>
  <c r="S200" i="1"/>
  <c r="O118" i="1"/>
  <c r="O198" i="1" s="1"/>
  <c r="M200" i="1"/>
  <c r="M118" i="1"/>
  <c r="M198" i="1"/>
  <c r="K118" i="1"/>
  <c r="K200" i="1" s="1"/>
  <c r="R198" i="1"/>
  <c r="R118" i="1"/>
  <c r="R200" i="1"/>
  <c r="L118" i="1"/>
  <c r="L200" i="1" s="1"/>
  <c r="I118" i="1"/>
  <c r="I198" i="1" s="1"/>
  <c r="I199" i="1" s="1"/>
  <c r="J118" i="1"/>
  <c r="J200" i="1" s="1"/>
  <c r="J198" i="1"/>
  <c r="N118" i="1"/>
  <c r="N198" i="1" s="1"/>
  <c r="P118" i="1"/>
  <c r="P200" i="1" s="1"/>
  <c r="P198" i="1"/>
  <c r="Z118" i="1"/>
  <c r="Z198" i="1" s="1"/>
  <c r="AE118" i="1"/>
  <c r="AE198" i="1" s="1"/>
  <c r="AD118" i="1"/>
  <c r="AD198" i="1" s="1"/>
  <c r="AC118" i="1"/>
  <c r="AC198" i="1" s="1"/>
  <c r="AB118" i="1"/>
  <c r="AB198" i="1" s="1"/>
  <c r="AA118" i="1"/>
  <c r="AA198" i="1" s="1"/>
  <c r="T118" i="1"/>
  <c r="T200" i="1" s="1"/>
  <c r="AG198" i="1"/>
  <c r="AG118" i="1"/>
  <c r="W118" i="1"/>
  <c r="W198" i="1" s="1"/>
  <c r="AF198" i="1"/>
  <c r="AF118" i="1"/>
  <c r="V118" i="1"/>
  <c r="V198" i="1" s="1"/>
  <c r="X198" i="1"/>
  <c r="X118" i="1"/>
  <c r="Q118" i="1"/>
  <c r="Q200" i="1" s="1"/>
  <c r="Q198" i="1"/>
  <c r="Y118" i="1"/>
  <c r="Y198" i="1" s="1"/>
  <c r="C198" i="1"/>
  <c r="U118" i="1"/>
  <c r="U200" i="1" s="1"/>
  <c r="J199" i="1" l="1"/>
  <c r="U198" i="1"/>
  <c r="T198" i="1"/>
  <c r="N200" i="1"/>
  <c r="I200" i="1"/>
  <c r="L198" i="1"/>
  <c r="K198" i="1"/>
  <c r="O200" i="1"/>
  <c r="K199" i="1" l="1"/>
  <c r="L199" i="1" s="1"/>
  <c r="M199" i="1" s="1"/>
  <c r="N199" i="1" s="1"/>
  <c r="O199" i="1" s="1"/>
  <c r="P199" i="1" s="1"/>
  <c r="Q199" i="1" s="1"/>
  <c r="R199" i="1" s="1"/>
  <c r="S199" i="1" s="1"/>
  <c r="T199" i="1" s="1"/>
  <c r="U199" i="1" s="1"/>
  <c r="V199" i="1" s="1"/>
  <c r="W199" i="1" s="1"/>
  <c r="X199" i="1" s="1"/>
  <c r="Y199" i="1" s="1"/>
  <c r="Z199" i="1" s="1"/>
  <c r="AA199" i="1" s="1"/>
  <c r="AB199" i="1" s="1"/>
  <c r="AC199" i="1" s="1"/>
  <c r="AD199" i="1" s="1"/>
  <c r="AE199" i="1" s="1"/>
  <c r="AF199" i="1" s="1"/>
  <c r="AG199" i="1" s="1"/>
</calcChain>
</file>

<file path=xl/sharedStrings.xml><?xml version="1.0" encoding="utf-8"?>
<sst xmlns="http://schemas.openxmlformats.org/spreadsheetml/2006/main" count="66" uniqueCount="66">
  <si>
    <t>CRONOGRAMA FÍSICO</t>
  </si>
  <si>
    <t>MUNICÍPIO:</t>
  </si>
  <si>
    <t>Catalão</t>
  </si>
  <si>
    <t>OBRA:</t>
  </si>
  <si>
    <t xml:space="preserve">VALOR  </t>
  </si>
  <si>
    <t>ADMINISTRAÇÃO</t>
  </si>
  <si>
    <t>SUB TOTAL</t>
  </si>
  <si>
    <t xml:space="preserve">REDE DE ESGOTAMENTO SANITÁRIO </t>
  </si>
  <si>
    <t>Rede de esgoto - Catalão</t>
  </si>
  <si>
    <t xml:space="preserve">Mês 1 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</si>
  <si>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</si>
  <si>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</si>
  <si>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</si>
  <si>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</si>
  <si>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</si>
  <si>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</si>
  <si>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</si>
  <si>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</si>
  <si>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</si>
  <si>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</si>
  <si>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</si>
  <si>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</si>
  <si>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</si>
  <si>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</si>
  <si>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</si>
  <si>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</si>
  <si>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</si>
  <si>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</si>
  <si>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</si>
  <si>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</si>
  <si>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</si>
  <si>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CRONOGRAMA FÍSICO FINANCEIRO</t>
  </si>
  <si>
    <t xml:space="preserve">CONSTRUÇÃO E INSTALAÇÃO DE CANTEIRO DE OBRAS </t>
  </si>
  <si>
    <t>LOCAÇÃO E CADASTRO DE REDE GOIANIENSE G001</t>
  </si>
  <si>
    <t>MOVIMENTO DE TERRA GOIANIENSE G001</t>
  </si>
  <si>
    <t>CARGA, TRANSPORTE E DESCARGA DE MATERIAL DE BOTA FORA - REDE G001</t>
  </si>
  <si>
    <t>ESCORAMENTO DE VALAS - REDE GOIANIENSE - G001</t>
  </si>
  <si>
    <t>CARGA, TRANSPORTE E DESCARGA (CTD)</t>
  </si>
  <si>
    <t>CORTE ASFALTO/REPOSIÇÃO/REMOÇÃO REDE G001</t>
  </si>
  <si>
    <t>POÇOS DE VISITA, ANEIS DE CONCRETO - REDE G01</t>
  </si>
  <si>
    <t>CONSTRUÇÃO CIVIL - G001</t>
  </si>
  <si>
    <t>LOCAÇÃO E CADASTRO - REDE G002</t>
  </si>
  <si>
    <t>MOVIMENTO DE TERRA- REDE G002</t>
  </si>
  <si>
    <t>CARGA, TRANSPORTE E DESCARGA DE MATERIAL - REDE G002</t>
  </si>
  <si>
    <t>ESCORAMENTO DE VALAS - REDE G002</t>
  </si>
  <si>
    <t>CARGA, TRANSPORTE E DESCARGA (CTD) - REDE G002</t>
  </si>
  <si>
    <t>CORTE ASFALTO/ REPOSIÇÃO/REMOÇÃO - REDE G002</t>
  </si>
  <si>
    <t>POÇOS DE VISITA, ANEIS DE CONCRETO - REDE G002</t>
  </si>
  <si>
    <t>CONSTRUÇÃO CIVIL - REDE GOIANIENSE</t>
  </si>
  <si>
    <t xml:space="preserve">MOVIMENTO DE TERRA - INTERLIGAÇÃO DAS REDES E LIGAÇÕES PREDIAIS </t>
  </si>
  <si>
    <t xml:space="preserve">CARGA, TRANSPORTE E DESCARGA DE MATERIAL - INTERLIGAÇÃO DAS REDES E LIGAÇÕES </t>
  </si>
  <si>
    <t xml:space="preserve">CARGA, TRANSPORTE E DESCARGA (CTD) - INTERLIGAÇÃO DAS REDES E LIGAÇÕES PREDIAIS </t>
  </si>
  <si>
    <t xml:space="preserve">CORTE/ REPOSIÇÃO/REMOÇÃO - CALÇADA - INTERLIGAÇÃO DAS REDES PREDIAIS </t>
  </si>
  <si>
    <t>CAIXA DE PASSAGEM - INTERLIGAÇÃO DAS REDES SUB 01 E 02</t>
  </si>
  <si>
    <t>TUBULAÇÃO - MATERIAL HIDRAULICO REDE GOIANIENSE G001</t>
  </si>
  <si>
    <t>TUBULAÇÃO - MATERIAL HIDRÁULICO REDE GOIANIENSE G002</t>
  </si>
  <si>
    <t xml:space="preserve">TUBULAÇÃO - MATERIAIS INTERLIGAÇÃO DAS REDES E LIGAÇÕES PREDIAIS </t>
  </si>
  <si>
    <t xml:space="preserve">TESTE DE FUNCIONAMENTO </t>
  </si>
  <si>
    <t>Mês 23</t>
  </si>
  <si>
    <t>Mês 24</t>
  </si>
  <si>
    <t>Mês 25</t>
  </si>
  <si>
    <t>Mês 26</t>
  </si>
  <si>
    <t>Mês 27</t>
  </si>
  <si>
    <t>Mês 28</t>
  </si>
  <si>
    <t>Mês 29</t>
  </si>
  <si>
    <t>Mês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</si>
</sst>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[$-416]mmmm\-yy;@"/>
    <numFmt numFmtId="167" formatCode="0.000&quot; km&quot;"/>
  </numFmts>
  <fonts count="12" x14ac:knownFonts="1">
    <font>
      <sz val="11"/>
      <color theme="1"/>
      <name val="Aptos Narrow"/>
      <family val="2"/>
      <scheme val="minor"/>
    </font>
    <font>
      <sz val="10"/>
      <color indexed="8"/>
      <name val="MS Sans Serif"/>
      <family val="2"/>
    </font>
    <font>
      <b/>
      <sz val="14"/>
      <name val="Arial"/>
      <family val="2"/>
    </font>
    <font>
      <sz val="10"/>
      <name val="Courier"/>
      <family val="3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ptos Narrow"/>
      <family val="2"/>
      <scheme val="minor"/>
    </font>
    <font>
      <b/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3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1" applyFont="1" applyFill="1" applyAlignment="1">
      <alignment horizontal="centerContinuous" vertical="center"/>
    </xf>
    <xf numFmtId="164" fontId="5" fillId="3" borderId="0" xfId="2" applyFont="1" applyFill="1"/>
    <xf numFmtId="164" fontId="5" fillId="0" borderId="0" xfId="2" applyFont="1"/>
    <xf numFmtId="164" fontId="2" fillId="2" borderId="0" xfId="2" applyFont="1" applyFill="1" applyAlignment="1">
      <alignment horizontal="centerContinuous" vertical="center"/>
    </xf>
    <xf numFmtId="164" fontId="2" fillId="2" borderId="0" xfId="2" applyFont="1" applyFill="1" applyAlignment="1">
      <alignment vertical="center"/>
    </xf>
    <xf numFmtId="164" fontId="4" fillId="0" borderId="0" xfId="2" applyFont="1"/>
    <xf numFmtId="164" fontId="4" fillId="2" borderId="4" xfId="2" applyFont="1" applyFill="1" applyBorder="1" applyAlignment="1">
      <alignment vertical="center"/>
    </xf>
    <xf numFmtId="164" fontId="4" fillId="0" borderId="11" xfId="2" applyFont="1" applyBorder="1"/>
    <xf numFmtId="164" fontId="2" fillId="2" borderId="12" xfId="2" applyFont="1" applyFill="1" applyBorder="1" applyAlignment="1">
      <alignment vertical="center" textRotation="90"/>
    </xf>
    <xf numFmtId="165" fontId="2" fillId="5" borderId="14" xfId="3" applyFont="1" applyFill="1" applyBorder="1" applyAlignment="1" applyProtection="1">
      <alignment vertical="center"/>
    </xf>
    <xf numFmtId="3" fontId="4" fillId="5" borderId="15" xfId="2" applyNumberFormat="1" applyFont="1" applyFill="1" applyBorder="1" applyAlignment="1">
      <alignment horizontal="center" vertical="center"/>
    </xf>
    <xf numFmtId="3" fontId="4" fillId="5" borderId="16" xfId="2" applyNumberFormat="1" applyFont="1" applyFill="1" applyBorder="1" applyAlignment="1">
      <alignment horizontal="center" vertical="center"/>
    </xf>
    <xf numFmtId="3" fontId="4" fillId="5" borderId="17" xfId="2" applyNumberFormat="1" applyFont="1" applyFill="1" applyBorder="1" applyAlignment="1">
      <alignment horizontal="center" vertical="center"/>
    </xf>
    <xf numFmtId="10" fontId="2" fillId="5" borderId="21" xfId="3" applyNumberFormat="1" applyFont="1" applyFill="1" applyBorder="1" applyAlignment="1" applyProtection="1">
      <alignment vertical="center"/>
    </xf>
    <xf numFmtId="10" fontId="2" fillId="6" borderId="22" xfId="4" applyNumberFormat="1" applyFont="1" applyFill="1" applyBorder="1" applyAlignment="1" applyProtection="1">
      <alignment horizontal="center" vertical="center"/>
    </xf>
    <xf numFmtId="10" fontId="2" fillId="6" borderId="23" xfId="4" applyNumberFormat="1" applyFont="1" applyFill="1" applyBorder="1" applyAlignment="1" applyProtection="1">
      <alignment horizontal="center" vertical="center"/>
      <protection locked="0"/>
    </xf>
    <xf numFmtId="10" fontId="2" fillId="6" borderId="24" xfId="4" applyNumberFormat="1" applyFont="1" applyFill="1" applyBorder="1" applyAlignment="1" applyProtection="1">
      <alignment horizontal="center" vertical="center"/>
      <protection locked="0"/>
    </xf>
    <xf numFmtId="165" fontId="2" fillId="5" borderId="26" xfId="3" applyFont="1" applyFill="1" applyBorder="1" applyAlignment="1" applyProtection="1">
      <alignment vertical="center"/>
    </xf>
    <xf numFmtId="165" fontId="4" fillId="5" borderId="27" xfId="3" applyFont="1" applyFill="1" applyBorder="1" applyAlignment="1" applyProtection="1">
      <alignment horizontal="center" vertical="center"/>
    </xf>
    <xf numFmtId="165" fontId="4" fillId="5" borderId="23" xfId="3" applyFont="1" applyFill="1" applyBorder="1" applyAlignment="1" applyProtection="1">
      <alignment horizontal="center" vertical="center"/>
    </xf>
    <xf numFmtId="165" fontId="4" fillId="5" borderId="24" xfId="3" applyFont="1" applyFill="1" applyBorder="1" applyAlignment="1" applyProtection="1">
      <alignment horizontal="center" vertical="center"/>
    </xf>
    <xf numFmtId="164" fontId="4" fillId="2" borderId="18" xfId="2" applyFont="1" applyFill="1" applyBorder="1" applyAlignment="1">
      <alignment vertical="center"/>
    </xf>
    <xf numFmtId="0" fontId="2" fillId="7" borderId="28" xfId="2" applyNumberFormat="1" applyFont="1" applyFill="1" applyBorder="1" applyAlignment="1">
      <alignment horizontal="left" vertical="center"/>
    </xf>
    <xf numFmtId="165" fontId="2" fillId="7" borderId="28" xfId="2" applyNumberFormat="1" applyFont="1" applyFill="1" applyBorder="1" applyAlignment="1">
      <alignment horizontal="left" vertical="center"/>
    </xf>
    <xf numFmtId="0" fontId="2" fillId="7" borderId="29" xfId="2" applyNumberFormat="1" applyFont="1" applyFill="1" applyBorder="1" applyAlignment="1">
      <alignment horizontal="left" vertical="center"/>
    </xf>
    <xf numFmtId="0" fontId="6" fillId="3" borderId="0" xfId="2" applyNumberFormat="1" applyFont="1" applyFill="1" applyAlignment="1">
      <alignment horizontal="left" vertical="center"/>
    </xf>
    <xf numFmtId="0" fontId="6" fillId="7" borderId="30" xfId="2" applyNumberFormat="1" applyFont="1" applyFill="1" applyBorder="1" applyAlignment="1">
      <alignment horizontal="left" vertical="center"/>
    </xf>
    <xf numFmtId="0" fontId="6" fillId="7" borderId="28" xfId="2" applyNumberFormat="1" applyFont="1" applyFill="1" applyBorder="1" applyAlignment="1">
      <alignment horizontal="left" vertical="center"/>
    </xf>
    <xf numFmtId="165" fontId="2" fillId="5" borderId="32" xfId="3" applyFont="1" applyFill="1" applyBorder="1" applyAlignment="1" applyProtection="1">
      <alignment vertical="center"/>
    </xf>
    <xf numFmtId="0" fontId="2" fillId="7" borderId="33" xfId="2" applyNumberFormat="1" applyFont="1" applyFill="1" applyBorder="1" applyAlignment="1">
      <alignment horizontal="left" vertical="center"/>
    </xf>
    <xf numFmtId="0" fontId="2" fillId="7" borderId="0" xfId="2" applyNumberFormat="1" applyFont="1" applyFill="1" applyAlignment="1">
      <alignment horizontal="left" vertical="center"/>
    </xf>
    <xf numFmtId="0" fontId="6" fillId="7" borderId="0" xfId="2" applyNumberFormat="1" applyFont="1" applyFill="1" applyAlignment="1">
      <alignment horizontal="left" vertical="center"/>
    </xf>
    <xf numFmtId="0" fontId="2" fillId="7" borderId="32" xfId="2" applyNumberFormat="1" applyFont="1" applyFill="1" applyBorder="1" applyAlignment="1">
      <alignment horizontal="right" vertical="center"/>
    </xf>
    <xf numFmtId="167" fontId="2" fillId="7" borderId="0" xfId="2" applyNumberFormat="1" applyFont="1" applyFill="1" applyAlignment="1">
      <alignment horizontal="center" vertical="center"/>
    </xf>
    <xf numFmtId="0" fontId="2" fillId="7" borderId="27" xfId="2" applyNumberFormat="1" applyFont="1" applyFill="1" applyBorder="1" applyAlignment="1">
      <alignment horizontal="left" vertical="center"/>
    </xf>
    <xf numFmtId="0" fontId="2" fillId="7" borderId="24" xfId="2" applyNumberFormat="1" applyFont="1" applyFill="1" applyBorder="1" applyAlignment="1">
      <alignment horizontal="right" vertical="center"/>
    </xf>
    <xf numFmtId="167" fontId="2" fillId="7" borderId="32" xfId="2" applyNumberFormat="1" applyFont="1" applyFill="1" applyBorder="1" applyAlignment="1">
      <alignment horizontal="center" vertical="center"/>
    </xf>
    <xf numFmtId="167" fontId="2" fillId="7" borderId="31" xfId="2" applyNumberFormat="1" applyFont="1" applyFill="1" applyBorder="1" applyAlignment="1">
      <alignment horizontal="center" vertical="center"/>
    </xf>
    <xf numFmtId="167" fontId="2" fillId="7" borderId="21" xfId="2" applyNumberFormat="1" applyFont="1" applyFill="1" applyBorder="1" applyAlignment="1">
      <alignment horizontal="center" vertical="center"/>
    </xf>
    <xf numFmtId="167" fontId="2" fillId="7" borderId="20" xfId="2" applyNumberFormat="1" applyFont="1" applyFill="1" applyBorder="1" applyAlignment="1">
      <alignment horizontal="center" vertical="center"/>
    </xf>
    <xf numFmtId="3" fontId="4" fillId="5" borderId="5" xfId="2" applyNumberFormat="1" applyFont="1" applyFill="1" applyBorder="1" applyAlignment="1">
      <alignment horizontal="center" vertical="center"/>
    </xf>
    <xf numFmtId="10" fontId="2" fillId="6" borderId="26" xfId="4" applyNumberFormat="1" applyFont="1" applyFill="1" applyBorder="1" applyAlignment="1" applyProtection="1">
      <alignment horizontal="center" vertical="center"/>
    </xf>
    <xf numFmtId="10" fontId="2" fillId="6" borderId="25" xfId="4" applyNumberFormat="1" applyFont="1" applyFill="1" applyBorder="1" applyAlignment="1" applyProtection="1">
      <alignment horizontal="center" vertical="center"/>
    </xf>
    <xf numFmtId="164" fontId="4" fillId="2" borderId="34" xfId="2" applyFont="1" applyFill="1" applyBorder="1" applyAlignment="1">
      <alignment vertical="center"/>
    </xf>
    <xf numFmtId="165" fontId="2" fillId="5" borderId="36" xfId="3" applyFont="1" applyFill="1" applyBorder="1" applyAlignment="1" applyProtection="1">
      <alignment vertical="center"/>
    </xf>
    <xf numFmtId="165" fontId="4" fillId="5" borderId="37" xfId="3" applyFont="1" applyFill="1" applyBorder="1" applyAlignment="1" applyProtection="1">
      <alignment horizontal="center" vertical="center"/>
    </xf>
    <xf numFmtId="0" fontId="2" fillId="5" borderId="38" xfId="2" applyNumberFormat="1" applyFont="1" applyFill="1" applyBorder="1" applyAlignment="1">
      <alignment horizontal="left" vertical="center"/>
    </xf>
    <xf numFmtId="165" fontId="2" fillId="5" borderId="39" xfId="3" applyFont="1" applyFill="1" applyBorder="1" applyAlignment="1" applyProtection="1">
      <alignment vertical="center"/>
    </xf>
    <xf numFmtId="165" fontId="4" fillId="5" borderId="40" xfId="3" applyFont="1" applyFill="1" applyBorder="1" applyAlignment="1" applyProtection="1">
      <alignment horizontal="center" vertical="center"/>
    </xf>
    <xf numFmtId="164" fontId="5" fillId="2" borderId="0" xfId="2" applyFont="1" applyFill="1" applyAlignment="1">
      <alignment vertical="center"/>
    </xf>
    <xf numFmtId="165" fontId="7" fillId="5" borderId="37" xfId="3" applyFont="1" applyFill="1" applyBorder="1" applyAlignment="1" applyProtection="1">
      <alignment horizontal="center" vertical="center"/>
    </xf>
    <xf numFmtId="164" fontId="9" fillId="0" borderId="0" xfId="2" applyFont="1" applyAlignment="1">
      <alignment horizontal="center"/>
    </xf>
    <xf numFmtId="43" fontId="9" fillId="0" borderId="0" xfId="2" applyNumberFormat="1" applyFont="1"/>
    <xf numFmtId="164" fontId="8" fillId="0" borderId="0" xfId="2" applyFont="1" applyAlignment="1">
      <alignment horizontal="center"/>
    </xf>
    <xf numFmtId="164" fontId="2" fillId="3" borderId="1" xfId="2" applyFont="1" applyFill="1" applyBorder="1" applyAlignment="1">
      <alignment horizontal="centerContinuous" vertical="center"/>
    </xf>
    <xf numFmtId="165" fontId="4" fillId="3" borderId="2" xfId="3" applyFont="1" applyFill="1" applyBorder="1" applyAlignment="1">
      <alignment horizontal="centerContinuous"/>
    </xf>
    <xf numFmtId="164" fontId="2" fillId="3" borderId="4" xfId="2" applyFont="1" applyFill="1" applyBorder="1" applyAlignment="1">
      <alignment horizontal="centerContinuous" vertical="center"/>
    </xf>
    <xf numFmtId="164" fontId="4" fillId="3" borderId="0" xfId="2" applyFont="1" applyFill="1" applyAlignment="1">
      <alignment horizontal="centerContinuous"/>
    </xf>
    <xf numFmtId="165" fontId="4" fillId="3" borderId="0" xfId="3" applyFont="1" applyFill="1" applyBorder="1" applyAlignment="1">
      <alignment horizontal="centerContinuous"/>
    </xf>
    <xf numFmtId="164" fontId="2" fillId="3" borderId="4" xfId="2" applyFont="1" applyFill="1" applyBorder="1" applyAlignment="1">
      <alignment horizontal="centerContinuous"/>
    </xf>
    <xf numFmtId="164" fontId="2" fillId="3" borderId="4" xfId="2" applyFont="1" applyFill="1" applyBorder="1" applyAlignment="1">
      <alignment vertical="center"/>
    </xf>
    <xf numFmtId="164" fontId="4" fillId="3" borderId="0" xfId="2" applyFont="1" applyFill="1" applyAlignment="1">
      <alignment horizontal="left"/>
    </xf>
    <xf numFmtId="164" fontId="2" fillId="3" borderId="41" xfId="2" applyFont="1" applyFill="1" applyBorder="1" applyAlignment="1">
      <alignment vertical="center"/>
    </xf>
    <xf numFmtId="164" fontId="4" fillId="3" borderId="42" xfId="2" applyFont="1" applyFill="1" applyBorder="1" applyAlignment="1">
      <alignment horizontal="centerContinuous"/>
    </xf>
    <xf numFmtId="166" fontId="2" fillId="4" borderId="6" xfId="2" applyNumberFormat="1" applyFont="1" applyFill="1" applyBorder="1" applyAlignment="1">
      <alignment horizontal="center" vertical="center"/>
    </xf>
    <xf numFmtId="166" fontId="2" fillId="4" borderId="10" xfId="2" applyNumberFormat="1" applyFont="1" applyFill="1" applyBorder="1" applyAlignment="1">
      <alignment horizontal="center" vertical="center"/>
    </xf>
    <xf numFmtId="164" fontId="2" fillId="4" borderId="1" xfId="2" applyFont="1" applyFill="1" applyBorder="1" applyAlignment="1">
      <alignment horizontal="center" vertical="center" wrapText="1"/>
    </xf>
    <xf numFmtId="164" fontId="2" fillId="4" borderId="2" xfId="2" applyFont="1" applyFill="1" applyBorder="1" applyAlignment="1">
      <alignment horizontal="center" vertical="center" wrapText="1"/>
    </xf>
    <xf numFmtId="164" fontId="2" fillId="4" borderId="4" xfId="2" applyFont="1" applyFill="1" applyBorder="1" applyAlignment="1">
      <alignment horizontal="center" vertical="center" wrapText="1"/>
    </xf>
    <xf numFmtId="164" fontId="2" fillId="4" borderId="0" xfId="2" applyFont="1" applyFill="1" applyAlignment="1">
      <alignment horizontal="center" vertical="center" wrapText="1"/>
    </xf>
    <xf numFmtId="164" fontId="2" fillId="4" borderId="7" xfId="2" applyFont="1" applyFill="1" applyBorder="1" applyAlignment="1">
      <alignment horizontal="center" vertical="center" wrapText="1"/>
    </xf>
    <xf numFmtId="164" fontId="2" fillId="4" borderId="8" xfId="2" applyFont="1" applyFill="1" applyBorder="1" applyAlignment="1">
      <alignment horizontal="center" vertical="center" wrapText="1"/>
    </xf>
    <xf numFmtId="164" fontId="2" fillId="4" borderId="3" xfId="2" applyFont="1" applyFill="1" applyBorder="1" applyAlignment="1">
      <alignment horizontal="center" vertical="center" wrapText="1"/>
    </xf>
    <xf numFmtId="164" fontId="2" fillId="4" borderId="5" xfId="2" applyFont="1" applyFill="1" applyBorder="1" applyAlignment="1">
      <alignment horizontal="center" vertical="center" wrapText="1"/>
    </xf>
    <xf numFmtId="164" fontId="2" fillId="4" borderId="9" xfId="2" applyFont="1" applyFill="1" applyBorder="1" applyAlignment="1">
      <alignment horizontal="center" vertical="center" wrapText="1"/>
    </xf>
    <xf numFmtId="164" fontId="4" fillId="2" borderId="18" xfId="2" applyFont="1" applyFill="1" applyBorder="1" applyAlignment="1">
      <alignment horizontal="center" vertical="center"/>
    </xf>
    <xf numFmtId="0" fontId="2" fillId="5" borderId="28" xfId="2" applyNumberFormat="1" applyFont="1" applyFill="1" applyBorder="1" applyAlignment="1">
      <alignment horizontal="left" vertical="center" wrapText="1"/>
    </xf>
    <xf numFmtId="0" fontId="2" fillId="5" borderId="19" xfId="2" applyNumberFormat="1" applyFont="1" applyFill="1" applyBorder="1" applyAlignment="1">
      <alignment horizontal="left" vertical="center" wrapText="1"/>
    </xf>
    <xf numFmtId="0" fontId="2" fillId="5" borderId="22" xfId="2" applyNumberFormat="1" applyFont="1" applyFill="1" applyBorder="1" applyAlignment="1">
      <alignment horizontal="left" vertical="center" wrapText="1"/>
    </xf>
    <xf numFmtId="0" fontId="2" fillId="5" borderId="28" xfId="2" applyNumberFormat="1" applyFont="1" applyFill="1" applyBorder="1" applyAlignment="1">
      <alignment horizontal="left" vertical="center"/>
    </xf>
    <xf numFmtId="0" fontId="2" fillId="5" borderId="19" xfId="2" applyNumberFormat="1" applyFont="1" applyFill="1" applyBorder="1" applyAlignment="1">
      <alignment horizontal="left" vertical="center"/>
    </xf>
    <xf numFmtId="0" fontId="2" fillId="5" borderId="22" xfId="2" applyNumberFormat="1" applyFont="1" applyFill="1" applyBorder="1" applyAlignment="1">
      <alignment horizontal="left" vertical="center"/>
    </xf>
    <xf numFmtId="164" fontId="2" fillId="4" borderId="43" xfId="2" applyFont="1" applyFill="1" applyBorder="1" applyAlignment="1">
      <alignment horizontal="center" vertical="center"/>
    </xf>
    <xf numFmtId="0" fontId="2" fillId="5" borderId="35" xfId="2" applyNumberFormat="1" applyFont="1" applyFill="1" applyBorder="1" applyAlignment="1">
      <alignment horizontal="left" vertical="center"/>
    </xf>
    <xf numFmtId="0" fontId="2" fillId="5" borderId="13" xfId="2" applyNumberFormat="1" applyFont="1" applyFill="1" applyBorder="1" applyAlignment="1">
      <alignment horizontal="left" vertical="center" wrapText="1"/>
    </xf>
    <xf numFmtId="164" fontId="11" fillId="3" borderId="0" xfId="2" applyFont="1" applyFill="1" applyAlignment="1">
      <alignment horizontal="center" vertical="center"/>
    </xf>
    <xf numFmtId="164" fontId="11" fillId="3" borderId="42" xfId="2" applyFont="1" applyFill="1" applyBorder="1" applyAlignment="1">
      <alignment horizontal="center" vertical="center"/>
    </xf>
  </cellXfs>
  <cellStyles count="5">
    <cellStyle name="Normal" xfId="0" builtinId="0"/>
    <cellStyle name="Normal 11 2 6" xfId="2" xr:uid="{877FB069-26B4-4D8B-9D57-365878C61BF2}"/>
    <cellStyle name="Normal 2 2 2" xfId="1" xr:uid="{A6F49AB7-86A6-4091-93C1-57DB8932133A}"/>
    <cellStyle name="Porcentagem 2 10" xfId="4" xr:uid="{572AFC20-49EE-4F88-8102-C42A642A379F}"/>
    <cellStyle name="Vírgula 10 2" xfId="3" xr:uid="{F69BF19D-E3BE-4F5E-9A6C-E2AB8375CBD3}"/>
  </cellStyles>
  <dxfs count="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B92E0-D9D9-4A0E-A01F-F4F1F790B967}">
  <sheetPr>
    <tabColor theme="0"/>
    <pageSetUpPr fitToPage="1"/>
  </sheetPr>
  <dimension ref="A1:EE213"/>
  <sheetViews>
    <sheetView tabSelected="1" zoomScale="60" zoomScaleNormal="60" zoomScaleSheetLayoutView="70" workbookViewId="0">
      <pane xSplit="3" ySplit="11" topLeftCell="D12" activePane="bottomRight" state="frozen"/>
      <selection pane="topRight" activeCell="F1" sqref="F1"/>
      <selection pane="bottomLeft" activeCell="A12" sqref="A12"/>
      <selection pane="bottomRight" activeCell="I20" sqref="I20"/>
    </sheetView>
  </sheetViews>
  <sheetFormatPr defaultRowHeight="14.4" x14ac:dyDescent="0.3"/>
  <cols>
    <col min="1" max="1" width="3.88671875" style="50" bestFit="1" customWidth="1"/>
    <col min="2" max="2" width="36.44140625" style="3" customWidth="1"/>
    <col min="3" max="3" width="41" style="3" customWidth="1"/>
    <col min="4" max="4" width="18.6640625" style="3" customWidth="1"/>
    <col min="5" max="5" width="20.5546875" style="3" customWidth="1"/>
    <col min="6" max="6" width="20.6640625" style="3" customWidth="1"/>
    <col min="7" max="7" width="20" style="3" customWidth="1"/>
    <col min="8" max="20" width="21.109375" style="3" bestFit="1" customWidth="1"/>
    <col min="21" max="21" width="21.109375" style="3" customWidth="1"/>
    <col min="22" max="33" width="24" style="2" customWidth="1"/>
    <col min="34" max="53" width="8.88671875" style="2" customWidth="1"/>
    <col min="54" max="54" width="3.88671875" style="2" bestFit="1" customWidth="1"/>
    <col min="55" max="55" width="47.88671875" style="2" customWidth="1"/>
    <col min="56" max="56" width="6.6640625" style="2" customWidth="1"/>
    <col min="57" max="57" width="7.88671875" style="2" customWidth="1"/>
    <col min="58" max="58" width="15.6640625" style="2" customWidth="1"/>
    <col min="59" max="59" width="0" style="2" hidden="1" customWidth="1"/>
    <col min="60" max="60" width="11.33203125" style="2" bestFit="1" customWidth="1"/>
    <col min="61" max="66" width="11.109375" style="2" bestFit="1" customWidth="1"/>
    <col min="67" max="67" width="10" style="2" bestFit="1" customWidth="1"/>
    <col min="68" max="83" width="9.6640625" style="2" customWidth="1"/>
    <col min="84" max="129" width="0" style="2" hidden="1" customWidth="1"/>
    <col min="130" max="131" width="0" style="3" hidden="1" customWidth="1"/>
    <col min="132" max="135" width="8.88671875" style="3" customWidth="1"/>
    <col min="249" max="249" width="3.88671875" bestFit="1" customWidth="1"/>
    <col min="250" max="250" width="36.44140625" customWidth="1"/>
    <col min="251" max="252" width="0" hidden="1" customWidth="1"/>
    <col min="253" max="253" width="41" customWidth="1"/>
    <col min="254" max="254" width="18.6640625" customWidth="1"/>
    <col min="255" max="255" width="20.5546875" customWidth="1"/>
    <col min="256" max="256" width="20.6640625" customWidth="1"/>
    <col min="257" max="257" width="20" customWidth="1"/>
    <col min="258" max="268" width="21.109375" bestFit="1" customWidth="1"/>
    <col min="310" max="310" width="3.88671875" bestFit="1" customWidth="1"/>
    <col min="311" max="311" width="47.88671875" customWidth="1"/>
    <col min="312" max="312" width="6.6640625" customWidth="1"/>
    <col min="313" max="313" width="7.88671875" customWidth="1"/>
    <col min="314" max="314" width="15.6640625" customWidth="1"/>
    <col min="315" max="315" width="0" hidden="1" customWidth="1"/>
    <col min="316" max="316" width="11.33203125" bestFit="1" customWidth="1"/>
    <col min="317" max="322" width="11.109375" bestFit="1" customWidth="1"/>
    <col min="323" max="323" width="10" bestFit="1" customWidth="1"/>
    <col min="324" max="339" width="9.6640625" customWidth="1"/>
    <col min="340" max="387" width="0" hidden="1" customWidth="1"/>
    <col min="505" max="505" width="3.88671875" bestFit="1" customWidth="1"/>
    <col min="506" max="506" width="36.44140625" customWidth="1"/>
    <col min="507" max="508" width="0" hidden="1" customWidth="1"/>
    <col min="509" max="509" width="41" customWidth="1"/>
    <col min="510" max="510" width="18.6640625" customWidth="1"/>
    <col min="511" max="511" width="20.5546875" customWidth="1"/>
    <col min="512" max="512" width="20.6640625" customWidth="1"/>
    <col min="513" max="513" width="20" customWidth="1"/>
    <col min="514" max="524" width="21.109375" bestFit="1" customWidth="1"/>
    <col min="566" max="566" width="3.88671875" bestFit="1" customWidth="1"/>
    <col min="567" max="567" width="47.88671875" customWidth="1"/>
    <col min="568" max="568" width="6.6640625" customWidth="1"/>
    <col min="569" max="569" width="7.88671875" customWidth="1"/>
    <col min="570" max="570" width="15.6640625" customWidth="1"/>
    <col min="571" max="571" width="0" hidden="1" customWidth="1"/>
    <col min="572" max="572" width="11.33203125" bestFit="1" customWidth="1"/>
    <col min="573" max="578" width="11.109375" bestFit="1" customWidth="1"/>
    <col min="579" max="579" width="10" bestFit="1" customWidth="1"/>
    <col min="580" max="595" width="9.6640625" customWidth="1"/>
    <col min="596" max="643" width="0" hidden="1" customWidth="1"/>
    <col min="761" max="761" width="3.88671875" bestFit="1" customWidth="1"/>
    <col min="762" max="762" width="36.44140625" customWidth="1"/>
    <col min="763" max="764" width="0" hidden="1" customWidth="1"/>
    <col min="765" max="765" width="41" customWidth="1"/>
    <col min="766" max="766" width="18.6640625" customWidth="1"/>
    <col min="767" max="767" width="20.5546875" customWidth="1"/>
    <col min="768" max="768" width="20.6640625" customWidth="1"/>
    <col min="769" max="769" width="20" customWidth="1"/>
    <col min="770" max="780" width="21.109375" bestFit="1" customWidth="1"/>
    <col min="822" max="822" width="3.88671875" bestFit="1" customWidth="1"/>
    <col min="823" max="823" width="47.88671875" customWidth="1"/>
    <col min="824" max="824" width="6.6640625" customWidth="1"/>
    <col min="825" max="825" width="7.88671875" customWidth="1"/>
    <col min="826" max="826" width="15.6640625" customWidth="1"/>
    <col min="827" max="827" width="0" hidden="1" customWidth="1"/>
    <col min="828" max="828" width="11.33203125" bestFit="1" customWidth="1"/>
    <col min="829" max="834" width="11.109375" bestFit="1" customWidth="1"/>
    <col min="835" max="835" width="10" bestFit="1" customWidth="1"/>
    <col min="836" max="851" width="9.6640625" customWidth="1"/>
    <col min="852" max="899" width="0" hidden="1" customWidth="1"/>
    <col min="1017" max="1017" width="3.88671875" bestFit="1" customWidth="1"/>
    <col min="1018" max="1018" width="36.44140625" customWidth="1"/>
    <col min="1019" max="1020" width="0" hidden="1" customWidth="1"/>
    <col min="1021" max="1021" width="41" customWidth="1"/>
    <col min="1022" max="1022" width="18.6640625" customWidth="1"/>
    <col min="1023" max="1023" width="20.5546875" customWidth="1"/>
    <col min="1024" max="1024" width="20.6640625" customWidth="1"/>
    <col min="1025" max="1025" width="20" customWidth="1"/>
    <col min="1026" max="1036" width="21.109375" bestFit="1" customWidth="1"/>
    <col min="1078" max="1078" width="3.88671875" bestFit="1" customWidth="1"/>
    <col min="1079" max="1079" width="47.88671875" customWidth="1"/>
    <col min="1080" max="1080" width="6.6640625" customWidth="1"/>
    <col min="1081" max="1081" width="7.88671875" customWidth="1"/>
    <col min="1082" max="1082" width="15.6640625" customWidth="1"/>
    <col min="1083" max="1083" width="0" hidden="1" customWidth="1"/>
    <col min="1084" max="1084" width="11.33203125" bestFit="1" customWidth="1"/>
    <col min="1085" max="1090" width="11.109375" bestFit="1" customWidth="1"/>
    <col min="1091" max="1091" width="10" bestFit="1" customWidth="1"/>
    <col min="1092" max="1107" width="9.6640625" customWidth="1"/>
    <col min="1108" max="1155" width="0" hidden="1" customWidth="1"/>
    <col min="1273" max="1273" width="3.88671875" bestFit="1" customWidth="1"/>
    <col min="1274" max="1274" width="36.44140625" customWidth="1"/>
    <col min="1275" max="1276" width="0" hidden="1" customWidth="1"/>
    <col min="1277" max="1277" width="41" customWidth="1"/>
    <col min="1278" max="1278" width="18.6640625" customWidth="1"/>
    <col min="1279" max="1279" width="20.5546875" customWidth="1"/>
    <col min="1280" max="1280" width="20.6640625" customWidth="1"/>
    <col min="1281" max="1281" width="20" customWidth="1"/>
    <col min="1282" max="1292" width="21.109375" bestFit="1" customWidth="1"/>
    <col min="1334" max="1334" width="3.88671875" bestFit="1" customWidth="1"/>
    <col min="1335" max="1335" width="47.88671875" customWidth="1"/>
    <col min="1336" max="1336" width="6.6640625" customWidth="1"/>
    <col min="1337" max="1337" width="7.88671875" customWidth="1"/>
    <col min="1338" max="1338" width="15.6640625" customWidth="1"/>
    <col min="1339" max="1339" width="0" hidden="1" customWidth="1"/>
    <col min="1340" max="1340" width="11.33203125" bestFit="1" customWidth="1"/>
    <col min="1341" max="1346" width="11.109375" bestFit="1" customWidth="1"/>
    <col min="1347" max="1347" width="10" bestFit="1" customWidth="1"/>
    <col min="1348" max="1363" width="9.6640625" customWidth="1"/>
    <col min="1364" max="1411" width="0" hidden="1" customWidth="1"/>
    <col min="1529" max="1529" width="3.88671875" bestFit="1" customWidth="1"/>
    <col min="1530" max="1530" width="36.44140625" customWidth="1"/>
    <col min="1531" max="1532" width="0" hidden="1" customWidth="1"/>
    <col min="1533" max="1533" width="41" customWidth="1"/>
    <col min="1534" max="1534" width="18.6640625" customWidth="1"/>
    <col min="1535" max="1535" width="20.5546875" customWidth="1"/>
    <col min="1536" max="1536" width="20.6640625" customWidth="1"/>
    <col min="1537" max="1537" width="20" customWidth="1"/>
    <col min="1538" max="1548" width="21.109375" bestFit="1" customWidth="1"/>
    <col min="1590" max="1590" width="3.88671875" bestFit="1" customWidth="1"/>
    <col min="1591" max="1591" width="47.88671875" customWidth="1"/>
    <col min="1592" max="1592" width="6.6640625" customWidth="1"/>
    <col min="1593" max="1593" width="7.88671875" customWidth="1"/>
    <col min="1594" max="1594" width="15.6640625" customWidth="1"/>
    <col min="1595" max="1595" width="0" hidden="1" customWidth="1"/>
    <col min="1596" max="1596" width="11.33203125" bestFit="1" customWidth="1"/>
    <col min="1597" max="1602" width="11.109375" bestFit="1" customWidth="1"/>
    <col min="1603" max="1603" width="10" bestFit="1" customWidth="1"/>
    <col min="1604" max="1619" width="9.6640625" customWidth="1"/>
    <col min="1620" max="1667" width="0" hidden="1" customWidth="1"/>
    <col min="1785" max="1785" width="3.88671875" bestFit="1" customWidth="1"/>
    <col min="1786" max="1786" width="36.44140625" customWidth="1"/>
    <col min="1787" max="1788" width="0" hidden="1" customWidth="1"/>
    <col min="1789" max="1789" width="41" customWidth="1"/>
    <col min="1790" max="1790" width="18.6640625" customWidth="1"/>
    <col min="1791" max="1791" width="20.5546875" customWidth="1"/>
    <col min="1792" max="1792" width="20.6640625" customWidth="1"/>
    <col min="1793" max="1793" width="20" customWidth="1"/>
    <col min="1794" max="1804" width="21.109375" bestFit="1" customWidth="1"/>
    <col min="1846" max="1846" width="3.88671875" bestFit="1" customWidth="1"/>
    <col min="1847" max="1847" width="47.88671875" customWidth="1"/>
    <col min="1848" max="1848" width="6.6640625" customWidth="1"/>
    <col min="1849" max="1849" width="7.88671875" customWidth="1"/>
    <col min="1850" max="1850" width="15.6640625" customWidth="1"/>
    <col min="1851" max="1851" width="0" hidden="1" customWidth="1"/>
    <col min="1852" max="1852" width="11.33203125" bestFit="1" customWidth="1"/>
    <col min="1853" max="1858" width="11.109375" bestFit="1" customWidth="1"/>
    <col min="1859" max="1859" width="10" bestFit="1" customWidth="1"/>
    <col min="1860" max="1875" width="9.6640625" customWidth="1"/>
    <col min="1876" max="1923" width="0" hidden="1" customWidth="1"/>
    <col min="2041" max="2041" width="3.88671875" bestFit="1" customWidth="1"/>
    <col min="2042" max="2042" width="36.44140625" customWidth="1"/>
    <col min="2043" max="2044" width="0" hidden="1" customWidth="1"/>
    <col min="2045" max="2045" width="41" customWidth="1"/>
    <col min="2046" max="2046" width="18.6640625" customWidth="1"/>
    <col min="2047" max="2047" width="20.5546875" customWidth="1"/>
    <col min="2048" max="2048" width="20.6640625" customWidth="1"/>
    <col min="2049" max="2049" width="20" customWidth="1"/>
    <col min="2050" max="2060" width="21.109375" bestFit="1" customWidth="1"/>
    <col min="2102" max="2102" width="3.88671875" bestFit="1" customWidth="1"/>
    <col min="2103" max="2103" width="47.88671875" customWidth="1"/>
    <col min="2104" max="2104" width="6.6640625" customWidth="1"/>
    <col min="2105" max="2105" width="7.88671875" customWidth="1"/>
    <col min="2106" max="2106" width="15.6640625" customWidth="1"/>
    <col min="2107" max="2107" width="0" hidden="1" customWidth="1"/>
    <col min="2108" max="2108" width="11.33203125" bestFit="1" customWidth="1"/>
    <col min="2109" max="2114" width="11.109375" bestFit="1" customWidth="1"/>
    <col min="2115" max="2115" width="10" bestFit="1" customWidth="1"/>
    <col min="2116" max="2131" width="9.6640625" customWidth="1"/>
    <col min="2132" max="2179" width="0" hidden="1" customWidth="1"/>
    <col min="2297" max="2297" width="3.88671875" bestFit="1" customWidth="1"/>
    <col min="2298" max="2298" width="36.44140625" customWidth="1"/>
    <col min="2299" max="2300" width="0" hidden="1" customWidth="1"/>
    <col min="2301" max="2301" width="41" customWidth="1"/>
    <col min="2302" max="2302" width="18.6640625" customWidth="1"/>
    <col min="2303" max="2303" width="20.5546875" customWidth="1"/>
    <col min="2304" max="2304" width="20.6640625" customWidth="1"/>
    <col min="2305" max="2305" width="20" customWidth="1"/>
    <col min="2306" max="2316" width="21.109375" bestFit="1" customWidth="1"/>
    <col min="2358" max="2358" width="3.88671875" bestFit="1" customWidth="1"/>
    <col min="2359" max="2359" width="47.88671875" customWidth="1"/>
    <col min="2360" max="2360" width="6.6640625" customWidth="1"/>
    <col min="2361" max="2361" width="7.88671875" customWidth="1"/>
    <col min="2362" max="2362" width="15.6640625" customWidth="1"/>
    <col min="2363" max="2363" width="0" hidden="1" customWidth="1"/>
    <col min="2364" max="2364" width="11.33203125" bestFit="1" customWidth="1"/>
    <col min="2365" max="2370" width="11.109375" bestFit="1" customWidth="1"/>
    <col min="2371" max="2371" width="10" bestFit="1" customWidth="1"/>
    <col min="2372" max="2387" width="9.6640625" customWidth="1"/>
    <col min="2388" max="2435" width="0" hidden="1" customWidth="1"/>
    <col min="2553" max="2553" width="3.88671875" bestFit="1" customWidth="1"/>
    <col min="2554" max="2554" width="36.44140625" customWidth="1"/>
    <col min="2555" max="2556" width="0" hidden="1" customWidth="1"/>
    <col min="2557" max="2557" width="41" customWidth="1"/>
    <col min="2558" max="2558" width="18.6640625" customWidth="1"/>
    <col min="2559" max="2559" width="20.5546875" customWidth="1"/>
    <col min="2560" max="2560" width="20.6640625" customWidth="1"/>
    <col min="2561" max="2561" width="20" customWidth="1"/>
    <col min="2562" max="2572" width="21.109375" bestFit="1" customWidth="1"/>
    <col min="2614" max="2614" width="3.88671875" bestFit="1" customWidth="1"/>
    <col min="2615" max="2615" width="47.88671875" customWidth="1"/>
    <col min="2616" max="2616" width="6.6640625" customWidth="1"/>
    <col min="2617" max="2617" width="7.88671875" customWidth="1"/>
    <col min="2618" max="2618" width="15.6640625" customWidth="1"/>
    <col min="2619" max="2619" width="0" hidden="1" customWidth="1"/>
    <col min="2620" max="2620" width="11.33203125" bestFit="1" customWidth="1"/>
    <col min="2621" max="2626" width="11.109375" bestFit="1" customWidth="1"/>
    <col min="2627" max="2627" width="10" bestFit="1" customWidth="1"/>
    <col min="2628" max="2643" width="9.6640625" customWidth="1"/>
    <col min="2644" max="2691" width="0" hidden="1" customWidth="1"/>
    <col min="2809" max="2809" width="3.88671875" bestFit="1" customWidth="1"/>
    <col min="2810" max="2810" width="36.44140625" customWidth="1"/>
    <col min="2811" max="2812" width="0" hidden="1" customWidth="1"/>
    <col min="2813" max="2813" width="41" customWidth="1"/>
    <col min="2814" max="2814" width="18.6640625" customWidth="1"/>
    <col min="2815" max="2815" width="20.5546875" customWidth="1"/>
    <col min="2816" max="2816" width="20.6640625" customWidth="1"/>
    <col min="2817" max="2817" width="20" customWidth="1"/>
    <col min="2818" max="2828" width="21.109375" bestFit="1" customWidth="1"/>
    <col min="2870" max="2870" width="3.88671875" bestFit="1" customWidth="1"/>
    <col min="2871" max="2871" width="47.88671875" customWidth="1"/>
    <col min="2872" max="2872" width="6.6640625" customWidth="1"/>
    <col min="2873" max="2873" width="7.88671875" customWidth="1"/>
    <col min="2874" max="2874" width="15.6640625" customWidth="1"/>
    <col min="2875" max="2875" width="0" hidden="1" customWidth="1"/>
    <col min="2876" max="2876" width="11.33203125" bestFit="1" customWidth="1"/>
    <col min="2877" max="2882" width="11.109375" bestFit="1" customWidth="1"/>
    <col min="2883" max="2883" width="10" bestFit="1" customWidth="1"/>
    <col min="2884" max="2899" width="9.6640625" customWidth="1"/>
    <col min="2900" max="2947" width="0" hidden="1" customWidth="1"/>
    <col min="3065" max="3065" width="3.88671875" bestFit="1" customWidth="1"/>
    <col min="3066" max="3066" width="36.44140625" customWidth="1"/>
    <col min="3067" max="3068" width="0" hidden="1" customWidth="1"/>
    <col min="3069" max="3069" width="41" customWidth="1"/>
    <col min="3070" max="3070" width="18.6640625" customWidth="1"/>
    <col min="3071" max="3071" width="20.5546875" customWidth="1"/>
    <col min="3072" max="3072" width="20.6640625" customWidth="1"/>
    <col min="3073" max="3073" width="20" customWidth="1"/>
    <col min="3074" max="3084" width="21.109375" bestFit="1" customWidth="1"/>
    <col min="3126" max="3126" width="3.88671875" bestFit="1" customWidth="1"/>
    <col min="3127" max="3127" width="47.88671875" customWidth="1"/>
    <col min="3128" max="3128" width="6.6640625" customWidth="1"/>
    <col min="3129" max="3129" width="7.88671875" customWidth="1"/>
    <col min="3130" max="3130" width="15.6640625" customWidth="1"/>
    <col min="3131" max="3131" width="0" hidden="1" customWidth="1"/>
    <col min="3132" max="3132" width="11.33203125" bestFit="1" customWidth="1"/>
    <col min="3133" max="3138" width="11.109375" bestFit="1" customWidth="1"/>
    <col min="3139" max="3139" width="10" bestFit="1" customWidth="1"/>
    <col min="3140" max="3155" width="9.6640625" customWidth="1"/>
    <col min="3156" max="3203" width="0" hidden="1" customWidth="1"/>
    <col min="3321" max="3321" width="3.88671875" bestFit="1" customWidth="1"/>
    <col min="3322" max="3322" width="36.44140625" customWidth="1"/>
    <col min="3323" max="3324" width="0" hidden="1" customWidth="1"/>
    <col min="3325" max="3325" width="41" customWidth="1"/>
    <col min="3326" max="3326" width="18.6640625" customWidth="1"/>
    <col min="3327" max="3327" width="20.5546875" customWidth="1"/>
    <col min="3328" max="3328" width="20.6640625" customWidth="1"/>
    <col min="3329" max="3329" width="20" customWidth="1"/>
    <col min="3330" max="3340" width="21.109375" bestFit="1" customWidth="1"/>
    <col min="3382" max="3382" width="3.88671875" bestFit="1" customWidth="1"/>
    <col min="3383" max="3383" width="47.88671875" customWidth="1"/>
    <col min="3384" max="3384" width="6.6640625" customWidth="1"/>
    <col min="3385" max="3385" width="7.88671875" customWidth="1"/>
    <col min="3386" max="3386" width="15.6640625" customWidth="1"/>
    <col min="3387" max="3387" width="0" hidden="1" customWidth="1"/>
    <col min="3388" max="3388" width="11.33203125" bestFit="1" customWidth="1"/>
    <col min="3389" max="3394" width="11.109375" bestFit="1" customWidth="1"/>
    <col min="3395" max="3395" width="10" bestFit="1" customWidth="1"/>
    <col min="3396" max="3411" width="9.6640625" customWidth="1"/>
    <col min="3412" max="3459" width="0" hidden="1" customWidth="1"/>
    <col min="3577" max="3577" width="3.88671875" bestFit="1" customWidth="1"/>
    <col min="3578" max="3578" width="36.44140625" customWidth="1"/>
    <col min="3579" max="3580" width="0" hidden="1" customWidth="1"/>
    <col min="3581" max="3581" width="41" customWidth="1"/>
    <col min="3582" max="3582" width="18.6640625" customWidth="1"/>
    <col min="3583" max="3583" width="20.5546875" customWidth="1"/>
    <col min="3584" max="3584" width="20.6640625" customWidth="1"/>
    <col min="3585" max="3585" width="20" customWidth="1"/>
    <col min="3586" max="3596" width="21.109375" bestFit="1" customWidth="1"/>
    <col min="3638" max="3638" width="3.88671875" bestFit="1" customWidth="1"/>
    <col min="3639" max="3639" width="47.88671875" customWidth="1"/>
    <col min="3640" max="3640" width="6.6640625" customWidth="1"/>
    <col min="3641" max="3641" width="7.88671875" customWidth="1"/>
    <col min="3642" max="3642" width="15.6640625" customWidth="1"/>
    <col min="3643" max="3643" width="0" hidden="1" customWidth="1"/>
    <col min="3644" max="3644" width="11.33203125" bestFit="1" customWidth="1"/>
    <col min="3645" max="3650" width="11.109375" bestFit="1" customWidth="1"/>
    <col min="3651" max="3651" width="10" bestFit="1" customWidth="1"/>
    <col min="3652" max="3667" width="9.6640625" customWidth="1"/>
    <col min="3668" max="3715" width="0" hidden="1" customWidth="1"/>
    <col min="3833" max="3833" width="3.88671875" bestFit="1" customWidth="1"/>
    <col min="3834" max="3834" width="36.44140625" customWidth="1"/>
    <col min="3835" max="3836" width="0" hidden="1" customWidth="1"/>
    <col min="3837" max="3837" width="41" customWidth="1"/>
    <col min="3838" max="3838" width="18.6640625" customWidth="1"/>
    <col min="3839" max="3839" width="20.5546875" customWidth="1"/>
    <col min="3840" max="3840" width="20.6640625" customWidth="1"/>
    <col min="3841" max="3841" width="20" customWidth="1"/>
    <col min="3842" max="3852" width="21.109375" bestFit="1" customWidth="1"/>
    <col min="3894" max="3894" width="3.88671875" bestFit="1" customWidth="1"/>
    <col min="3895" max="3895" width="47.88671875" customWidth="1"/>
    <col min="3896" max="3896" width="6.6640625" customWidth="1"/>
    <col min="3897" max="3897" width="7.88671875" customWidth="1"/>
    <col min="3898" max="3898" width="15.6640625" customWidth="1"/>
    <col min="3899" max="3899" width="0" hidden="1" customWidth="1"/>
    <col min="3900" max="3900" width="11.33203125" bestFit="1" customWidth="1"/>
    <col min="3901" max="3906" width="11.109375" bestFit="1" customWidth="1"/>
    <col min="3907" max="3907" width="10" bestFit="1" customWidth="1"/>
    <col min="3908" max="3923" width="9.6640625" customWidth="1"/>
    <col min="3924" max="3971" width="0" hidden="1" customWidth="1"/>
    <col min="4089" max="4089" width="3.88671875" bestFit="1" customWidth="1"/>
    <col min="4090" max="4090" width="36.44140625" customWidth="1"/>
    <col min="4091" max="4092" width="0" hidden="1" customWidth="1"/>
    <col min="4093" max="4093" width="41" customWidth="1"/>
    <col min="4094" max="4094" width="18.6640625" customWidth="1"/>
    <col min="4095" max="4095" width="20.5546875" customWidth="1"/>
    <col min="4096" max="4096" width="20.6640625" customWidth="1"/>
    <col min="4097" max="4097" width="20" customWidth="1"/>
    <col min="4098" max="4108" width="21.109375" bestFit="1" customWidth="1"/>
    <col min="4150" max="4150" width="3.88671875" bestFit="1" customWidth="1"/>
    <col min="4151" max="4151" width="47.88671875" customWidth="1"/>
    <col min="4152" max="4152" width="6.6640625" customWidth="1"/>
    <col min="4153" max="4153" width="7.88671875" customWidth="1"/>
    <col min="4154" max="4154" width="15.6640625" customWidth="1"/>
    <col min="4155" max="4155" width="0" hidden="1" customWidth="1"/>
    <col min="4156" max="4156" width="11.33203125" bestFit="1" customWidth="1"/>
    <col min="4157" max="4162" width="11.109375" bestFit="1" customWidth="1"/>
    <col min="4163" max="4163" width="10" bestFit="1" customWidth="1"/>
    <col min="4164" max="4179" width="9.6640625" customWidth="1"/>
    <col min="4180" max="4227" width="0" hidden="1" customWidth="1"/>
    <col min="4345" max="4345" width="3.88671875" bestFit="1" customWidth="1"/>
    <col min="4346" max="4346" width="36.44140625" customWidth="1"/>
    <col min="4347" max="4348" width="0" hidden="1" customWidth="1"/>
    <col min="4349" max="4349" width="41" customWidth="1"/>
    <col min="4350" max="4350" width="18.6640625" customWidth="1"/>
    <col min="4351" max="4351" width="20.5546875" customWidth="1"/>
    <col min="4352" max="4352" width="20.6640625" customWidth="1"/>
    <col min="4353" max="4353" width="20" customWidth="1"/>
    <col min="4354" max="4364" width="21.109375" bestFit="1" customWidth="1"/>
    <col min="4406" max="4406" width="3.88671875" bestFit="1" customWidth="1"/>
    <col min="4407" max="4407" width="47.88671875" customWidth="1"/>
    <col min="4408" max="4408" width="6.6640625" customWidth="1"/>
    <col min="4409" max="4409" width="7.88671875" customWidth="1"/>
    <col min="4410" max="4410" width="15.6640625" customWidth="1"/>
    <col min="4411" max="4411" width="0" hidden="1" customWidth="1"/>
    <col min="4412" max="4412" width="11.33203125" bestFit="1" customWidth="1"/>
    <col min="4413" max="4418" width="11.109375" bestFit="1" customWidth="1"/>
    <col min="4419" max="4419" width="10" bestFit="1" customWidth="1"/>
    <col min="4420" max="4435" width="9.6640625" customWidth="1"/>
    <col min="4436" max="4483" width="0" hidden="1" customWidth="1"/>
    <col min="4601" max="4601" width="3.88671875" bestFit="1" customWidth="1"/>
    <col min="4602" max="4602" width="36.44140625" customWidth="1"/>
    <col min="4603" max="4604" width="0" hidden="1" customWidth="1"/>
    <col min="4605" max="4605" width="41" customWidth="1"/>
    <col min="4606" max="4606" width="18.6640625" customWidth="1"/>
    <col min="4607" max="4607" width="20.5546875" customWidth="1"/>
    <col min="4608" max="4608" width="20.6640625" customWidth="1"/>
    <col min="4609" max="4609" width="20" customWidth="1"/>
    <col min="4610" max="4620" width="21.109375" bestFit="1" customWidth="1"/>
    <col min="4662" max="4662" width="3.88671875" bestFit="1" customWidth="1"/>
    <col min="4663" max="4663" width="47.88671875" customWidth="1"/>
    <col min="4664" max="4664" width="6.6640625" customWidth="1"/>
    <col min="4665" max="4665" width="7.88671875" customWidth="1"/>
    <col min="4666" max="4666" width="15.6640625" customWidth="1"/>
    <col min="4667" max="4667" width="0" hidden="1" customWidth="1"/>
    <col min="4668" max="4668" width="11.33203125" bestFit="1" customWidth="1"/>
    <col min="4669" max="4674" width="11.109375" bestFit="1" customWidth="1"/>
    <col min="4675" max="4675" width="10" bestFit="1" customWidth="1"/>
    <col min="4676" max="4691" width="9.6640625" customWidth="1"/>
    <col min="4692" max="4739" width="0" hidden="1" customWidth="1"/>
    <col min="4857" max="4857" width="3.88671875" bestFit="1" customWidth="1"/>
    <col min="4858" max="4858" width="36.44140625" customWidth="1"/>
    <col min="4859" max="4860" width="0" hidden="1" customWidth="1"/>
    <col min="4861" max="4861" width="41" customWidth="1"/>
    <col min="4862" max="4862" width="18.6640625" customWidth="1"/>
    <col min="4863" max="4863" width="20.5546875" customWidth="1"/>
    <col min="4864" max="4864" width="20.6640625" customWidth="1"/>
    <col min="4865" max="4865" width="20" customWidth="1"/>
    <col min="4866" max="4876" width="21.109375" bestFit="1" customWidth="1"/>
    <col min="4918" max="4918" width="3.88671875" bestFit="1" customWidth="1"/>
    <col min="4919" max="4919" width="47.88671875" customWidth="1"/>
    <col min="4920" max="4920" width="6.6640625" customWidth="1"/>
    <col min="4921" max="4921" width="7.88671875" customWidth="1"/>
    <col min="4922" max="4922" width="15.6640625" customWidth="1"/>
    <col min="4923" max="4923" width="0" hidden="1" customWidth="1"/>
    <col min="4924" max="4924" width="11.33203125" bestFit="1" customWidth="1"/>
    <col min="4925" max="4930" width="11.109375" bestFit="1" customWidth="1"/>
    <col min="4931" max="4931" width="10" bestFit="1" customWidth="1"/>
    <col min="4932" max="4947" width="9.6640625" customWidth="1"/>
    <col min="4948" max="4995" width="0" hidden="1" customWidth="1"/>
    <col min="5113" max="5113" width="3.88671875" bestFit="1" customWidth="1"/>
    <col min="5114" max="5114" width="36.44140625" customWidth="1"/>
    <col min="5115" max="5116" width="0" hidden="1" customWidth="1"/>
    <col min="5117" max="5117" width="41" customWidth="1"/>
    <col min="5118" max="5118" width="18.6640625" customWidth="1"/>
    <col min="5119" max="5119" width="20.5546875" customWidth="1"/>
    <col min="5120" max="5120" width="20.6640625" customWidth="1"/>
    <col min="5121" max="5121" width="20" customWidth="1"/>
    <col min="5122" max="5132" width="21.109375" bestFit="1" customWidth="1"/>
    <col min="5174" max="5174" width="3.88671875" bestFit="1" customWidth="1"/>
    <col min="5175" max="5175" width="47.88671875" customWidth="1"/>
    <col min="5176" max="5176" width="6.6640625" customWidth="1"/>
    <col min="5177" max="5177" width="7.88671875" customWidth="1"/>
    <col min="5178" max="5178" width="15.6640625" customWidth="1"/>
    <col min="5179" max="5179" width="0" hidden="1" customWidth="1"/>
    <col min="5180" max="5180" width="11.33203125" bestFit="1" customWidth="1"/>
    <col min="5181" max="5186" width="11.109375" bestFit="1" customWidth="1"/>
    <col min="5187" max="5187" width="10" bestFit="1" customWidth="1"/>
    <col min="5188" max="5203" width="9.6640625" customWidth="1"/>
    <col min="5204" max="5251" width="0" hidden="1" customWidth="1"/>
    <col min="5369" max="5369" width="3.88671875" bestFit="1" customWidth="1"/>
    <col min="5370" max="5370" width="36.44140625" customWidth="1"/>
    <col min="5371" max="5372" width="0" hidden="1" customWidth="1"/>
    <col min="5373" max="5373" width="41" customWidth="1"/>
    <col min="5374" max="5374" width="18.6640625" customWidth="1"/>
    <col min="5375" max="5375" width="20.5546875" customWidth="1"/>
    <col min="5376" max="5376" width="20.6640625" customWidth="1"/>
    <col min="5377" max="5377" width="20" customWidth="1"/>
    <col min="5378" max="5388" width="21.109375" bestFit="1" customWidth="1"/>
    <col min="5430" max="5430" width="3.88671875" bestFit="1" customWidth="1"/>
    <col min="5431" max="5431" width="47.88671875" customWidth="1"/>
    <col min="5432" max="5432" width="6.6640625" customWidth="1"/>
    <col min="5433" max="5433" width="7.88671875" customWidth="1"/>
    <col min="5434" max="5434" width="15.6640625" customWidth="1"/>
    <col min="5435" max="5435" width="0" hidden="1" customWidth="1"/>
    <col min="5436" max="5436" width="11.33203125" bestFit="1" customWidth="1"/>
    <col min="5437" max="5442" width="11.109375" bestFit="1" customWidth="1"/>
    <col min="5443" max="5443" width="10" bestFit="1" customWidth="1"/>
    <col min="5444" max="5459" width="9.6640625" customWidth="1"/>
    <col min="5460" max="5507" width="0" hidden="1" customWidth="1"/>
    <col min="5625" max="5625" width="3.88671875" bestFit="1" customWidth="1"/>
    <col min="5626" max="5626" width="36.44140625" customWidth="1"/>
    <col min="5627" max="5628" width="0" hidden="1" customWidth="1"/>
    <col min="5629" max="5629" width="41" customWidth="1"/>
    <col min="5630" max="5630" width="18.6640625" customWidth="1"/>
    <col min="5631" max="5631" width="20.5546875" customWidth="1"/>
    <col min="5632" max="5632" width="20.6640625" customWidth="1"/>
    <col min="5633" max="5633" width="20" customWidth="1"/>
    <col min="5634" max="5644" width="21.109375" bestFit="1" customWidth="1"/>
    <col min="5686" max="5686" width="3.88671875" bestFit="1" customWidth="1"/>
    <col min="5687" max="5687" width="47.88671875" customWidth="1"/>
    <col min="5688" max="5688" width="6.6640625" customWidth="1"/>
    <col min="5689" max="5689" width="7.88671875" customWidth="1"/>
    <col min="5690" max="5690" width="15.6640625" customWidth="1"/>
    <col min="5691" max="5691" width="0" hidden="1" customWidth="1"/>
    <col min="5692" max="5692" width="11.33203125" bestFit="1" customWidth="1"/>
    <col min="5693" max="5698" width="11.109375" bestFit="1" customWidth="1"/>
    <col min="5699" max="5699" width="10" bestFit="1" customWidth="1"/>
    <col min="5700" max="5715" width="9.6640625" customWidth="1"/>
    <col min="5716" max="5763" width="0" hidden="1" customWidth="1"/>
    <col min="5881" max="5881" width="3.88671875" bestFit="1" customWidth="1"/>
    <col min="5882" max="5882" width="36.44140625" customWidth="1"/>
    <col min="5883" max="5884" width="0" hidden="1" customWidth="1"/>
    <col min="5885" max="5885" width="41" customWidth="1"/>
    <col min="5886" max="5886" width="18.6640625" customWidth="1"/>
    <col min="5887" max="5887" width="20.5546875" customWidth="1"/>
    <col min="5888" max="5888" width="20.6640625" customWidth="1"/>
    <col min="5889" max="5889" width="20" customWidth="1"/>
    <col min="5890" max="5900" width="21.109375" bestFit="1" customWidth="1"/>
    <col min="5942" max="5942" width="3.88671875" bestFit="1" customWidth="1"/>
    <col min="5943" max="5943" width="47.88671875" customWidth="1"/>
    <col min="5944" max="5944" width="6.6640625" customWidth="1"/>
    <col min="5945" max="5945" width="7.88671875" customWidth="1"/>
    <col min="5946" max="5946" width="15.6640625" customWidth="1"/>
    <col min="5947" max="5947" width="0" hidden="1" customWidth="1"/>
    <col min="5948" max="5948" width="11.33203125" bestFit="1" customWidth="1"/>
    <col min="5949" max="5954" width="11.109375" bestFit="1" customWidth="1"/>
    <col min="5955" max="5955" width="10" bestFit="1" customWidth="1"/>
    <col min="5956" max="5971" width="9.6640625" customWidth="1"/>
    <col min="5972" max="6019" width="0" hidden="1" customWidth="1"/>
    <col min="6137" max="6137" width="3.88671875" bestFit="1" customWidth="1"/>
    <col min="6138" max="6138" width="36.44140625" customWidth="1"/>
    <col min="6139" max="6140" width="0" hidden="1" customWidth="1"/>
    <col min="6141" max="6141" width="41" customWidth="1"/>
    <col min="6142" max="6142" width="18.6640625" customWidth="1"/>
    <col min="6143" max="6143" width="20.5546875" customWidth="1"/>
    <col min="6144" max="6144" width="20.6640625" customWidth="1"/>
    <col min="6145" max="6145" width="20" customWidth="1"/>
    <col min="6146" max="6156" width="21.109375" bestFit="1" customWidth="1"/>
    <col min="6198" max="6198" width="3.88671875" bestFit="1" customWidth="1"/>
    <col min="6199" max="6199" width="47.88671875" customWidth="1"/>
    <col min="6200" max="6200" width="6.6640625" customWidth="1"/>
    <col min="6201" max="6201" width="7.88671875" customWidth="1"/>
    <col min="6202" max="6202" width="15.6640625" customWidth="1"/>
    <col min="6203" max="6203" width="0" hidden="1" customWidth="1"/>
    <col min="6204" max="6204" width="11.33203125" bestFit="1" customWidth="1"/>
    <col min="6205" max="6210" width="11.109375" bestFit="1" customWidth="1"/>
    <col min="6211" max="6211" width="10" bestFit="1" customWidth="1"/>
    <col min="6212" max="6227" width="9.6640625" customWidth="1"/>
    <col min="6228" max="6275" width="0" hidden="1" customWidth="1"/>
    <col min="6393" max="6393" width="3.88671875" bestFit="1" customWidth="1"/>
    <col min="6394" max="6394" width="36.44140625" customWidth="1"/>
    <col min="6395" max="6396" width="0" hidden="1" customWidth="1"/>
    <col min="6397" max="6397" width="41" customWidth="1"/>
    <col min="6398" max="6398" width="18.6640625" customWidth="1"/>
    <col min="6399" max="6399" width="20.5546875" customWidth="1"/>
    <col min="6400" max="6400" width="20.6640625" customWidth="1"/>
    <col min="6401" max="6401" width="20" customWidth="1"/>
    <col min="6402" max="6412" width="21.109375" bestFit="1" customWidth="1"/>
    <col min="6454" max="6454" width="3.88671875" bestFit="1" customWidth="1"/>
    <col min="6455" max="6455" width="47.88671875" customWidth="1"/>
    <col min="6456" max="6456" width="6.6640625" customWidth="1"/>
    <col min="6457" max="6457" width="7.88671875" customWidth="1"/>
    <col min="6458" max="6458" width="15.6640625" customWidth="1"/>
    <col min="6459" max="6459" width="0" hidden="1" customWidth="1"/>
    <col min="6460" max="6460" width="11.33203125" bestFit="1" customWidth="1"/>
    <col min="6461" max="6466" width="11.109375" bestFit="1" customWidth="1"/>
    <col min="6467" max="6467" width="10" bestFit="1" customWidth="1"/>
    <col min="6468" max="6483" width="9.6640625" customWidth="1"/>
    <col min="6484" max="6531" width="0" hidden="1" customWidth="1"/>
    <col min="6649" max="6649" width="3.88671875" bestFit="1" customWidth="1"/>
    <col min="6650" max="6650" width="36.44140625" customWidth="1"/>
    <col min="6651" max="6652" width="0" hidden="1" customWidth="1"/>
    <col min="6653" max="6653" width="41" customWidth="1"/>
    <col min="6654" max="6654" width="18.6640625" customWidth="1"/>
    <col min="6655" max="6655" width="20.5546875" customWidth="1"/>
    <col min="6656" max="6656" width="20.6640625" customWidth="1"/>
    <col min="6657" max="6657" width="20" customWidth="1"/>
    <col min="6658" max="6668" width="21.109375" bestFit="1" customWidth="1"/>
    <col min="6710" max="6710" width="3.88671875" bestFit="1" customWidth="1"/>
    <col min="6711" max="6711" width="47.88671875" customWidth="1"/>
    <col min="6712" max="6712" width="6.6640625" customWidth="1"/>
    <col min="6713" max="6713" width="7.88671875" customWidth="1"/>
    <col min="6714" max="6714" width="15.6640625" customWidth="1"/>
    <col min="6715" max="6715" width="0" hidden="1" customWidth="1"/>
    <col min="6716" max="6716" width="11.33203125" bestFit="1" customWidth="1"/>
    <col min="6717" max="6722" width="11.109375" bestFit="1" customWidth="1"/>
    <col min="6723" max="6723" width="10" bestFit="1" customWidth="1"/>
    <col min="6724" max="6739" width="9.6640625" customWidth="1"/>
    <col min="6740" max="6787" width="0" hidden="1" customWidth="1"/>
    <col min="6905" max="6905" width="3.88671875" bestFit="1" customWidth="1"/>
    <col min="6906" max="6906" width="36.44140625" customWidth="1"/>
    <col min="6907" max="6908" width="0" hidden="1" customWidth="1"/>
    <col min="6909" max="6909" width="41" customWidth="1"/>
    <col min="6910" max="6910" width="18.6640625" customWidth="1"/>
    <col min="6911" max="6911" width="20.5546875" customWidth="1"/>
    <col min="6912" max="6912" width="20.6640625" customWidth="1"/>
    <col min="6913" max="6913" width="20" customWidth="1"/>
    <col min="6914" max="6924" width="21.109375" bestFit="1" customWidth="1"/>
    <col min="6966" max="6966" width="3.88671875" bestFit="1" customWidth="1"/>
    <col min="6967" max="6967" width="47.88671875" customWidth="1"/>
    <col min="6968" max="6968" width="6.6640625" customWidth="1"/>
    <col min="6969" max="6969" width="7.88671875" customWidth="1"/>
    <col min="6970" max="6970" width="15.6640625" customWidth="1"/>
    <col min="6971" max="6971" width="0" hidden="1" customWidth="1"/>
    <col min="6972" max="6972" width="11.33203125" bestFit="1" customWidth="1"/>
    <col min="6973" max="6978" width="11.109375" bestFit="1" customWidth="1"/>
    <col min="6979" max="6979" width="10" bestFit="1" customWidth="1"/>
    <col min="6980" max="6995" width="9.6640625" customWidth="1"/>
    <col min="6996" max="7043" width="0" hidden="1" customWidth="1"/>
    <col min="7161" max="7161" width="3.88671875" bestFit="1" customWidth="1"/>
    <col min="7162" max="7162" width="36.44140625" customWidth="1"/>
    <col min="7163" max="7164" width="0" hidden="1" customWidth="1"/>
    <col min="7165" max="7165" width="41" customWidth="1"/>
    <col min="7166" max="7166" width="18.6640625" customWidth="1"/>
    <col min="7167" max="7167" width="20.5546875" customWidth="1"/>
    <col min="7168" max="7168" width="20.6640625" customWidth="1"/>
    <col min="7169" max="7169" width="20" customWidth="1"/>
    <col min="7170" max="7180" width="21.109375" bestFit="1" customWidth="1"/>
    <col min="7222" max="7222" width="3.88671875" bestFit="1" customWidth="1"/>
    <col min="7223" max="7223" width="47.88671875" customWidth="1"/>
    <col min="7224" max="7224" width="6.6640625" customWidth="1"/>
    <col min="7225" max="7225" width="7.88671875" customWidth="1"/>
    <col min="7226" max="7226" width="15.6640625" customWidth="1"/>
    <col min="7227" max="7227" width="0" hidden="1" customWidth="1"/>
    <col min="7228" max="7228" width="11.33203125" bestFit="1" customWidth="1"/>
    <col min="7229" max="7234" width="11.109375" bestFit="1" customWidth="1"/>
    <col min="7235" max="7235" width="10" bestFit="1" customWidth="1"/>
    <col min="7236" max="7251" width="9.6640625" customWidth="1"/>
    <col min="7252" max="7299" width="0" hidden="1" customWidth="1"/>
    <col min="7417" max="7417" width="3.88671875" bestFit="1" customWidth="1"/>
    <col min="7418" max="7418" width="36.44140625" customWidth="1"/>
    <col min="7419" max="7420" width="0" hidden="1" customWidth="1"/>
    <col min="7421" max="7421" width="41" customWidth="1"/>
    <col min="7422" max="7422" width="18.6640625" customWidth="1"/>
    <col min="7423" max="7423" width="20.5546875" customWidth="1"/>
    <col min="7424" max="7424" width="20.6640625" customWidth="1"/>
    <col min="7425" max="7425" width="20" customWidth="1"/>
    <col min="7426" max="7436" width="21.109375" bestFit="1" customWidth="1"/>
    <col min="7478" max="7478" width="3.88671875" bestFit="1" customWidth="1"/>
    <col min="7479" max="7479" width="47.88671875" customWidth="1"/>
    <col min="7480" max="7480" width="6.6640625" customWidth="1"/>
    <col min="7481" max="7481" width="7.88671875" customWidth="1"/>
    <col min="7482" max="7482" width="15.6640625" customWidth="1"/>
    <col min="7483" max="7483" width="0" hidden="1" customWidth="1"/>
    <col min="7484" max="7484" width="11.33203125" bestFit="1" customWidth="1"/>
    <col min="7485" max="7490" width="11.109375" bestFit="1" customWidth="1"/>
    <col min="7491" max="7491" width="10" bestFit="1" customWidth="1"/>
    <col min="7492" max="7507" width="9.6640625" customWidth="1"/>
    <col min="7508" max="7555" width="0" hidden="1" customWidth="1"/>
    <col min="7673" max="7673" width="3.88671875" bestFit="1" customWidth="1"/>
    <col min="7674" max="7674" width="36.44140625" customWidth="1"/>
    <col min="7675" max="7676" width="0" hidden="1" customWidth="1"/>
    <col min="7677" max="7677" width="41" customWidth="1"/>
    <col min="7678" max="7678" width="18.6640625" customWidth="1"/>
    <col min="7679" max="7679" width="20.5546875" customWidth="1"/>
    <col min="7680" max="7680" width="20.6640625" customWidth="1"/>
    <col min="7681" max="7681" width="20" customWidth="1"/>
    <col min="7682" max="7692" width="21.109375" bestFit="1" customWidth="1"/>
    <col min="7734" max="7734" width="3.88671875" bestFit="1" customWidth="1"/>
    <col min="7735" max="7735" width="47.88671875" customWidth="1"/>
    <col min="7736" max="7736" width="6.6640625" customWidth="1"/>
    <col min="7737" max="7737" width="7.88671875" customWidth="1"/>
    <col min="7738" max="7738" width="15.6640625" customWidth="1"/>
    <col min="7739" max="7739" width="0" hidden="1" customWidth="1"/>
    <col min="7740" max="7740" width="11.33203125" bestFit="1" customWidth="1"/>
    <col min="7741" max="7746" width="11.109375" bestFit="1" customWidth="1"/>
    <col min="7747" max="7747" width="10" bestFit="1" customWidth="1"/>
    <col min="7748" max="7763" width="9.6640625" customWidth="1"/>
    <col min="7764" max="7811" width="0" hidden="1" customWidth="1"/>
    <col min="7929" max="7929" width="3.88671875" bestFit="1" customWidth="1"/>
    <col min="7930" max="7930" width="36.44140625" customWidth="1"/>
    <col min="7931" max="7932" width="0" hidden="1" customWidth="1"/>
    <col min="7933" max="7933" width="41" customWidth="1"/>
    <col min="7934" max="7934" width="18.6640625" customWidth="1"/>
    <col min="7935" max="7935" width="20.5546875" customWidth="1"/>
    <col min="7936" max="7936" width="20.6640625" customWidth="1"/>
    <col min="7937" max="7937" width="20" customWidth="1"/>
    <col min="7938" max="7948" width="21.109375" bestFit="1" customWidth="1"/>
    <col min="7990" max="7990" width="3.88671875" bestFit="1" customWidth="1"/>
    <col min="7991" max="7991" width="47.88671875" customWidth="1"/>
    <col min="7992" max="7992" width="6.6640625" customWidth="1"/>
    <col min="7993" max="7993" width="7.88671875" customWidth="1"/>
    <col min="7994" max="7994" width="15.6640625" customWidth="1"/>
    <col min="7995" max="7995" width="0" hidden="1" customWidth="1"/>
    <col min="7996" max="7996" width="11.33203125" bestFit="1" customWidth="1"/>
    <col min="7997" max="8002" width="11.109375" bestFit="1" customWidth="1"/>
    <col min="8003" max="8003" width="10" bestFit="1" customWidth="1"/>
    <col min="8004" max="8019" width="9.6640625" customWidth="1"/>
    <col min="8020" max="8067" width="0" hidden="1" customWidth="1"/>
    <col min="8185" max="8185" width="3.88671875" bestFit="1" customWidth="1"/>
    <col min="8186" max="8186" width="36.44140625" customWidth="1"/>
    <col min="8187" max="8188" width="0" hidden="1" customWidth="1"/>
    <col min="8189" max="8189" width="41" customWidth="1"/>
    <col min="8190" max="8190" width="18.6640625" customWidth="1"/>
    <col min="8191" max="8191" width="20.5546875" customWidth="1"/>
    <col min="8192" max="8192" width="20.6640625" customWidth="1"/>
    <col min="8193" max="8193" width="20" customWidth="1"/>
    <col min="8194" max="8204" width="21.109375" bestFit="1" customWidth="1"/>
    <col min="8246" max="8246" width="3.88671875" bestFit="1" customWidth="1"/>
    <col min="8247" max="8247" width="47.88671875" customWidth="1"/>
    <col min="8248" max="8248" width="6.6640625" customWidth="1"/>
    <col min="8249" max="8249" width="7.88671875" customWidth="1"/>
    <col min="8250" max="8250" width="15.6640625" customWidth="1"/>
    <col min="8251" max="8251" width="0" hidden="1" customWidth="1"/>
    <col min="8252" max="8252" width="11.33203125" bestFit="1" customWidth="1"/>
    <col min="8253" max="8258" width="11.109375" bestFit="1" customWidth="1"/>
    <col min="8259" max="8259" width="10" bestFit="1" customWidth="1"/>
    <col min="8260" max="8275" width="9.6640625" customWidth="1"/>
    <col min="8276" max="8323" width="0" hidden="1" customWidth="1"/>
    <col min="8441" max="8441" width="3.88671875" bestFit="1" customWidth="1"/>
    <col min="8442" max="8442" width="36.44140625" customWidth="1"/>
    <col min="8443" max="8444" width="0" hidden="1" customWidth="1"/>
    <col min="8445" max="8445" width="41" customWidth="1"/>
    <col min="8446" max="8446" width="18.6640625" customWidth="1"/>
    <col min="8447" max="8447" width="20.5546875" customWidth="1"/>
    <col min="8448" max="8448" width="20.6640625" customWidth="1"/>
    <col min="8449" max="8449" width="20" customWidth="1"/>
    <col min="8450" max="8460" width="21.109375" bestFit="1" customWidth="1"/>
    <col min="8502" max="8502" width="3.88671875" bestFit="1" customWidth="1"/>
    <col min="8503" max="8503" width="47.88671875" customWidth="1"/>
    <col min="8504" max="8504" width="6.6640625" customWidth="1"/>
    <col min="8505" max="8505" width="7.88671875" customWidth="1"/>
    <col min="8506" max="8506" width="15.6640625" customWidth="1"/>
    <col min="8507" max="8507" width="0" hidden="1" customWidth="1"/>
    <col min="8508" max="8508" width="11.33203125" bestFit="1" customWidth="1"/>
    <col min="8509" max="8514" width="11.109375" bestFit="1" customWidth="1"/>
    <col min="8515" max="8515" width="10" bestFit="1" customWidth="1"/>
    <col min="8516" max="8531" width="9.6640625" customWidth="1"/>
    <col min="8532" max="8579" width="0" hidden="1" customWidth="1"/>
    <col min="8697" max="8697" width="3.88671875" bestFit="1" customWidth="1"/>
    <col min="8698" max="8698" width="36.44140625" customWidth="1"/>
    <col min="8699" max="8700" width="0" hidden="1" customWidth="1"/>
    <col min="8701" max="8701" width="41" customWidth="1"/>
    <col min="8702" max="8702" width="18.6640625" customWidth="1"/>
    <col min="8703" max="8703" width="20.5546875" customWidth="1"/>
    <col min="8704" max="8704" width="20.6640625" customWidth="1"/>
    <col min="8705" max="8705" width="20" customWidth="1"/>
    <col min="8706" max="8716" width="21.109375" bestFit="1" customWidth="1"/>
    <col min="8758" max="8758" width="3.88671875" bestFit="1" customWidth="1"/>
    <col min="8759" max="8759" width="47.88671875" customWidth="1"/>
    <col min="8760" max="8760" width="6.6640625" customWidth="1"/>
    <col min="8761" max="8761" width="7.88671875" customWidth="1"/>
    <col min="8762" max="8762" width="15.6640625" customWidth="1"/>
    <col min="8763" max="8763" width="0" hidden="1" customWidth="1"/>
    <col min="8764" max="8764" width="11.33203125" bestFit="1" customWidth="1"/>
    <col min="8765" max="8770" width="11.109375" bestFit="1" customWidth="1"/>
    <col min="8771" max="8771" width="10" bestFit="1" customWidth="1"/>
    <col min="8772" max="8787" width="9.6640625" customWidth="1"/>
    <col min="8788" max="8835" width="0" hidden="1" customWidth="1"/>
    <col min="8953" max="8953" width="3.88671875" bestFit="1" customWidth="1"/>
    <col min="8954" max="8954" width="36.44140625" customWidth="1"/>
    <col min="8955" max="8956" width="0" hidden="1" customWidth="1"/>
    <col min="8957" max="8957" width="41" customWidth="1"/>
    <col min="8958" max="8958" width="18.6640625" customWidth="1"/>
    <col min="8959" max="8959" width="20.5546875" customWidth="1"/>
    <col min="8960" max="8960" width="20.6640625" customWidth="1"/>
    <col min="8961" max="8961" width="20" customWidth="1"/>
    <col min="8962" max="8972" width="21.109375" bestFit="1" customWidth="1"/>
    <col min="9014" max="9014" width="3.88671875" bestFit="1" customWidth="1"/>
    <col min="9015" max="9015" width="47.88671875" customWidth="1"/>
    <col min="9016" max="9016" width="6.6640625" customWidth="1"/>
    <col min="9017" max="9017" width="7.88671875" customWidth="1"/>
    <col min="9018" max="9018" width="15.6640625" customWidth="1"/>
    <col min="9019" max="9019" width="0" hidden="1" customWidth="1"/>
    <col min="9020" max="9020" width="11.33203125" bestFit="1" customWidth="1"/>
    <col min="9021" max="9026" width="11.109375" bestFit="1" customWidth="1"/>
    <col min="9027" max="9027" width="10" bestFit="1" customWidth="1"/>
    <col min="9028" max="9043" width="9.6640625" customWidth="1"/>
    <col min="9044" max="9091" width="0" hidden="1" customWidth="1"/>
    <col min="9209" max="9209" width="3.88671875" bestFit="1" customWidth="1"/>
    <col min="9210" max="9210" width="36.44140625" customWidth="1"/>
    <col min="9211" max="9212" width="0" hidden="1" customWidth="1"/>
    <col min="9213" max="9213" width="41" customWidth="1"/>
    <col min="9214" max="9214" width="18.6640625" customWidth="1"/>
    <col min="9215" max="9215" width="20.5546875" customWidth="1"/>
    <col min="9216" max="9216" width="20.6640625" customWidth="1"/>
    <col min="9217" max="9217" width="20" customWidth="1"/>
    <col min="9218" max="9228" width="21.109375" bestFit="1" customWidth="1"/>
    <col min="9270" max="9270" width="3.88671875" bestFit="1" customWidth="1"/>
    <col min="9271" max="9271" width="47.88671875" customWidth="1"/>
    <col min="9272" max="9272" width="6.6640625" customWidth="1"/>
    <col min="9273" max="9273" width="7.88671875" customWidth="1"/>
    <col min="9274" max="9274" width="15.6640625" customWidth="1"/>
    <col min="9275" max="9275" width="0" hidden="1" customWidth="1"/>
    <col min="9276" max="9276" width="11.33203125" bestFit="1" customWidth="1"/>
    <col min="9277" max="9282" width="11.109375" bestFit="1" customWidth="1"/>
    <col min="9283" max="9283" width="10" bestFit="1" customWidth="1"/>
    <col min="9284" max="9299" width="9.6640625" customWidth="1"/>
    <col min="9300" max="9347" width="0" hidden="1" customWidth="1"/>
    <col min="9465" max="9465" width="3.88671875" bestFit="1" customWidth="1"/>
    <col min="9466" max="9466" width="36.44140625" customWidth="1"/>
    <col min="9467" max="9468" width="0" hidden="1" customWidth="1"/>
    <col min="9469" max="9469" width="41" customWidth="1"/>
    <col min="9470" max="9470" width="18.6640625" customWidth="1"/>
    <col min="9471" max="9471" width="20.5546875" customWidth="1"/>
    <col min="9472" max="9472" width="20.6640625" customWidth="1"/>
    <col min="9473" max="9473" width="20" customWidth="1"/>
    <col min="9474" max="9484" width="21.109375" bestFit="1" customWidth="1"/>
    <col min="9526" max="9526" width="3.88671875" bestFit="1" customWidth="1"/>
    <col min="9527" max="9527" width="47.88671875" customWidth="1"/>
    <col min="9528" max="9528" width="6.6640625" customWidth="1"/>
    <col min="9529" max="9529" width="7.88671875" customWidth="1"/>
    <col min="9530" max="9530" width="15.6640625" customWidth="1"/>
    <col min="9531" max="9531" width="0" hidden="1" customWidth="1"/>
    <col min="9532" max="9532" width="11.33203125" bestFit="1" customWidth="1"/>
    <col min="9533" max="9538" width="11.109375" bestFit="1" customWidth="1"/>
    <col min="9539" max="9539" width="10" bestFit="1" customWidth="1"/>
    <col min="9540" max="9555" width="9.6640625" customWidth="1"/>
    <col min="9556" max="9603" width="0" hidden="1" customWidth="1"/>
    <col min="9721" max="9721" width="3.88671875" bestFit="1" customWidth="1"/>
    <col min="9722" max="9722" width="36.44140625" customWidth="1"/>
    <col min="9723" max="9724" width="0" hidden="1" customWidth="1"/>
    <col min="9725" max="9725" width="41" customWidth="1"/>
    <col min="9726" max="9726" width="18.6640625" customWidth="1"/>
    <col min="9727" max="9727" width="20.5546875" customWidth="1"/>
    <col min="9728" max="9728" width="20.6640625" customWidth="1"/>
    <col min="9729" max="9729" width="20" customWidth="1"/>
    <col min="9730" max="9740" width="21.109375" bestFit="1" customWidth="1"/>
    <col min="9782" max="9782" width="3.88671875" bestFit="1" customWidth="1"/>
    <col min="9783" max="9783" width="47.88671875" customWidth="1"/>
    <col min="9784" max="9784" width="6.6640625" customWidth="1"/>
    <col min="9785" max="9785" width="7.88671875" customWidth="1"/>
    <col min="9786" max="9786" width="15.6640625" customWidth="1"/>
    <col min="9787" max="9787" width="0" hidden="1" customWidth="1"/>
    <col min="9788" max="9788" width="11.33203125" bestFit="1" customWidth="1"/>
    <col min="9789" max="9794" width="11.109375" bestFit="1" customWidth="1"/>
    <col min="9795" max="9795" width="10" bestFit="1" customWidth="1"/>
    <col min="9796" max="9811" width="9.6640625" customWidth="1"/>
    <col min="9812" max="9859" width="0" hidden="1" customWidth="1"/>
    <col min="9977" max="9977" width="3.88671875" bestFit="1" customWidth="1"/>
    <col min="9978" max="9978" width="36.44140625" customWidth="1"/>
    <col min="9979" max="9980" width="0" hidden="1" customWidth="1"/>
    <col min="9981" max="9981" width="41" customWidth="1"/>
    <col min="9982" max="9982" width="18.6640625" customWidth="1"/>
    <col min="9983" max="9983" width="20.5546875" customWidth="1"/>
    <col min="9984" max="9984" width="20.6640625" customWidth="1"/>
    <col min="9985" max="9985" width="20" customWidth="1"/>
    <col min="9986" max="9996" width="21.109375" bestFit="1" customWidth="1"/>
    <col min="10038" max="10038" width="3.88671875" bestFit="1" customWidth="1"/>
    <col min="10039" max="10039" width="47.88671875" customWidth="1"/>
    <col min="10040" max="10040" width="6.6640625" customWidth="1"/>
    <col min="10041" max="10041" width="7.88671875" customWidth="1"/>
    <col min="10042" max="10042" width="15.6640625" customWidth="1"/>
    <col min="10043" max="10043" width="0" hidden="1" customWidth="1"/>
    <col min="10044" max="10044" width="11.33203125" bestFit="1" customWidth="1"/>
    <col min="10045" max="10050" width="11.109375" bestFit="1" customWidth="1"/>
    <col min="10051" max="10051" width="10" bestFit="1" customWidth="1"/>
    <col min="10052" max="10067" width="9.6640625" customWidth="1"/>
    <col min="10068" max="10115" width="0" hidden="1" customWidth="1"/>
    <col min="10233" max="10233" width="3.88671875" bestFit="1" customWidth="1"/>
    <col min="10234" max="10234" width="36.44140625" customWidth="1"/>
    <col min="10235" max="10236" width="0" hidden="1" customWidth="1"/>
    <col min="10237" max="10237" width="41" customWidth="1"/>
    <col min="10238" max="10238" width="18.6640625" customWidth="1"/>
    <col min="10239" max="10239" width="20.5546875" customWidth="1"/>
    <col min="10240" max="10240" width="20.6640625" customWidth="1"/>
    <col min="10241" max="10241" width="20" customWidth="1"/>
    <col min="10242" max="10252" width="21.109375" bestFit="1" customWidth="1"/>
    <col min="10294" max="10294" width="3.88671875" bestFit="1" customWidth="1"/>
    <col min="10295" max="10295" width="47.88671875" customWidth="1"/>
    <col min="10296" max="10296" width="6.6640625" customWidth="1"/>
    <col min="10297" max="10297" width="7.88671875" customWidth="1"/>
    <col min="10298" max="10298" width="15.6640625" customWidth="1"/>
    <col min="10299" max="10299" width="0" hidden="1" customWidth="1"/>
    <col min="10300" max="10300" width="11.33203125" bestFit="1" customWidth="1"/>
    <col min="10301" max="10306" width="11.109375" bestFit="1" customWidth="1"/>
    <col min="10307" max="10307" width="10" bestFit="1" customWidth="1"/>
    <col min="10308" max="10323" width="9.6640625" customWidth="1"/>
    <col min="10324" max="10371" width="0" hidden="1" customWidth="1"/>
    <col min="10489" max="10489" width="3.88671875" bestFit="1" customWidth="1"/>
    <col min="10490" max="10490" width="36.44140625" customWidth="1"/>
    <col min="10491" max="10492" width="0" hidden="1" customWidth="1"/>
    <col min="10493" max="10493" width="41" customWidth="1"/>
    <col min="10494" max="10494" width="18.6640625" customWidth="1"/>
    <col min="10495" max="10495" width="20.5546875" customWidth="1"/>
    <col min="10496" max="10496" width="20.6640625" customWidth="1"/>
    <col min="10497" max="10497" width="20" customWidth="1"/>
    <col min="10498" max="10508" width="21.109375" bestFit="1" customWidth="1"/>
    <col min="10550" max="10550" width="3.88671875" bestFit="1" customWidth="1"/>
    <col min="10551" max="10551" width="47.88671875" customWidth="1"/>
    <col min="10552" max="10552" width="6.6640625" customWidth="1"/>
    <col min="10553" max="10553" width="7.88671875" customWidth="1"/>
    <col min="10554" max="10554" width="15.6640625" customWidth="1"/>
    <col min="10555" max="10555" width="0" hidden="1" customWidth="1"/>
    <col min="10556" max="10556" width="11.33203125" bestFit="1" customWidth="1"/>
    <col min="10557" max="10562" width="11.109375" bestFit="1" customWidth="1"/>
    <col min="10563" max="10563" width="10" bestFit="1" customWidth="1"/>
    <col min="10564" max="10579" width="9.6640625" customWidth="1"/>
    <col min="10580" max="10627" width="0" hidden="1" customWidth="1"/>
    <col min="10745" max="10745" width="3.88671875" bestFit="1" customWidth="1"/>
    <col min="10746" max="10746" width="36.44140625" customWidth="1"/>
    <col min="10747" max="10748" width="0" hidden="1" customWidth="1"/>
    <col min="10749" max="10749" width="41" customWidth="1"/>
    <col min="10750" max="10750" width="18.6640625" customWidth="1"/>
    <col min="10751" max="10751" width="20.5546875" customWidth="1"/>
    <col min="10752" max="10752" width="20.6640625" customWidth="1"/>
    <col min="10753" max="10753" width="20" customWidth="1"/>
    <col min="10754" max="10764" width="21.109375" bestFit="1" customWidth="1"/>
    <col min="10806" max="10806" width="3.88671875" bestFit="1" customWidth="1"/>
    <col min="10807" max="10807" width="47.88671875" customWidth="1"/>
    <col min="10808" max="10808" width="6.6640625" customWidth="1"/>
    <col min="10809" max="10809" width="7.88671875" customWidth="1"/>
    <col min="10810" max="10810" width="15.6640625" customWidth="1"/>
    <col min="10811" max="10811" width="0" hidden="1" customWidth="1"/>
    <col min="10812" max="10812" width="11.33203125" bestFit="1" customWidth="1"/>
    <col min="10813" max="10818" width="11.109375" bestFit="1" customWidth="1"/>
    <col min="10819" max="10819" width="10" bestFit="1" customWidth="1"/>
    <col min="10820" max="10835" width="9.6640625" customWidth="1"/>
    <col min="10836" max="10883" width="0" hidden="1" customWidth="1"/>
    <col min="11001" max="11001" width="3.88671875" bestFit="1" customWidth="1"/>
    <col min="11002" max="11002" width="36.44140625" customWidth="1"/>
    <col min="11003" max="11004" width="0" hidden="1" customWidth="1"/>
    <col min="11005" max="11005" width="41" customWidth="1"/>
    <col min="11006" max="11006" width="18.6640625" customWidth="1"/>
    <col min="11007" max="11007" width="20.5546875" customWidth="1"/>
    <col min="11008" max="11008" width="20.6640625" customWidth="1"/>
    <col min="11009" max="11009" width="20" customWidth="1"/>
    <col min="11010" max="11020" width="21.109375" bestFit="1" customWidth="1"/>
    <col min="11062" max="11062" width="3.88671875" bestFit="1" customWidth="1"/>
    <col min="11063" max="11063" width="47.88671875" customWidth="1"/>
    <col min="11064" max="11064" width="6.6640625" customWidth="1"/>
    <col min="11065" max="11065" width="7.88671875" customWidth="1"/>
    <col min="11066" max="11066" width="15.6640625" customWidth="1"/>
    <col min="11067" max="11067" width="0" hidden="1" customWidth="1"/>
    <col min="11068" max="11068" width="11.33203125" bestFit="1" customWidth="1"/>
    <col min="11069" max="11074" width="11.109375" bestFit="1" customWidth="1"/>
    <col min="11075" max="11075" width="10" bestFit="1" customWidth="1"/>
    <col min="11076" max="11091" width="9.6640625" customWidth="1"/>
    <col min="11092" max="11139" width="0" hidden="1" customWidth="1"/>
    <col min="11257" max="11257" width="3.88671875" bestFit="1" customWidth="1"/>
    <col min="11258" max="11258" width="36.44140625" customWidth="1"/>
    <col min="11259" max="11260" width="0" hidden="1" customWidth="1"/>
    <col min="11261" max="11261" width="41" customWidth="1"/>
    <col min="11262" max="11262" width="18.6640625" customWidth="1"/>
    <col min="11263" max="11263" width="20.5546875" customWidth="1"/>
    <col min="11264" max="11264" width="20.6640625" customWidth="1"/>
    <col min="11265" max="11265" width="20" customWidth="1"/>
    <col min="11266" max="11276" width="21.109375" bestFit="1" customWidth="1"/>
    <col min="11318" max="11318" width="3.88671875" bestFit="1" customWidth="1"/>
    <col min="11319" max="11319" width="47.88671875" customWidth="1"/>
    <col min="11320" max="11320" width="6.6640625" customWidth="1"/>
    <col min="11321" max="11321" width="7.88671875" customWidth="1"/>
    <col min="11322" max="11322" width="15.6640625" customWidth="1"/>
    <col min="11323" max="11323" width="0" hidden="1" customWidth="1"/>
    <col min="11324" max="11324" width="11.33203125" bestFit="1" customWidth="1"/>
    <col min="11325" max="11330" width="11.109375" bestFit="1" customWidth="1"/>
    <col min="11331" max="11331" width="10" bestFit="1" customWidth="1"/>
    <col min="11332" max="11347" width="9.6640625" customWidth="1"/>
    <col min="11348" max="11395" width="0" hidden="1" customWidth="1"/>
    <col min="11513" max="11513" width="3.88671875" bestFit="1" customWidth="1"/>
    <col min="11514" max="11514" width="36.44140625" customWidth="1"/>
    <col min="11515" max="11516" width="0" hidden="1" customWidth="1"/>
    <col min="11517" max="11517" width="41" customWidth="1"/>
    <col min="11518" max="11518" width="18.6640625" customWidth="1"/>
    <col min="11519" max="11519" width="20.5546875" customWidth="1"/>
    <col min="11520" max="11520" width="20.6640625" customWidth="1"/>
    <col min="11521" max="11521" width="20" customWidth="1"/>
    <col min="11522" max="11532" width="21.109375" bestFit="1" customWidth="1"/>
    <col min="11574" max="11574" width="3.88671875" bestFit="1" customWidth="1"/>
    <col min="11575" max="11575" width="47.88671875" customWidth="1"/>
    <col min="11576" max="11576" width="6.6640625" customWidth="1"/>
    <col min="11577" max="11577" width="7.88671875" customWidth="1"/>
    <col min="11578" max="11578" width="15.6640625" customWidth="1"/>
    <col min="11579" max="11579" width="0" hidden="1" customWidth="1"/>
    <col min="11580" max="11580" width="11.33203125" bestFit="1" customWidth="1"/>
    <col min="11581" max="11586" width="11.109375" bestFit="1" customWidth="1"/>
    <col min="11587" max="11587" width="10" bestFit="1" customWidth="1"/>
    <col min="11588" max="11603" width="9.6640625" customWidth="1"/>
    <col min="11604" max="11651" width="0" hidden="1" customWidth="1"/>
    <col min="11769" max="11769" width="3.88671875" bestFit="1" customWidth="1"/>
    <col min="11770" max="11770" width="36.44140625" customWidth="1"/>
    <col min="11771" max="11772" width="0" hidden="1" customWidth="1"/>
    <col min="11773" max="11773" width="41" customWidth="1"/>
    <col min="11774" max="11774" width="18.6640625" customWidth="1"/>
    <col min="11775" max="11775" width="20.5546875" customWidth="1"/>
    <col min="11776" max="11776" width="20.6640625" customWidth="1"/>
    <col min="11777" max="11777" width="20" customWidth="1"/>
    <col min="11778" max="11788" width="21.109375" bestFit="1" customWidth="1"/>
    <col min="11830" max="11830" width="3.88671875" bestFit="1" customWidth="1"/>
    <col min="11831" max="11831" width="47.88671875" customWidth="1"/>
    <col min="11832" max="11832" width="6.6640625" customWidth="1"/>
    <col min="11833" max="11833" width="7.88671875" customWidth="1"/>
    <col min="11834" max="11834" width="15.6640625" customWidth="1"/>
    <col min="11835" max="11835" width="0" hidden="1" customWidth="1"/>
    <col min="11836" max="11836" width="11.33203125" bestFit="1" customWidth="1"/>
    <col min="11837" max="11842" width="11.109375" bestFit="1" customWidth="1"/>
    <col min="11843" max="11843" width="10" bestFit="1" customWidth="1"/>
    <col min="11844" max="11859" width="9.6640625" customWidth="1"/>
    <col min="11860" max="11907" width="0" hidden="1" customWidth="1"/>
    <col min="12025" max="12025" width="3.88671875" bestFit="1" customWidth="1"/>
    <col min="12026" max="12026" width="36.44140625" customWidth="1"/>
    <col min="12027" max="12028" width="0" hidden="1" customWidth="1"/>
    <col min="12029" max="12029" width="41" customWidth="1"/>
    <col min="12030" max="12030" width="18.6640625" customWidth="1"/>
    <col min="12031" max="12031" width="20.5546875" customWidth="1"/>
    <col min="12032" max="12032" width="20.6640625" customWidth="1"/>
    <col min="12033" max="12033" width="20" customWidth="1"/>
    <col min="12034" max="12044" width="21.109375" bestFit="1" customWidth="1"/>
    <col min="12086" max="12086" width="3.88671875" bestFit="1" customWidth="1"/>
    <col min="12087" max="12087" width="47.88671875" customWidth="1"/>
    <col min="12088" max="12088" width="6.6640625" customWidth="1"/>
    <col min="12089" max="12089" width="7.88671875" customWidth="1"/>
    <col min="12090" max="12090" width="15.6640625" customWidth="1"/>
    <col min="12091" max="12091" width="0" hidden="1" customWidth="1"/>
    <col min="12092" max="12092" width="11.33203125" bestFit="1" customWidth="1"/>
    <col min="12093" max="12098" width="11.109375" bestFit="1" customWidth="1"/>
    <col min="12099" max="12099" width="10" bestFit="1" customWidth="1"/>
    <col min="12100" max="12115" width="9.6640625" customWidth="1"/>
    <col min="12116" max="12163" width="0" hidden="1" customWidth="1"/>
    <col min="12281" max="12281" width="3.88671875" bestFit="1" customWidth="1"/>
    <col min="12282" max="12282" width="36.44140625" customWidth="1"/>
    <col min="12283" max="12284" width="0" hidden="1" customWidth="1"/>
    <col min="12285" max="12285" width="41" customWidth="1"/>
    <col min="12286" max="12286" width="18.6640625" customWidth="1"/>
    <col min="12287" max="12287" width="20.5546875" customWidth="1"/>
    <col min="12288" max="12288" width="20.6640625" customWidth="1"/>
    <col min="12289" max="12289" width="20" customWidth="1"/>
    <col min="12290" max="12300" width="21.109375" bestFit="1" customWidth="1"/>
    <col min="12342" max="12342" width="3.88671875" bestFit="1" customWidth="1"/>
    <col min="12343" max="12343" width="47.88671875" customWidth="1"/>
    <col min="12344" max="12344" width="6.6640625" customWidth="1"/>
    <col min="12345" max="12345" width="7.88671875" customWidth="1"/>
    <col min="12346" max="12346" width="15.6640625" customWidth="1"/>
    <col min="12347" max="12347" width="0" hidden="1" customWidth="1"/>
    <col min="12348" max="12348" width="11.33203125" bestFit="1" customWidth="1"/>
    <col min="12349" max="12354" width="11.109375" bestFit="1" customWidth="1"/>
    <col min="12355" max="12355" width="10" bestFit="1" customWidth="1"/>
    <col min="12356" max="12371" width="9.6640625" customWidth="1"/>
    <col min="12372" max="12419" width="0" hidden="1" customWidth="1"/>
    <col min="12537" max="12537" width="3.88671875" bestFit="1" customWidth="1"/>
    <col min="12538" max="12538" width="36.44140625" customWidth="1"/>
    <col min="12539" max="12540" width="0" hidden="1" customWidth="1"/>
    <col min="12541" max="12541" width="41" customWidth="1"/>
    <col min="12542" max="12542" width="18.6640625" customWidth="1"/>
    <col min="12543" max="12543" width="20.5546875" customWidth="1"/>
    <col min="12544" max="12544" width="20.6640625" customWidth="1"/>
    <col min="12545" max="12545" width="20" customWidth="1"/>
    <col min="12546" max="12556" width="21.109375" bestFit="1" customWidth="1"/>
    <col min="12598" max="12598" width="3.88671875" bestFit="1" customWidth="1"/>
    <col min="12599" max="12599" width="47.88671875" customWidth="1"/>
    <col min="12600" max="12600" width="6.6640625" customWidth="1"/>
    <col min="12601" max="12601" width="7.88671875" customWidth="1"/>
    <col min="12602" max="12602" width="15.6640625" customWidth="1"/>
    <col min="12603" max="12603" width="0" hidden="1" customWidth="1"/>
    <col min="12604" max="12604" width="11.33203125" bestFit="1" customWidth="1"/>
    <col min="12605" max="12610" width="11.109375" bestFit="1" customWidth="1"/>
    <col min="12611" max="12611" width="10" bestFit="1" customWidth="1"/>
    <col min="12612" max="12627" width="9.6640625" customWidth="1"/>
    <col min="12628" max="12675" width="0" hidden="1" customWidth="1"/>
    <col min="12793" max="12793" width="3.88671875" bestFit="1" customWidth="1"/>
    <col min="12794" max="12794" width="36.44140625" customWidth="1"/>
    <col min="12795" max="12796" width="0" hidden="1" customWidth="1"/>
    <col min="12797" max="12797" width="41" customWidth="1"/>
    <col min="12798" max="12798" width="18.6640625" customWidth="1"/>
    <col min="12799" max="12799" width="20.5546875" customWidth="1"/>
    <col min="12800" max="12800" width="20.6640625" customWidth="1"/>
    <col min="12801" max="12801" width="20" customWidth="1"/>
    <col min="12802" max="12812" width="21.109375" bestFit="1" customWidth="1"/>
    <col min="12854" max="12854" width="3.88671875" bestFit="1" customWidth="1"/>
    <col min="12855" max="12855" width="47.88671875" customWidth="1"/>
    <col min="12856" max="12856" width="6.6640625" customWidth="1"/>
    <col min="12857" max="12857" width="7.88671875" customWidth="1"/>
    <col min="12858" max="12858" width="15.6640625" customWidth="1"/>
    <col min="12859" max="12859" width="0" hidden="1" customWidth="1"/>
    <col min="12860" max="12860" width="11.33203125" bestFit="1" customWidth="1"/>
    <col min="12861" max="12866" width="11.109375" bestFit="1" customWidth="1"/>
    <col min="12867" max="12867" width="10" bestFit="1" customWidth="1"/>
    <col min="12868" max="12883" width="9.6640625" customWidth="1"/>
    <col min="12884" max="12931" width="0" hidden="1" customWidth="1"/>
    <col min="13049" max="13049" width="3.88671875" bestFit="1" customWidth="1"/>
    <col min="13050" max="13050" width="36.44140625" customWidth="1"/>
    <col min="13051" max="13052" width="0" hidden="1" customWidth="1"/>
    <col min="13053" max="13053" width="41" customWidth="1"/>
    <col min="13054" max="13054" width="18.6640625" customWidth="1"/>
    <col min="13055" max="13055" width="20.5546875" customWidth="1"/>
    <col min="13056" max="13056" width="20.6640625" customWidth="1"/>
    <col min="13057" max="13057" width="20" customWidth="1"/>
    <col min="13058" max="13068" width="21.109375" bestFit="1" customWidth="1"/>
    <col min="13110" max="13110" width="3.88671875" bestFit="1" customWidth="1"/>
    <col min="13111" max="13111" width="47.88671875" customWidth="1"/>
    <col min="13112" max="13112" width="6.6640625" customWidth="1"/>
    <col min="13113" max="13113" width="7.88671875" customWidth="1"/>
    <col min="13114" max="13114" width="15.6640625" customWidth="1"/>
    <col min="13115" max="13115" width="0" hidden="1" customWidth="1"/>
    <col min="13116" max="13116" width="11.33203125" bestFit="1" customWidth="1"/>
    <col min="13117" max="13122" width="11.109375" bestFit="1" customWidth="1"/>
    <col min="13123" max="13123" width="10" bestFit="1" customWidth="1"/>
    <col min="13124" max="13139" width="9.6640625" customWidth="1"/>
    <col min="13140" max="13187" width="0" hidden="1" customWidth="1"/>
    <col min="13305" max="13305" width="3.88671875" bestFit="1" customWidth="1"/>
    <col min="13306" max="13306" width="36.44140625" customWidth="1"/>
    <col min="13307" max="13308" width="0" hidden="1" customWidth="1"/>
    <col min="13309" max="13309" width="41" customWidth="1"/>
    <col min="13310" max="13310" width="18.6640625" customWidth="1"/>
    <col min="13311" max="13311" width="20.5546875" customWidth="1"/>
    <col min="13312" max="13312" width="20.6640625" customWidth="1"/>
    <col min="13313" max="13313" width="20" customWidth="1"/>
    <col min="13314" max="13324" width="21.109375" bestFit="1" customWidth="1"/>
    <col min="13366" max="13366" width="3.88671875" bestFit="1" customWidth="1"/>
    <col min="13367" max="13367" width="47.88671875" customWidth="1"/>
    <col min="13368" max="13368" width="6.6640625" customWidth="1"/>
    <col min="13369" max="13369" width="7.88671875" customWidth="1"/>
    <col min="13370" max="13370" width="15.6640625" customWidth="1"/>
    <col min="13371" max="13371" width="0" hidden="1" customWidth="1"/>
    <col min="13372" max="13372" width="11.33203125" bestFit="1" customWidth="1"/>
    <col min="13373" max="13378" width="11.109375" bestFit="1" customWidth="1"/>
    <col min="13379" max="13379" width="10" bestFit="1" customWidth="1"/>
    <col min="13380" max="13395" width="9.6640625" customWidth="1"/>
    <col min="13396" max="13443" width="0" hidden="1" customWidth="1"/>
    <col min="13561" max="13561" width="3.88671875" bestFit="1" customWidth="1"/>
    <col min="13562" max="13562" width="36.44140625" customWidth="1"/>
    <col min="13563" max="13564" width="0" hidden="1" customWidth="1"/>
    <col min="13565" max="13565" width="41" customWidth="1"/>
    <col min="13566" max="13566" width="18.6640625" customWidth="1"/>
    <col min="13567" max="13567" width="20.5546875" customWidth="1"/>
    <col min="13568" max="13568" width="20.6640625" customWidth="1"/>
    <col min="13569" max="13569" width="20" customWidth="1"/>
    <col min="13570" max="13580" width="21.109375" bestFit="1" customWidth="1"/>
    <col min="13622" max="13622" width="3.88671875" bestFit="1" customWidth="1"/>
    <col min="13623" max="13623" width="47.88671875" customWidth="1"/>
    <col min="13624" max="13624" width="6.6640625" customWidth="1"/>
    <col min="13625" max="13625" width="7.88671875" customWidth="1"/>
    <col min="13626" max="13626" width="15.6640625" customWidth="1"/>
    <col min="13627" max="13627" width="0" hidden="1" customWidth="1"/>
    <col min="13628" max="13628" width="11.33203125" bestFit="1" customWidth="1"/>
    <col min="13629" max="13634" width="11.109375" bestFit="1" customWidth="1"/>
    <col min="13635" max="13635" width="10" bestFit="1" customWidth="1"/>
    <col min="13636" max="13651" width="9.6640625" customWidth="1"/>
    <col min="13652" max="13699" width="0" hidden="1" customWidth="1"/>
    <col min="13817" max="13817" width="3.88671875" bestFit="1" customWidth="1"/>
    <col min="13818" max="13818" width="36.44140625" customWidth="1"/>
    <col min="13819" max="13820" width="0" hidden="1" customWidth="1"/>
    <col min="13821" max="13821" width="41" customWidth="1"/>
    <col min="13822" max="13822" width="18.6640625" customWidth="1"/>
    <col min="13823" max="13823" width="20.5546875" customWidth="1"/>
    <col min="13824" max="13824" width="20.6640625" customWidth="1"/>
    <col min="13825" max="13825" width="20" customWidth="1"/>
    <col min="13826" max="13836" width="21.109375" bestFit="1" customWidth="1"/>
    <col min="13878" max="13878" width="3.88671875" bestFit="1" customWidth="1"/>
    <col min="13879" max="13879" width="47.88671875" customWidth="1"/>
    <col min="13880" max="13880" width="6.6640625" customWidth="1"/>
    <col min="13881" max="13881" width="7.88671875" customWidth="1"/>
    <col min="13882" max="13882" width="15.6640625" customWidth="1"/>
    <col min="13883" max="13883" width="0" hidden="1" customWidth="1"/>
    <col min="13884" max="13884" width="11.33203125" bestFit="1" customWidth="1"/>
    <col min="13885" max="13890" width="11.109375" bestFit="1" customWidth="1"/>
    <col min="13891" max="13891" width="10" bestFit="1" customWidth="1"/>
    <col min="13892" max="13907" width="9.6640625" customWidth="1"/>
    <col min="13908" max="13955" width="0" hidden="1" customWidth="1"/>
    <col min="14073" max="14073" width="3.88671875" bestFit="1" customWidth="1"/>
    <col min="14074" max="14074" width="36.44140625" customWidth="1"/>
    <col min="14075" max="14076" width="0" hidden="1" customWidth="1"/>
    <col min="14077" max="14077" width="41" customWidth="1"/>
    <col min="14078" max="14078" width="18.6640625" customWidth="1"/>
    <col min="14079" max="14079" width="20.5546875" customWidth="1"/>
    <col min="14080" max="14080" width="20.6640625" customWidth="1"/>
    <col min="14081" max="14081" width="20" customWidth="1"/>
    <col min="14082" max="14092" width="21.109375" bestFit="1" customWidth="1"/>
    <col min="14134" max="14134" width="3.88671875" bestFit="1" customWidth="1"/>
    <col min="14135" max="14135" width="47.88671875" customWidth="1"/>
    <col min="14136" max="14136" width="6.6640625" customWidth="1"/>
    <col min="14137" max="14137" width="7.88671875" customWidth="1"/>
    <col min="14138" max="14138" width="15.6640625" customWidth="1"/>
    <col min="14139" max="14139" width="0" hidden="1" customWidth="1"/>
    <col min="14140" max="14140" width="11.33203125" bestFit="1" customWidth="1"/>
    <col min="14141" max="14146" width="11.109375" bestFit="1" customWidth="1"/>
    <col min="14147" max="14147" width="10" bestFit="1" customWidth="1"/>
    <col min="14148" max="14163" width="9.6640625" customWidth="1"/>
    <col min="14164" max="14211" width="0" hidden="1" customWidth="1"/>
    <col min="14329" max="14329" width="3.88671875" bestFit="1" customWidth="1"/>
    <col min="14330" max="14330" width="36.44140625" customWidth="1"/>
    <col min="14331" max="14332" width="0" hidden="1" customWidth="1"/>
    <col min="14333" max="14333" width="41" customWidth="1"/>
    <col min="14334" max="14334" width="18.6640625" customWidth="1"/>
    <col min="14335" max="14335" width="20.5546875" customWidth="1"/>
    <col min="14336" max="14336" width="20.6640625" customWidth="1"/>
    <col min="14337" max="14337" width="20" customWidth="1"/>
    <col min="14338" max="14348" width="21.109375" bestFit="1" customWidth="1"/>
    <col min="14390" max="14390" width="3.88671875" bestFit="1" customWidth="1"/>
    <col min="14391" max="14391" width="47.88671875" customWidth="1"/>
    <col min="14392" max="14392" width="6.6640625" customWidth="1"/>
    <col min="14393" max="14393" width="7.88671875" customWidth="1"/>
    <col min="14394" max="14394" width="15.6640625" customWidth="1"/>
    <col min="14395" max="14395" width="0" hidden="1" customWidth="1"/>
    <col min="14396" max="14396" width="11.33203125" bestFit="1" customWidth="1"/>
    <col min="14397" max="14402" width="11.109375" bestFit="1" customWidth="1"/>
    <col min="14403" max="14403" width="10" bestFit="1" customWidth="1"/>
    <col min="14404" max="14419" width="9.6640625" customWidth="1"/>
    <col min="14420" max="14467" width="0" hidden="1" customWidth="1"/>
    <col min="14585" max="14585" width="3.88671875" bestFit="1" customWidth="1"/>
    <col min="14586" max="14586" width="36.44140625" customWidth="1"/>
    <col min="14587" max="14588" width="0" hidden="1" customWidth="1"/>
    <col min="14589" max="14589" width="41" customWidth="1"/>
    <col min="14590" max="14590" width="18.6640625" customWidth="1"/>
    <col min="14591" max="14591" width="20.5546875" customWidth="1"/>
    <col min="14592" max="14592" width="20.6640625" customWidth="1"/>
    <col min="14593" max="14593" width="20" customWidth="1"/>
    <col min="14594" max="14604" width="21.109375" bestFit="1" customWidth="1"/>
    <col min="14646" max="14646" width="3.88671875" bestFit="1" customWidth="1"/>
    <col min="14647" max="14647" width="47.88671875" customWidth="1"/>
    <col min="14648" max="14648" width="6.6640625" customWidth="1"/>
    <col min="14649" max="14649" width="7.88671875" customWidth="1"/>
    <col min="14650" max="14650" width="15.6640625" customWidth="1"/>
    <col min="14651" max="14651" width="0" hidden="1" customWidth="1"/>
    <col min="14652" max="14652" width="11.33203125" bestFit="1" customWidth="1"/>
    <col min="14653" max="14658" width="11.109375" bestFit="1" customWidth="1"/>
    <col min="14659" max="14659" width="10" bestFit="1" customWidth="1"/>
    <col min="14660" max="14675" width="9.6640625" customWidth="1"/>
    <col min="14676" max="14723" width="0" hidden="1" customWidth="1"/>
    <col min="14841" max="14841" width="3.88671875" bestFit="1" customWidth="1"/>
    <col min="14842" max="14842" width="36.44140625" customWidth="1"/>
    <col min="14843" max="14844" width="0" hidden="1" customWidth="1"/>
    <col min="14845" max="14845" width="41" customWidth="1"/>
    <col min="14846" max="14846" width="18.6640625" customWidth="1"/>
    <col min="14847" max="14847" width="20.5546875" customWidth="1"/>
    <col min="14848" max="14848" width="20.6640625" customWidth="1"/>
    <col min="14849" max="14849" width="20" customWidth="1"/>
    <col min="14850" max="14860" width="21.109375" bestFit="1" customWidth="1"/>
    <col min="14902" max="14902" width="3.88671875" bestFit="1" customWidth="1"/>
    <col min="14903" max="14903" width="47.88671875" customWidth="1"/>
    <col min="14904" max="14904" width="6.6640625" customWidth="1"/>
    <col min="14905" max="14905" width="7.88671875" customWidth="1"/>
    <col min="14906" max="14906" width="15.6640625" customWidth="1"/>
    <col min="14907" max="14907" width="0" hidden="1" customWidth="1"/>
    <col min="14908" max="14908" width="11.33203125" bestFit="1" customWidth="1"/>
    <col min="14909" max="14914" width="11.109375" bestFit="1" customWidth="1"/>
    <col min="14915" max="14915" width="10" bestFit="1" customWidth="1"/>
    <col min="14916" max="14931" width="9.6640625" customWidth="1"/>
    <col min="14932" max="14979" width="0" hidden="1" customWidth="1"/>
    <col min="15097" max="15097" width="3.88671875" bestFit="1" customWidth="1"/>
    <col min="15098" max="15098" width="36.44140625" customWidth="1"/>
    <col min="15099" max="15100" width="0" hidden="1" customWidth="1"/>
    <col min="15101" max="15101" width="41" customWidth="1"/>
    <col min="15102" max="15102" width="18.6640625" customWidth="1"/>
    <col min="15103" max="15103" width="20.5546875" customWidth="1"/>
    <col min="15104" max="15104" width="20.6640625" customWidth="1"/>
    <col min="15105" max="15105" width="20" customWidth="1"/>
    <col min="15106" max="15116" width="21.109375" bestFit="1" customWidth="1"/>
    <col min="15158" max="15158" width="3.88671875" bestFit="1" customWidth="1"/>
    <col min="15159" max="15159" width="47.88671875" customWidth="1"/>
    <col min="15160" max="15160" width="6.6640625" customWidth="1"/>
    <col min="15161" max="15161" width="7.88671875" customWidth="1"/>
    <col min="15162" max="15162" width="15.6640625" customWidth="1"/>
    <col min="15163" max="15163" width="0" hidden="1" customWidth="1"/>
    <col min="15164" max="15164" width="11.33203125" bestFit="1" customWidth="1"/>
    <col min="15165" max="15170" width="11.109375" bestFit="1" customWidth="1"/>
    <col min="15171" max="15171" width="10" bestFit="1" customWidth="1"/>
    <col min="15172" max="15187" width="9.6640625" customWidth="1"/>
    <col min="15188" max="15235" width="0" hidden="1" customWidth="1"/>
    <col min="15353" max="15353" width="3.88671875" bestFit="1" customWidth="1"/>
    <col min="15354" max="15354" width="36.44140625" customWidth="1"/>
    <col min="15355" max="15356" width="0" hidden="1" customWidth="1"/>
    <col min="15357" max="15357" width="41" customWidth="1"/>
    <col min="15358" max="15358" width="18.6640625" customWidth="1"/>
    <col min="15359" max="15359" width="20.5546875" customWidth="1"/>
    <col min="15360" max="15360" width="20.6640625" customWidth="1"/>
    <col min="15361" max="15361" width="20" customWidth="1"/>
    <col min="15362" max="15372" width="21.109375" bestFit="1" customWidth="1"/>
    <col min="15414" max="15414" width="3.88671875" bestFit="1" customWidth="1"/>
    <col min="15415" max="15415" width="47.88671875" customWidth="1"/>
    <col min="15416" max="15416" width="6.6640625" customWidth="1"/>
    <col min="15417" max="15417" width="7.88671875" customWidth="1"/>
    <col min="15418" max="15418" width="15.6640625" customWidth="1"/>
    <col min="15419" max="15419" width="0" hidden="1" customWidth="1"/>
    <col min="15420" max="15420" width="11.33203125" bestFit="1" customWidth="1"/>
    <col min="15421" max="15426" width="11.109375" bestFit="1" customWidth="1"/>
    <col min="15427" max="15427" width="10" bestFit="1" customWidth="1"/>
    <col min="15428" max="15443" width="9.6640625" customWidth="1"/>
    <col min="15444" max="15491" width="0" hidden="1" customWidth="1"/>
    <col min="15609" max="15609" width="3.88671875" bestFit="1" customWidth="1"/>
    <col min="15610" max="15610" width="36.44140625" customWidth="1"/>
    <col min="15611" max="15612" width="0" hidden="1" customWidth="1"/>
    <col min="15613" max="15613" width="41" customWidth="1"/>
    <col min="15614" max="15614" width="18.6640625" customWidth="1"/>
    <col min="15615" max="15615" width="20.5546875" customWidth="1"/>
    <col min="15616" max="15616" width="20.6640625" customWidth="1"/>
    <col min="15617" max="15617" width="20" customWidth="1"/>
    <col min="15618" max="15628" width="21.109375" bestFit="1" customWidth="1"/>
    <col min="15670" max="15670" width="3.88671875" bestFit="1" customWidth="1"/>
    <col min="15671" max="15671" width="47.88671875" customWidth="1"/>
    <col min="15672" max="15672" width="6.6640625" customWidth="1"/>
    <col min="15673" max="15673" width="7.88671875" customWidth="1"/>
    <col min="15674" max="15674" width="15.6640625" customWidth="1"/>
    <col min="15675" max="15675" width="0" hidden="1" customWidth="1"/>
    <col min="15676" max="15676" width="11.33203125" bestFit="1" customWidth="1"/>
    <col min="15677" max="15682" width="11.109375" bestFit="1" customWidth="1"/>
    <col min="15683" max="15683" width="10" bestFit="1" customWidth="1"/>
    <col min="15684" max="15699" width="9.6640625" customWidth="1"/>
    <col min="15700" max="15747" width="0" hidden="1" customWidth="1"/>
    <col min="15865" max="15865" width="3.88671875" bestFit="1" customWidth="1"/>
    <col min="15866" max="15866" width="36.44140625" customWidth="1"/>
    <col min="15867" max="15868" width="0" hidden="1" customWidth="1"/>
    <col min="15869" max="15869" width="41" customWidth="1"/>
    <col min="15870" max="15870" width="18.6640625" customWidth="1"/>
    <col min="15871" max="15871" width="20.5546875" customWidth="1"/>
    <col min="15872" max="15872" width="20.6640625" customWidth="1"/>
    <col min="15873" max="15873" width="20" customWidth="1"/>
    <col min="15874" max="15884" width="21.109375" bestFit="1" customWidth="1"/>
    <col min="15926" max="15926" width="3.88671875" bestFit="1" customWidth="1"/>
    <col min="15927" max="15927" width="47.88671875" customWidth="1"/>
    <col min="15928" max="15928" width="6.6640625" customWidth="1"/>
    <col min="15929" max="15929" width="7.88671875" customWidth="1"/>
    <col min="15930" max="15930" width="15.6640625" customWidth="1"/>
    <col min="15931" max="15931" width="0" hidden="1" customWidth="1"/>
    <col min="15932" max="15932" width="11.33203125" bestFit="1" customWidth="1"/>
    <col min="15933" max="15938" width="11.109375" bestFit="1" customWidth="1"/>
    <col min="15939" max="15939" width="10" bestFit="1" customWidth="1"/>
    <col min="15940" max="15955" width="9.6640625" customWidth="1"/>
    <col min="15956" max="16003" width="0" hidden="1" customWidth="1"/>
    <col min="16121" max="16121" width="3.88671875" bestFit="1" customWidth="1"/>
    <col min="16122" max="16122" width="36.44140625" customWidth="1"/>
    <col min="16123" max="16124" width="0" hidden="1" customWidth="1"/>
    <col min="16125" max="16125" width="41" customWidth="1"/>
    <col min="16126" max="16126" width="18.6640625" customWidth="1"/>
    <col min="16127" max="16127" width="20.5546875" customWidth="1"/>
    <col min="16128" max="16128" width="20.6640625" customWidth="1"/>
    <col min="16129" max="16129" width="20" customWidth="1"/>
    <col min="16130" max="16140" width="21.109375" bestFit="1" customWidth="1"/>
    <col min="16182" max="16182" width="3.88671875" bestFit="1" customWidth="1"/>
    <col min="16183" max="16183" width="47.88671875" customWidth="1"/>
    <col min="16184" max="16184" width="6.6640625" customWidth="1"/>
    <col min="16185" max="16185" width="7.88671875" customWidth="1"/>
    <col min="16186" max="16186" width="15.6640625" customWidth="1"/>
    <col min="16187" max="16187" width="0" hidden="1" customWidth="1"/>
    <col min="16188" max="16188" width="11.33203125" bestFit="1" customWidth="1"/>
    <col min="16189" max="16194" width="11.109375" bestFit="1" customWidth="1"/>
    <col min="16195" max="16195" width="10" bestFit="1" customWidth="1"/>
    <col min="16196" max="16211" width="9.6640625" customWidth="1"/>
    <col min="16212" max="16259" width="0" hidden="1" customWidth="1"/>
  </cols>
  <sheetData>
    <row r="1" spans="1:135" ht="24.6" customHeight="1" x14ac:dyDescent="0.3">
      <c r="A1" s="1"/>
      <c r="B1" s="55"/>
      <c r="C1" s="56"/>
      <c r="D1" s="86" t="s">
        <v>31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</row>
    <row r="2" spans="1:135" ht="17.399999999999999" x14ac:dyDescent="0.3">
      <c r="A2" s="4"/>
      <c r="B2" s="57"/>
      <c r="C2" s="59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</row>
    <row r="3" spans="1:135" ht="17.399999999999999" x14ac:dyDescent="0.3">
      <c r="A3" s="4" t="s">
        <v>0</v>
      </c>
      <c r="B3" s="60"/>
      <c r="C3" s="5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</row>
    <row r="4" spans="1:135" ht="17.399999999999999" x14ac:dyDescent="0.3">
      <c r="A4" s="4"/>
      <c r="B4" s="60"/>
      <c r="C4" s="58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</row>
    <row r="5" spans="1:135" ht="17.399999999999999" x14ac:dyDescent="0.3">
      <c r="A5" s="4"/>
      <c r="B5" s="60"/>
      <c r="C5" s="58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</row>
    <row r="6" spans="1:135" ht="17.399999999999999" customHeight="1" x14ac:dyDescent="0.3">
      <c r="A6" s="5"/>
      <c r="B6" s="61" t="s">
        <v>1</v>
      </c>
      <c r="C6" s="62" t="s">
        <v>2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</row>
    <row r="7" spans="1:135" ht="17.399999999999999" x14ac:dyDescent="0.3">
      <c r="A7" s="5"/>
      <c r="B7" s="61" t="s">
        <v>3</v>
      </c>
      <c r="C7" s="62" t="s">
        <v>8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</row>
    <row r="8" spans="1:135" ht="18" thickBot="1" x14ac:dyDescent="0.35">
      <c r="A8" s="5"/>
      <c r="B8" s="63"/>
      <c r="C8" s="64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</row>
    <row r="9" spans="1:135" ht="17.399999999999999" x14ac:dyDescent="0.3">
      <c r="A9" s="67" t="s">
        <v>7</v>
      </c>
      <c r="B9" s="68"/>
      <c r="C9" s="73" t="s">
        <v>4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</row>
    <row r="10" spans="1:135" ht="15" customHeight="1" x14ac:dyDescent="0.3">
      <c r="A10" s="69"/>
      <c r="B10" s="70"/>
      <c r="C10" s="74"/>
      <c r="D10" s="65" t="s">
        <v>9</v>
      </c>
      <c r="E10" s="65" t="s">
        <v>10</v>
      </c>
      <c r="F10" s="65" t="s">
        <v>11</v>
      </c>
      <c r="G10" s="65" t="s">
        <v>12</v>
      </c>
      <c r="H10" s="65" t="s">
        <v>13</v>
      </c>
      <c r="I10" s="65" t="s">
        <v>14</v>
      </c>
      <c r="J10" s="65" t="s">
        <v>15</v>
      </c>
      <c r="K10" s="65" t="s">
        <v>16</v>
      </c>
      <c r="L10" s="65" t="s">
        <v>17</v>
      </c>
      <c r="M10" s="65" t="s">
        <v>18</v>
      </c>
      <c r="N10" s="65" t="s">
        <v>19</v>
      </c>
      <c r="O10" s="65" t="s">
        <v>20</v>
      </c>
      <c r="P10" s="65" t="s">
        <v>21</v>
      </c>
      <c r="Q10" s="65" t="s">
        <v>22</v>
      </c>
      <c r="R10" s="65" t="s">
        <v>23</v>
      </c>
      <c r="S10" s="65" t="s">
        <v>24</v>
      </c>
      <c r="T10" s="65" t="s">
        <v>25</v>
      </c>
      <c r="U10" s="65" t="s">
        <v>26</v>
      </c>
      <c r="V10" s="65" t="s">
        <v>27</v>
      </c>
      <c r="W10" s="65" t="s">
        <v>28</v>
      </c>
      <c r="X10" s="65" t="s">
        <v>29</v>
      </c>
      <c r="Y10" s="65" t="s">
        <v>30</v>
      </c>
      <c r="Z10" s="65" t="s">
        <v>58</v>
      </c>
      <c r="AA10" s="65" t="s">
        <v>59</v>
      </c>
      <c r="AB10" s="65" t="s">
        <v>60</v>
      </c>
      <c r="AC10" s="65" t="s">
        <v>61</v>
      </c>
      <c r="AD10" s="65" t="s">
        <v>62</v>
      </c>
      <c r="AE10" s="65" t="s">
        <v>63</v>
      </c>
      <c r="AF10" s="65" t="s">
        <v>64</v>
      </c>
      <c r="AG10" s="65" t="s">
        <v>65</v>
      </c>
    </row>
    <row r="11" spans="1:135" ht="15" customHeight="1" x14ac:dyDescent="0.3">
      <c r="A11" s="71"/>
      <c r="B11" s="72"/>
      <c r="C11" s="75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</row>
    <row r="12" spans="1:135" ht="17.399999999999999" x14ac:dyDescent="0.3">
      <c r="A12" s="7"/>
      <c r="B12" s="6"/>
      <c r="C12" s="6"/>
      <c r="D12" s="8">
        <v>1</v>
      </c>
      <c r="E12" s="8">
        <v>2</v>
      </c>
      <c r="F12" s="8">
        <v>3</v>
      </c>
      <c r="G12" s="8">
        <v>4</v>
      </c>
      <c r="H12" s="8">
        <v>5</v>
      </c>
      <c r="I12" s="8">
        <v>6</v>
      </c>
      <c r="J12" s="8">
        <v>7</v>
      </c>
      <c r="K12" s="8">
        <v>8</v>
      </c>
      <c r="L12" s="8">
        <v>9</v>
      </c>
      <c r="M12" s="8">
        <v>10</v>
      </c>
      <c r="N12" s="8">
        <v>11</v>
      </c>
      <c r="O12" s="8">
        <v>12</v>
      </c>
      <c r="P12" s="8">
        <v>13</v>
      </c>
      <c r="Q12" s="8">
        <v>14</v>
      </c>
      <c r="R12" s="8">
        <v>15</v>
      </c>
      <c r="S12" s="8">
        <v>16</v>
      </c>
      <c r="T12" s="8">
        <v>17</v>
      </c>
      <c r="U12" s="8">
        <v>18</v>
      </c>
      <c r="V12" s="8">
        <v>19</v>
      </c>
      <c r="W12" s="8">
        <v>20</v>
      </c>
      <c r="X12" s="8">
        <v>21</v>
      </c>
      <c r="Y12" s="8">
        <v>22</v>
      </c>
      <c r="Z12" s="8">
        <v>23</v>
      </c>
      <c r="AA12" s="8">
        <v>24</v>
      </c>
      <c r="AB12" s="8">
        <v>25</v>
      </c>
      <c r="AC12" s="8">
        <v>26</v>
      </c>
      <c r="AD12" s="8">
        <v>27</v>
      </c>
      <c r="AE12" s="8">
        <v>28</v>
      </c>
      <c r="AF12" s="8">
        <v>29</v>
      </c>
      <c r="AG12" s="8">
        <v>30</v>
      </c>
    </row>
    <row r="13" spans="1:135" ht="17.399999999999999" x14ac:dyDescent="0.3">
      <c r="A13" s="9"/>
      <c r="B13" s="85" t="s">
        <v>32</v>
      </c>
      <c r="C13" s="10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135" ht="17.399999999999999" x14ac:dyDescent="0.3">
      <c r="A14" s="76"/>
      <c r="B14" s="78"/>
      <c r="C14" s="14"/>
      <c r="D14" s="15">
        <v>0.4</v>
      </c>
      <c r="E14" s="16">
        <v>0.4</v>
      </c>
      <c r="F14" s="16">
        <v>0.2</v>
      </c>
      <c r="G14" s="16"/>
      <c r="H14" s="16"/>
      <c r="I14" s="16"/>
      <c r="J14" s="16"/>
      <c r="K14" s="16"/>
      <c r="L14" s="16"/>
      <c r="M14" s="16"/>
      <c r="N14" s="16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1:135" ht="17.399999999999999" x14ac:dyDescent="0.3">
      <c r="A15" s="76"/>
      <c r="B15" s="79"/>
      <c r="C15" s="18">
        <v>104694.31</v>
      </c>
      <c r="D15" s="19">
        <f>+D14*$C15</f>
        <v>41877.724000000002</v>
      </c>
      <c r="E15" s="20">
        <f t="shared" ref="E15:N15" si="0">+E14*$C15</f>
        <v>41877.724000000002</v>
      </c>
      <c r="F15" s="20">
        <f t="shared" si="0"/>
        <v>20938.862000000001</v>
      </c>
      <c r="G15" s="20">
        <f t="shared" si="0"/>
        <v>0</v>
      </c>
      <c r="H15" s="20">
        <f t="shared" si="0"/>
        <v>0</v>
      </c>
      <c r="I15" s="20">
        <f t="shared" si="0"/>
        <v>0</v>
      </c>
      <c r="J15" s="20">
        <f t="shared" si="0"/>
        <v>0</v>
      </c>
      <c r="K15" s="20">
        <f t="shared" si="0"/>
        <v>0</v>
      </c>
      <c r="L15" s="20">
        <f t="shared" si="0"/>
        <v>0</v>
      </c>
      <c r="M15" s="20">
        <f t="shared" si="0"/>
        <v>0</v>
      </c>
      <c r="N15" s="20">
        <f t="shared" si="0"/>
        <v>0</v>
      </c>
      <c r="O15" s="21"/>
      <c r="P15" s="21"/>
      <c r="Q15" s="21"/>
      <c r="R15" s="21">
        <f>+R14*$C15</f>
        <v>0</v>
      </c>
      <c r="S15" s="21"/>
      <c r="T15" s="21"/>
      <c r="U15" s="21">
        <f t="shared" ref="U15:AG15" si="1">+U14*$C15</f>
        <v>0</v>
      </c>
      <c r="V15" s="21">
        <f t="shared" si="1"/>
        <v>0</v>
      </c>
      <c r="W15" s="21">
        <f t="shared" si="1"/>
        <v>0</v>
      </c>
      <c r="X15" s="21">
        <f t="shared" si="1"/>
        <v>0</v>
      </c>
      <c r="Y15" s="21">
        <f t="shared" si="1"/>
        <v>0</v>
      </c>
      <c r="Z15" s="21">
        <f t="shared" si="1"/>
        <v>0</v>
      </c>
      <c r="AA15" s="21">
        <f t="shared" si="1"/>
        <v>0</v>
      </c>
      <c r="AB15" s="21">
        <f t="shared" si="1"/>
        <v>0</v>
      </c>
      <c r="AC15" s="21">
        <f t="shared" si="1"/>
        <v>0</v>
      </c>
      <c r="AD15" s="21">
        <f t="shared" si="1"/>
        <v>0</v>
      </c>
      <c r="AE15" s="21">
        <f t="shared" si="1"/>
        <v>0</v>
      </c>
      <c r="AF15" s="21">
        <f t="shared" si="1"/>
        <v>0</v>
      </c>
      <c r="AG15" s="21">
        <f t="shared" si="1"/>
        <v>0</v>
      </c>
    </row>
    <row r="16" spans="1:135" ht="17.399999999999999" x14ac:dyDescent="0.3">
      <c r="A16" s="22"/>
      <c r="B16" s="23"/>
      <c r="C16" s="24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7"/>
      <c r="EA16" s="28"/>
      <c r="EB16" s="28"/>
      <c r="EC16" s="28"/>
      <c r="ED16" s="28"/>
      <c r="EE16" s="28"/>
    </row>
    <row r="17" spans="1:135" ht="17.399999999999999" x14ac:dyDescent="0.3">
      <c r="A17" s="76"/>
      <c r="B17" s="77" t="s">
        <v>5</v>
      </c>
      <c r="C17" s="29"/>
      <c r="D17" s="1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1:135" ht="17.399999999999999" x14ac:dyDescent="0.3">
      <c r="A18" s="76"/>
      <c r="B18" s="78"/>
      <c r="C18" s="14"/>
      <c r="D18" s="15">
        <v>4.8999999999999998E-3</v>
      </c>
      <c r="E18" s="15">
        <v>4.8999999999999998E-3</v>
      </c>
      <c r="F18" s="15">
        <v>3.0000000000000001E-3</v>
      </c>
      <c r="G18" s="15">
        <v>4.2000000000000003E-2</v>
      </c>
      <c r="H18" s="15">
        <v>4.2000000000000003E-2</v>
      </c>
      <c r="I18" s="15">
        <v>4.2000000000000003E-2</v>
      </c>
      <c r="J18" s="15">
        <v>4.2000000000000003E-2</v>
      </c>
      <c r="K18" s="15">
        <v>4.2000000000000003E-2</v>
      </c>
      <c r="L18" s="15">
        <v>4.2000000000000003E-2</v>
      </c>
      <c r="M18" s="15">
        <v>4.2000000000000003E-2</v>
      </c>
      <c r="N18" s="15">
        <v>4.2000000000000003E-2</v>
      </c>
      <c r="O18" s="15">
        <v>4.2000000000000003E-2</v>
      </c>
      <c r="P18" s="15">
        <v>4.2000000000000003E-2</v>
      </c>
      <c r="Q18" s="15">
        <v>3.3799999999999997E-2</v>
      </c>
      <c r="R18" s="15">
        <v>3.3799999999999997E-2</v>
      </c>
      <c r="S18" s="15">
        <v>3.3799999999999997E-2</v>
      </c>
      <c r="T18" s="15">
        <v>3.3799999999999997E-2</v>
      </c>
      <c r="U18" s="15">
        <v>3.3799999999999997E-2</v>
      </c>
      <c r="V18" s="15">
        <v>3.3799999999999997E-2</v>
      </c>
      <c r="W18" s="15">
        <v>3.4299999999999997E-2</v>
      </c>
      <c r="X18" s="15">
        <v>3.4299999999999997E-2</v>
      </c>
      <c r="Y18" s="15">
        <v>3.4299999999999997E-2</v>
      </c>
      <c r="Z18" s="15">
        <v>3.4299999999999997E-2</v>
      </c>
      <c r="AA18" s="15">
        <v>3.4299999999999997E-2</v>
      </c>
      <c r="AB18" s="15">
        <v>3.4299999999999997E-2</v>
      </c>
      <c r="AC18" s="15">
        <v>3.4299999999999997E-2</v>
      </c>
      <c r="AD18" s="15">
        <v>3.4299999999999997E-2</v>
      </c>
      <c r="AE18" s="15">
        <v>3.4299999999999997E-2</v>
      </c>
      <c r="AF18" s="15">
        <v>2.4E-2</v>
      </c>
      <c r="AG18" s="15">
        <v>3.1699999999999999E-2</v>
      </c>
    </row>
    <row r="19" spans="1:135" ht="17.399999999999999" x14ac:dyDescent="0.3">
      <c r="A19" s="76"/>
      <c r="B19" s="79"/>
      <c r="C19" s="18">
        <v>445061.08</v>
      </c>
      <c r="D19" s="20">
        <f t="shared" ref="D19:N19" si="2">+D18*$C19</f>
        <v>2180.7992920000002</v>
      </c>
      <c r="E19" s="20">
        <f t="shared" si="2"/>
        <v>2180.7992920000002</v>
      </c>
      <c r="F19" s="20">
        <f t="shared" si="2"/>
        <v>1335.1832400000001</v>
      </c>
      <c r="G19" s="20">
        <f t="shared" si="2"/>
        <v>18692.565360000001</v>
      </c>
      <c r="H19" s="20">
        <f t="shared" si="2"/>
        <v>18692.565360000001</v>
      </c>
      <c r="I19" s="20">
        <f t="shared" si="2"/>
        <v>18692.565360000001</v>
      </c>
      <c r="J19" s="20">
        <f t="shared" si="2"/>
        <v>18692.565360000001</v>
      </c>
      <c r="K19" s="20">
        <f t="shared" si="2"/>
        <v>18692.565360000001</v>
      </c>
      <c r="L19" s="20">
        <f t="shared" si="2"/>
        <v>18692.565360000001</v>
      </c>
      <c r="M19" s="20">
        <f t="shared" si="2"/>
        <v>18692.565360000001</v>
      </c>
      <c r="N19" s="20">
        <f t="shared" si="2"/>
        <v>18692.565360000001</v>
      </c>
      <c r="O19" s="20">
        <f>+O18*$C19</f>
        <v>18692.565360000001</v>
      </c>
      <c r="P19" s="20">
        <f>+P18*$C19</f>
        <v>18692.565360000001</v>
      </c>
      <c r="Q19" s="20">
        <f>+Q18*$C19</f>
        <v>15043.064504</v>
      </c>
      <c r="R19" s="20">
        <f t="shared" ref="R19:U19" si="3">+R18*$C19</f>
        <v>15043.064504</v>
      </c>
      <c r="S19" s="20">
        <f t="shared" si="3"/>
        <v>15043.064504</v>
      </c>
      <c r="T19" s="20">
        <f t="shared" si="3"/>
        <v>15043.064504</v>
      </c>
      <c r="U19" s="20">
        <f t="shared" si="3"/>
        <v>15043.064504</v>
      </c>
      <c r="V19" s="20">
        <f t="shared" ref="V19:AG19" si="4">+V18*$C19</f>
        <v>15043.064504</v>
      </c>
      <c r="W19" s="20">
        <f t="shared" si="4"/>
        <v>15265.595044</v>
      </c>
      <c r="X19" s="20">
        <f t="shared" si="4"/>
        <v>15265.595044</v>
      </c>
      <c r="Y19" s="20">
        <f t="shared" si="4"/>
        <v>15265.595044</v>
      </c>
      <c r="Z19" s="20">
        <f t="shared" si="4"/>
        <v>15265.595044</v>
      </c>
      <c r="AA19" s="20">
        <f t="shared" si="4"/>
        <v>15265.595044</v>
      </c>
      <c r="AB19" s="20">
        <f t="shared" si="4"/>
        <v>15265.595044</v>
      </c>
      <c r="AC19" s="20">
        <f t="shared" si="4"/>
        <v>15265.595044</v>
      </c>
      <c r="AD19" s="20">
        <f t="shared" si="4"/>
        <v>15265.595044</v>
      </c>
      <c r="AE19" s="20">
        <f t="shared" si="4"/>
        <v>15265.595044</v>
      </c>
      <c r="AF19" s="20">
        <f t="shared" si="4"/>
        <v>10681.465920000001</v>
      </c>
      <c r="AG19" s="20">
        <f t="shared" si="4"/>
        <v>14108.436236</v>
      </c>
    </row>
    <row r="20" spans="1:135" ht="17.399999999999999" x14ac:dyDescent="0.3">
      <c r="A20" s="22"/>
      <c r="B20" s="23"/>
      <c r="C20" s="24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7"/>
      <c r="EA20" s="28"/>
      <c r="EB20" s="28"/>
      <c r="EC20" s="28"/>
      <c r="ED20" s="28"/>
      <c r="EE20" s="28"/>
    </row>
    <row r="21" spans="1:135" ht="17.399999999999999" x14ac:dyDescent="0.3">
      <c r="A21" s="22"/>
      <c r="B21" s="77" t="s">
        <v>33</v>
      </c>
      <c r="C21" s="29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135" ht="17.399999999999999" x14ac:dyDescent="0.3">
      <c r="A22" s="22"/>
      <c r="B22" s="78"/>
      <c r="C22" s="14"/>
      <c r="D22" s="15"/>
      <c r="E22" s="16"/>
      <c r="F22" s="16"/>
      <c r="G22" s="16">
        <v>0.1</v>
      </c>
      <c r="H22" s="16">
        <v>0.1</v>
      </c>
      <c r="I22" s="16">
        <v>0.1</v>
      </c>
      <c r="J22" s="16">
        <v>0.1</v>
      </c>
      <c r="K22" s="16">
        <v>0.1</v>
      </c>
      <c r="L22" s="16">
        <v>0.1</v>
      </c>
      <c r="M22" s="16">
        <v>0.1</v>
      </c>
      <c r="N22" s="16">
        <v>0.1</v>
      </c>
      <c r="O22" s="17">
        <v>0.1</v>
      </c>
      <c r="P22" s="17">
        <v>0.1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135" ht="17.399999999999999" x14ac:dyDescent="0.3">
      <c r="A23" s="22"/>
      <c r="B23" s="79"/>
      <c r="C23" s="18">
        <v>128381</v>
      </c>
      <c r="D23" s="19">
        <f>+D22*$C23</f>
        <v>0</v>
      </c>
      <c r="E23" s="20">
        <f t="shared" ref="E23:S23" si="5">+E22*$C23</f>
        <v>0</v>
      </c>
      <c r="F23" s="20">
        <f t="shared" si="5"/>
        <v>0</v>
      </c>
      <c r="G23" s="20">
        <f t="shared" si="5"/>
        <v>12838.1</v>
      </c>
      <c r="H23" s="20">
        <f t="shared" si="5"/>
        <v>12838.1</v>
      </c>
      <c r="I23" s="20">
        <f t="shared" si="5"/>
        <v>12838.1</v>
      </c>
      <c r="J23" s="20">
        <f t="shared" si="5"/>
        <v>12838.1</v>
      </c>
      <c r="K23" s="20">
        <f t="shared" si="5"/>
        <v>12838.1</v>
      </c>
      <c r="L23" s="20">
        <f t="shared" si="5"/>
        <v>12838.1</v>
      </c>
      <c r="M23" s="20">
        <f t="shared" si="5"/>
        <v>12838.1</v>
      </c>
      <c r="N23" s="20">
        <f t="shared" si="5"/>
        <v>12838.1</v>
      </c>
      <c r="O23" s="20">
        <f>+O22*$C23</f>
        <v>12838.1</v>
      </c>
      <c r="P23" s="20">
        <f t="shared" si="5"/>
        <v>12838.1</v>
      </c>
      <c r="Q23" s="21"/>
      <c r="R23" s="21"/>
      <c r="S23" s="20">
        <f t="shared" si="5"/>
        <v>0</v>
      </c>
      <c r="T23" s="21"/>
      <c r="U23" s="21">
        <f t="shared" ref="U23:AG23" si="6">+U22*$C23</f>
        <v>0</v>
      </c>
      <c r="V23" s="21">
        <f t="shared" si="6"/>
        <v>0</v>
      </c>
      <c r="W23" s="21">
        <f t="shared" si="6"/>
        <v>0</v>
      </c>
      <c r="X23" s="21">
        <f t="shared" si="6"/>
        <v>0</v>
      </c>
      <c r="Y23" s="21">
        <f t="shared" si="6"/>
        <v>0</v>
      </c>
      <c r="Z23" s="21">
        <f t="shared" si="6"/>
        <v>0</v>
      </c>
      <c r="AA23" s="21">
        <f t="shared" si="6"/>
        <v>0</v>
      </c>
      <c r="AB23" s="21">
        <f t="shared" si="6"/>
        <v>0</v>
      </c>
      <c r="AC23" s="21">
        <f t="shared" si="6"/>
        <v>0</v>
      </c>
      <c r="AD23" s="21">
        <f t="shared" si="6"/>
        <v>0</v>
      </c>
      <c r="AE23" s="21">
        <f t="shared" si="6"/>
        <v>0</v>
      </c>
      <c r="AF23" s="21">
        <f t="shared" si="6"/>
        <v>0</v>
      </c>
      <c r="AG23" s="21">
        <f t="shared" si="6"/>
        <v>0</v>
      </c>
    </row>
    <row r="24" spans="1:135" ht="17.399999999999999" x14ac:dyDescent="0.3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7"/>
      <c r="EA24" s="28"/>
      <c r="EB24" s="28"/>
      <c r="EC24" s="28"/>
      <c r="ED24" s="28"/>
      <c r="EE24" s="28"/>
    </row>
    <row r="25" spans="1:135" ht="17.399999999999999" x14ac:dyDescent="0.3">
      <c r="A25" s="76"/>
      <c r="B25" s="77" t="s">
        <v>34</v>
      </c>
      <c r="C25" s="29"/>
      <c r="D25" s="13"/>
      <c r="E25" s="12"/>
      <c r="F25" s="12"/>
      <c r="G25" s="12"/>
      <c r="H25" s="13"/>
      <c r="I25" s="12"/>
      <c r="J25" s="12"/>
      <c r="K25" s="12"/>
      <c r="L25" s="12"/>
      <c r="M25" s="12"/>
      <c r="N25" s="12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</row>
    <row r="26" spans="1:135" ht="17.399999999999999" x14ac:dyDescent="0.3">
      <c r="A26" s="76"/>
      <c r="B26" s="78"/>
      <c r="C26" s="14"/>
      <c r="D26" s="16"/>
      <c r="E26" s="16"/>
      <c r="F26" s="16"/>
      <c r="G26" s="16">
        <v>0.1</v>
      </c>
      <c r="H26" s="16">
        <v>0.1</v>
      </c>
      <c r="I26" s="16">
        <v>0.1</v>
      </c>
      <c r="J26" s="16">
        <v>0.1</v>
      </c>
      <c r="K26" s="16">
        <v>0.1</v>
      </c>
      <c r="L26" s="16">
        <v>0.1</v>
      </c>
      <c r="M26" s="16">
        <v>0.1</v>
      </c>
      <c r="N26" s="16">
        <v>0.1</v>
      </c>
      <c r="O26" s="17">
        <v>0.1</v>
      </c>
      <c r="P26" s="17">
        <v>0.1</v>
      </c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1:135" ht="17.399999999999999" x14ac:dyDescent="0.3">
      <c r="A27" s="76"/>
      <c r="B27" s="79"/>
      <c r="C27" s="18">
        <v>416725.53</v>
      </c>
      <c r="D27" s="20"/>
      <c r="E27" s="20">
        <f>+E26*$C27</f>
        <v>0</v>
      </c>
      <c r="F27" s="20">
        <f>+F26*$C27</f>
        <v>0</v>
      </c>
      <c r="G27" s="20">
        <f>+G26*$C27</f>
        <v>41672.553000000007</v>
      </c>
      <c r="H27" s="20">
        <f>+H26*$C27</f>
        <v>41672.553000000007</v>
      </c>
      <c r="I27" s="20">
        <f t="shared" ref="I27:P27" si="7">+I26*$C27</f>
        <v>41672.553000000007</v>
      </c>
      <c r="J27" s="20">
        <f t="shared" si="7"/>
        <v>41672.553000000007</v>
      </c>
      <c r="K27" s="20">
        <f t="shared" si="7"/>
        <v>41672.553000000007</v>
      </c>
      <c r="L27" s="20">
        <f t="shared" si="7"/>
        <v>41672.553000000007</v>
      </c>
      <c r="M27" s="20">
        <f t="shared" si="7"/>
        <v>41672.553000000007</v>
      </c>
      <c r="N27" s="20">
        <f t="shared" si="7"/>
        <v>41672.553000000007</v>
      </c>
      <c r="O27" s="20">
        <f t="shared" si="7"/>
        <v>41672.553000000007</v>
      </c>
      <c r="P27" s="20">
        <f t="shared" si="7"/>
        <v>41672.553000000007</v>
      </c>
      <c r="Q27" s="21"/>
      <c r="R27" s="21"/>
      <c r="S27" s="21"/>
      <c r="T27" s="21"/>
      <c r="U27" s="21">
        <f t="shared" ref="U27:AG27" si="8">+U26*$C27</f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</row>
    <row r="28" spans="1:135" ht="17.399999999999999" x14ac:dyDescent="0.3">
      <c r="A28" s="22"/>
      <c r="B28" s="23"/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32"/>
      <c r="EA28" s="32"/>
      <c r="EB28" s="32"/>
      <c r="EC28" s="32"/>
      <c r="ED28" s="32"/>
      <c r="EE28" s="32"/>
    </row>
    <row r="29" spans="1:135" ht="17.399999999999999" x14ac:dyDescent="0.3">
      <c r="A29" s="76"/>
      <c r="B29" s="77" t="s">
        <v>35</v>
      </c>
      <c r="C29" s="29"/>
      <c r="D29" s="1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</row>
    <row r="30" spans="1:135" ht="17.399999999999999" x14ac:dyDescent="0.3">
      <c r="A30" s="76"/>
      <c r="B30" s="78"/>
      <c r="C30" s="14"/>
      <c r="D30" s="16"/>
      <c r="E30" s="16"/>
      <c r="F30" s="16"/>
      <c r="G30" s="16">
        <v>0.1</v>
      </c>
      <c r="H30" s="16">
        <v>0.1</v>
      </c>
      <c r="I30" s="16">
        <v>0.1</v>
      </c>
      <c r="J30" s="16">
        <v>0.1</v>
      </c>
      <c r="K30" s="16">
        <v>0.1</v>
      </c>
      <c r="L30" s="16">
        <v>0.1</v>
      </c>
      <c r="M30" s="16">
        <v>0.1</v>
      </c>
      <c r="N30" s="16">
        <v>0.1</v>
      </c>
      <c r="O30" s="17">
        <v>0.1</v>
      </c>
      <c r="P30" s="17">
        <v>0.1</v>
      </c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</row>
    <row r="31" spans="1:135" ht="17.399999999999999" x14ac:dyDescent="0.3">
      <c r="A31" s="76"/>
      <c r="B31" s="79"/>
      <c r="C31" s="18">
        <v>58513.72</v>
      </c>
      <c r="D31" s="20">
        <f t="shared" ref="D31:P31" si="9">+D30*$C31</f>
        <v>0</v>
      </c>
      <c r="E31" s="20">
        <f t="shared" si="9"/>
        <v>0</v>
      </c>
      <c r="F31" s="20">
        <f t="shared" si="9"/>
        <v>0</v>
      </c>
      <c r="G31" s="20">
        <f t="shared" si="9"/>
        <v>5851.3720000000003</v>
      </c>
      <c r="H31" s="20">
        <f t="shared" si="9"/>
        <v>5851.3720000000003</v>
      </c>
      <c r="I31" s="20">
        <f t="shared" si="9"/>
        <v>5851.3720000000003</v>
      </c>
      <c r="J31" s="20">
        <f t="shared" si="9"/>
        <v>5851.3720000000003</v>
      </c>
      <c r="K31" s="20">
        <f t="shared" si="9"/>
        <v>5851.3720000000003</v>
      </c>
      <c r="L31" s="20">
        <f t="shared" si="9"/>
        <v>5851.3720000000003</v>
      </c>
      <c r="M31" s="20">
        <f t="shared" si="9"/>
        <v>5851.3720000000003</v>
      </c>
      <c r="N31" s="20">
        <f t="shared" si="9"/>
        <v>5851.3720000000003</v>
      </c>
      <c r="O31" s="20">
        <f t="shared" si="9"/>
        <v>5851.3720000000003</v>
      </c>
      <c r="P31" s="20">
        <f t="shared" si="9"/>
        <v>5851.3720000000003</v>
      </c>
      <c r="Q31" s="21"/>
      <c r="R31" s="21"/>
      <c r="S31" s="21"/>
      <c r="T31" s="21"/>
      <c r="U31" s="21">
        <f t="shared" ref="U31:AG31" si="10">+U30*$C31</f>
        <v>0</v>
      </c>
      <c r="V31" s="21">
        <f t="shared" si="10"/>
        <v>0</v>
      </c>
      <c r="W31" s="21">
        <f t="shared" si="10"/>
        <v>0</v>
      </c>
      <c r="X31" s="21">
        <f t="shared" si="10"/>
        <v>0</v>
      </c>
      <c r="Y31" s="21">
        <f t="shared" si="10"/>
        <v>0</v>
      </c>
      <c r="Z31" s="21">
        <f t="shared" si="10"/>
        <v>0</v>
      </c>
      <c r="AA31" s="21">
        <f t="shared" si="10"/>
        <v>0</v>
      </c>
      <c r="AB31" s="21">
        <f t="shared" si="10"/>
        <v>0</v>
      </c>
      <c r="AC31" s="21">
        <f t="shared" si="10"/>
        <v>0</v>
      </c>
      <c r="AD31" s="21">
        <f t="shared" si="10"/>
        <v>0</v>
      </c>
      <c r="AE31" s="21">
        <f t="shared" si="10"/>
        <v>0</v>
      </c>
      <c r="AF31" s="21">
        <f t="shared" si="10"/>
        <v>0</v>
      </c>
      <c r="AG31" s="21">
        <f t="shared" si="10"/>
        <v>0</v>
      </c>
    </row>
    <row r="32" spans="1:135" ht="17.399999999999999" x14ac:dyDescent="0.3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7"/>
      <c r="EA32" s="28"/>
      <c r="EB32" s="28"/>
      <c r="EC32" s="28"/>
      <c r="ED32" s="28"/>
      <c r="EE32" s="28"/>
    </row>
    <row r="33" spans="1:135" ht="17.399999999999999" x14ac:dyDescent="0.3">
      <c r="A33" s="76"/>
      <c r="B33" s="77" t="s">
        <v>36</v>
      </c>
      <c r="C33" s="29"/>
      <c r="D33" s="13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135" ht="17.399999999999999" x14ac:dyDescent="0.3">
      <c r="A34" s="76"/>
      <c r="B34" s="78"/>
      <c r="C34" s="14"/>
      <c r="D34" s="17"/>
      <c r="E34" s="16"/>
      <c r="F34" s="16"/>
      <c r="G34" s="16">
        <v>0.1</v>
      </c>
      <c r="H34" s="16">
        <v>0.1</v>
      </c>
      <c r="I34" s="16">
        <v>0.1</v>
      </c>
      <c r="J34" s="16">
        <v>0.1</v>
      </c>
      <c r="K34" s="16">
        <v>0.1</v>
      </c>
      <c r="L34" s="16">
        <v>0.1</v>
      </c>
      <c r="M34" s="16">
        <v>0.1</v>
      </c>
      <c r="N34" s="16">
        <v>0.1</v>
      </c>
      <c r="O34" s="17">
        <v>0.1</v>
      </c>
      <c r="P34" s="17">
        <v>0.1</v>
      </c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  <row r="35" spans="1:135" ht="17.399999999999999" x14ac:dyDescent="0.3">
      <c r="A35" s="76"/>
      <c r="B35" s="79"/>
      <c r="C35" s="18">
        <v>16844.86</v>
      </c>
      <c r="D35" s="20">
        <f t="shared" ref="D35:N35" si="11">+D34*$C35</f>
        <v>0</v>
      </c>
      <c r="E35" s="20">
        <f t="shared" si="11"/>
        <v>0</v>
      </c>
      <c r="F35" s="20">
        <f t="shared" si="11"/>
        <v>0</v>
      </c>
      <c r="G35" s="20">
        <f t="shared" si="11"/>
        <v>1684.4860000000001</v>
      </c>
      <c r="H35" s="20">
        <f t="shared" si="11"/>
        <v>1684.4860000000001</v>
      </c>
      <c r="I35" s="20">
        <f t="shared" si="11"/>
        <v>1684.4860000000001</v>
      </c>
      <c r="J35" s="20">
        <f t="shared" si="11"/>
        <v>1684.4860000000001</v>
      </c>
      <c r="K35" s="20">
        <f t="shared" si="11"/>
        <v>1684.4860000000001</v>
      </c>
      <c r="L35" s="20">
        <f>+L34*$C35</f>
        <v>1684.4860000000001</v>
      </c>
      <c r="M35" s="20">
        <f t="shared" si="11"/>
        <v>1684.4860000000001</v>
      </c>
      <c r="N35" s="20">
        <f t="shared" si="11"/>
        <v>1684.4860000000001</v>
      </c>
      <c r="O35" s="20">
        <f>+O34*$C35</f>
        <v>1684.4860000000001</v>
      </c>
      <c r="P35" s="20">
        <f>+P34*$C35</f>
        <v>1684.4860000000001</v>
      </c>
      <c r="Q35" s="20">
        <f>+Q34*$C35</f>
        <v>0</v>
      </c>
      <c r="R35" s="20">
        <f t="shared" ref="R35:U35" si="12">+R34*$C35</f>
        <v>0</v>
      </c>
      <c r="S35" s="20">
        <f t="shared" si="12"/>
        <v>0</v>
      </c>
      <c r="T35" s="20">
        <f t="shared" si="12"/>
        <v>0</v>
      </c>
      <c r="U35" s="20">
        <f t="shared" si="12"/>
        <v>0</v>
      </c>
      <c r="V35" s="20">
        <f t="shared" ref="V35:AG35" si="13">+V34*$C35</f>
        <v>0</v>
      </c>
      <c r="W35" s="20">
        <f t="shared" si="13"/>
        <v>0</v>
      </c>
      <c r="X35" s="20">
        <f t="shared" si="13"/>
        <v>0</v>
      </c>
      <c r="Y35" s="20">
        <f t="shared" si="13"/>
        <v>0</v>
      </c>
      <c r="Z35" s="20">
        <f t="shared" si="13"/>
        <v>0</v>
      </c>
      <c r="AA35" s="20">
        <f t="shared" si="13"/>
        <v>0</v>
      </c>
      <c r="AB35" s="20">
        <f t="shared" si="13"/>
        <v>0</v>
      </c>
      <c r="AC35" s="20">
        <f t="shared" si="13"/>
        <v>0</v>
      </c>
      <c r="AD35" s="20">
        <f t="shared" si="13"/>
        <v>0</v>
      </c>
      <c r="AE35" s="20">
        <f t="shared" si="13"/>
        <v>0</v>
      </c>
      <c r="AF35" s="20">
        <f t="shared" si="13"/>
        <v>0</v>
      </c>
      <c r="AG35" s="20">
        <f t="shared" si="13"/>
        <v>0</v>
      </c>
    </row>
    <row r="36" spans="1:135" ht="17.399999999999999" x14ac:dyDescent="0.3">
      <c r="A36" s="22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7"/>
      <c r="EA36" s="28"/>
      <c r="EB36" s="28"/>
      <c r="EC36" s="28"/>
      <c r="ED36" s="28"/>
      <c r="EE36" s="28"/>
    </row>
    <row r="37" spans="1:135" ht="17.399999999999999" x14ac:dyDescent="0.3">
      <c r="A37" s="76"/>
      <c r="B37" s="77" t="s">
        <v>37</v>
      </c>
      <c r="C37" s="29"/>
      <c r="D37" s="13"/>
      <c r="E37" s="12"/>
      <c r="F37" s="12"/>
      <c r="G37" s="12"/>
      <c r="H37" s="13"/>
      <c r="I37" s="12"/>
      <c r="J37" s="12"/>
      <c r="K37" s="12"/>
      <c r="L37" s="12"/>
      <c r="M37" s="12"/>
      <c r="N37" s="12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135" ht="17.399999999999999" x14ac:dyDescent="0.3">
      <c r="A38" s="76"/>
      <c r="B38" s="78"/>
      <c r="C38" s="14"/>
      <c r="D38" s="16"/>
      <c r="E38" s="16"/>
      <c r="F38" s="16"/>
      <c r="G38" s="16">
        <v>0.1</v>
      </c>
      <c r="H38" s="16">
        <v>0.1</v>
      </c>
      <c r="I38" s="16">
        <v>0.1</v>
      </c>
      <c r="J38" s="16">
        <v>0.1</v>
      </c>
      <c r="K38" s="16">
        <v>0.1</v>
      </c>
      <c r="L38" s="16">
        <v>0.1</v>
      </c>
      <c r="M38" s="16">
        <v>0.1</v>
      </c>
      <c r="N38" s="16">
        <v>0.1</v>
      </c>
      <c r="O38" s="17">
        <v>0.1</v>
      </c>
      <c r="P38" s="17">
        <v>0.1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</row>
    <row r="39" spans="1:135" ht="17.399999999999999" x14ac:dyDescent="0.3">
      <c r="A39" s="76"/>
      <c r="B39" s="79"/>
      <c r="C39" s="18">
        <v>43281.26</v>
      </c>
      <c r="D39" s="20"/>
      <c r="E39" s="20"/>
      <c r="F39" s="20">
        <f>+F38*$C39</f>
        <v>0</v>
      </c>
      <c r="G39" s="20">
        <f>+G38*$C39</f>
        <v>4328.1260000000002</v>
      </c>
      <c r="H39" s="20">
        <f>+H38*$C39</f>
        <v>4328.1260000000002</v>
      </c>
      <c r="I39" s="20">
        <f>+I38*$C39</f>
        <v>4328.1260000000002</v>
      </c>
      <c r="J39" s="20">
        <f t="shared" ref="J39:T39" si="14">+J38*$C39</f>
        <v>4328.1260000000002</v>
      </c>
      <c r="K39" s="20">
        <f t="shared" si="14"/>
        <v>4328.1260000000002</v>
      </c>
      <c r="L39" s="20">
        <f t="shared" si="14"/>
        <v>4328.1260000000002</v>
      </c>
      <c r="M39" s="20">
        <f t="shared" si="14"/>
        <v>4328.1260000000002</v>
      </c>
      <c r="N39" s="20">
        <f t="shared" si="14"/>
        <v>4328.1260000000002</v>
      </c>
      <c r="O39" s="21">
        <f t="shared" si="14"/>
        <v>4328.1260000000002</v>
      </c>
      <c r="P39" s="21">
        <f t="shared" si="14"/>
        <v>4328.1260000000002</v>
      </c>
      <c r="Q39" s="21">
        <f t="shared" si="14"/>
        <v>0</v>
      </c>
      <c r="R39" s="21">
        <f t="shared" si="14"/>
        <v>0</v>
      </c>
      <c r="S39" s="21">
        <f t="shared" si="14"/>
        <v>0</v>
      </c>
      <c r="T39" s="21">
        <f t="shared" si="14"/>
        <v>0</v>
      </c>
      <c r="U39" s="21">
        <f t="shared" ref="U39:AG39" si="15">+U38*$C39</f>
        <v>0</v>
      </c>
      <c r="V39" s="21">
        <f t="shared" si="15"/>
        <v>0</v>
      </c>
      <c r="W39" s="21">
        <f t="shared" si="15"/>
        <v>0</v>
      </c>
      <c r="X39" s="21">
        <f t="shared" si="15"/>
        <v>0</v>
      </c>
      <c r="Y39" s="21">
        <f t="shared" si="15"/>
        <v>0</v>
      </c>
      <c r="Z39" s="21">
        <f t="shared" si="15"/>
        <v>0</v>
      </c>
      <c r="AA39" s="21">
        <f t="shared" si="15"/>
        <v>0</v>
      </c>
      <c r="AB39" s="21">
        <f t="shared" si="15"/>
        <v>0</v>
      </c>
      <c r="AC39" s="21">
        <f t="shared" si="15"/>
        <v>0</v>
      </c>
      <c r="AD39" s="21">
        <f t="shared" si="15"/>
        <v>0</v>
      </c>
      <c r="AE39" s="21">
        <f t="shared" si="15"/>
        <v>0</v>
      </c>
      <c r="AF39" s="21">
        <f t="shared" si="15"/>
        <v>0</v>
      </c>
      <c r="AG39" s="21">
        <f t="shared" si="15"/>
        <v>0</v>
      </c>
    </row>
    <row r="40" spans="1:135" ht="17.399999999999999" x14ac:dyDescent="0.3">
      <c r="A40" s="22"/>
      <c r="B40" s="23"/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32"/>
      <c r="EA40" s="32"/>
      <c r="EB40" s="32"/>
      <c r="EC40" s="32"/>
      <c r="ED40" s="32"/>
      <c r="EE40" s="32"/>
    </row>
    <row r="41" spans="1:135" ht="17.399999999999999" x14ac:dyDescent="0.3">
      <c r="A41" s="76"/>
      <c r="B41" s="77" t="s">
        <v>38</v>
      </c>
      <c r="C41" s="29"/>
      <c r="D41" s="13"/>
      <c r="E41" s="12"/>
      <c r="F41" s="12"/>
      <c r="G41" s="12"/>
      <c r="H41" s="13"/>
      <c r="I41" s="12"/>
      <c r="J41" s="12"/>
      <c r="K41" s="12"/>
      <c r="L41" s="12"/>
      <c r="M41" s="12"/>
      <c r="N41" s="12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</row>
    <row r="42" spans="1:135" ht="17.399999999999999" x14ac:dyDescent="0.3">
      <c r="A42" s="76"/>
      <c r="B42" s="78"/>
      <c r="C42" s="14"/>
      <c r="D42" s="17"/>
      <c r="E42" s="16"/>
      <c r="F42" s="16"/>
      <c r="G42" s="16">
        <v>0.1</v>
      </c>
      <c r="H42" s="16">
        <v>0.1</v>
      </c>
      <c r="I42" s="16">
        <v>0.1</v>
      </c>
      <c r="J42" s="16">
        <v>0.1</v>
      </c>
      <c r="K42" s="16">
        <v>0.1</v>
      </c>
      <c r="L42" s="16">
        <v>0.1</v>
      </c>
      <c r="M42" s="16">
        <v>0.1</v>
      </c>
      <c r="N42" s="16">
        <v>0.1</v>
      </c>
      <c r="O42" s="17">
        <v>0.1</v>
      </c>
      <c r="P42" s="17">
        <v>0.1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</row>
    <row r="43" spans="1:135" ht="17.399999999999999" x14ac:dyDescent="0.3">
      <c r="A43" s="76"/>
      <c r="B43" s="79"/>
      <c r="C43" s="18">
        <v>244885.67</v>
      </c>
      <c r="D43" s="20"/>
      <c r="E43" s="20"/>
      <c r="F43" s="20"/>
      <c r="G43" s="20">
        <f t="shared" ref="G43:Q43" si="16">+G42*$C43</f>
        <v>24488.567000000003</v>
      </c>
      <c r="H43" s="20">
        <f t="shared" si="16"/>
        <v>24488.567000000003</v>
      </c>
      <c r="I43" s="20">
        <f t="shared" si="16"/>
        <v>24488.567000000003</v>
      </c>
      <c r="J43" s="20">
        <f t="shared" si="16"/>
        <v>24488.567000000003</v>
      </c>
      <c r="K43" s="20">
        <f t="shared" si="16"/>
        <v>24488.567000000003</v>
      </c>
      <c r="L43" s="20">
        <f t="shared" si="16"/>
        <v>24488.567000000003</v>
      </c>
      <c r="M43" s="20">
        <f t="shared" si="16"/>
        <v>24488.567000000003</v>
      </c>
      <c r="N43" s="20">
        <f t="shared" si="16"/>
        <v>24488.567000000003</v>
      </c>
      <c r="O43" s="20">
        <f t="shared" si="16"/>
        <v>24488.567000000003</v>
      </c>
      <c r="P43" s="20">
        <f t="shared" si="16"/>
        <v>24488.567000000003</v>
      </c>
      <c r="Q43" s="20">
        <f t="shared" si="16"/>
        <v>0</v>
      </c>
      <c r="R43" s="21"/>
      <c r="S43" s="21"/>
      <c r="T43" s="21"/>
      <c r="U43" s="21">
        <f t="shared" ref="U43:AG43" si="17">+U42*$C43</f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</row>
    <row r="44" spans="1:135" ht="17.399999999999999" x14ac:dyDescent="0.3">
      <c r="A44" s="22"/>
      <c r="B44" s="23"/>
      <c r="C44" s="33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</row>
    <row r="45" spans="1:135" ht="17.399999999999999" x14ac:dyDescent="0.3">
      <c r="A45" s="76"/>
      <c r="B45" s="77" t="s">
        <v>39</v>
      </c>
      <c r="C45" s="29"/>
      <c r="D45" s="13"/>
      <c r="E45" s="12"/>
      <c r="F45" s="12"/>
      <c r="G45" s="12"/>
      <c r="H45" s="13"/>
      <c r="I45" s="12"/>
      <c r="J45" s="12"/>
      <c r="K45" s="12"/>
      <c r="L45" s="12"/>
      <c r="M45" s="12"/>
      <c r="N45" s="12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</row>
    <row r="46" spans="1:135" ht="17.399999999999999" x14ac:dyDescent="0.3">
      <c r="A46" s="76"/>
      <c r="B46" s="78"/>
      <c r="C46" s="14"/>
      <c r="D46" s="17"/>
      <c r="E46" s="16"/>
      <c r="F46" s="16"/>
      <c r="G46" s="16">
        <v>0.1</v>
      </c>
      <c r="H46" s="16">
        <v>0.1</v>
      </c>
      <c r="I46" s="16">
        <v>0.1</v>
      </c>
      <c r="J46" s="16">
        <v>0.1</v>
      </c>
      <c r="K46" s="16">
        <v>0.1</v>
      </c>
      <c r="L46" s="16">
        <v>0.1</v>
      </c>
      <c r="M46" s="16">
        <v>0.1</v>
      </c>
      <c r="N46" s="16">
        <v>0.1</v>
      </c>
      <c r="O46" s="17">
        <v>0.1</v>
      </c>
      <c r="P46" s="17">
        <v>0.1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</row>
    <row r="47" spans="1:135" ht="17.399999999999999" x14ac:dyDescent="0.3">
      <c r="A47" s="76"/>
      <c r="B47" s="79"/>
      <c r="C47" s="18">
        <v>583619.54</v>
      </c>
      <c r="D47" s="20"/>
      <c r="E47" s="20"/>
      <c r="F47" s="20"/>
      <c r="G47" s="20">
        <f t="shared" ref="G47:P47" si="18">+G46*$C47</f>
        <v>58361.954000000005</v>
      </c>
      <c r="H47" s="20">
        <f t="shared" si="18"/>
        <v>58361.954000000005</v>
      </c>
      <c r="I47" s="20">
        <f t="shared" si="18"/>
        <v>58361.954000000005</v>
      </c>
      <c r="J47" s="20">
        <f t="shared" si="18"/>
        <v>58361.954000000005</v>
      </c>
      <c r="K47" s="20">
        <f t="shared" si="18"/>
        <v>58361.954000000005</v>
      </c>
      <c r="L47" s="20">
        <f t="shared" si="18"/>
        <v>58361.954000000005</v>
      </c>
      <c r="M47" s="20">
        <f t="shared" si="18"/>
        <v>58361.954000000005</v>
      </c>
      <c r="N47" s="20">
        <f t="shared" si="18"/>
        <v>58361.954000000005</v>
      </c>
      <c r="O47" s="20">
        <f t="shared" si="18"/>
        <v>58361.954000000005</v>
      </c>
      <c r="P47" s="20">
        <f t="shared" si="18"/>
        <v>58361.954000000005</v>
      </c>
      <c r="Q47" s="21"/>
      <c r="R47" s="21"/>
      <c r="S47" s="21"/>
      <c r="T47" s="21"/>
      <c r="U47" s="21">
        <f t="shared" ref="U47:AG47" si="19">+U46*$C47</f>
        <v>0</v>
      </c>
      <c r="V47" s="21">
        <f t="shared" si="19"/>
        <v>0</v>
      </c>
      <c r="W47" s="21">
        <f t="shared" si="19"/>
        <v>0</v>
      </c>
      <c r="X47" s="21">
        <f t="shared" si="19"/>
        <v>0</v>
      </c>
      <c r="Y47" s="21">
        <f t="shared" si="19"/>
        <v>0</v>
      </c>
      <c r="Z47" s="21">
        <f t="shared" si="19"/>
        <v>0</v>
      </c>
      <c r="AA47" s="21">
        <f t="shared" si="19"/>
        <v>0</v>
      </c>
      <c r="AB47" s="21">
        <f t="shared" si="19"/>
        <v>0</v>
      </c>
      <c r="AC47" s="21">
        <f t="shared" si="19"/>
        <v>0</v>
      </c>
      <c r="AD47" s="21">
        <f t="shared" si="19"/>
        <v>0</v>
      </c>
      <c r="AE47" s="21">
        <f t="shared" si="19"/>
        <v>0</v>
      </c>
      <c r="AF47" s="21">
        <f t="shared" si="19"/>
        <v>0</v>
      </c>
      <c r="AG47" s="21">
        <f t="shared" si="19"/>
        <v>0</v>
      </c>
    </row>
    <row r="48" spans="1:135" ht="17.399999999999999" x14ac:dyDescent="0.3">
      <c r="A48" s="22"/>
      <c r="B48" s="23"/>
      <c r="C48" s="33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</row>
    <row r="49" spans="1:33" ht="17.399999999999999" x14ac:dyDescent="0.3">
      <c r="A49" s="76"/>
      <c r="B49" s="80" t="s">
        <v>40</v>
      </c>
      <c r="C49" s="29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</row>
    <row r="50" spans="1:33" ht="17.399999999999999" x14ac:dyDescent="0.3">
      <c r="A50" s="76"/>
      <c r="B50" s="81"/>
      <c r="C50" s="14"/>
      <c r="D50" s="17"/>
      <c r="E50" s="16"/>
      <c r="F50" s="16"/>
      <c r="G50" s="16">
        <v>0.1</v>
      </c>
      <c r="H50" s="16">
        <v>0.1</v>
      </c>
      <c r="I50" s="16">
        <v>0.1</v>
      </c>
      <c r="J50" s="16">
        <v>0.1</v>
      </c>
      <c r="K50" s="16">
        <v>0.1</v>
      </c>
      <c r="L50" s="16">
        <v>0.1</v>
      </c>
      <c r="M50" s="16">
        <v>0.1</v>
      </c>
      <c r="N50" s="16">
        <v>0.1</v>
      </c>
      <c r="O50" s="17">
        <v>0.1</v>
      </c>
      <c r="P50" s="17">
        <v>0.1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</row>
    <row r="51" spans="1:33" ht="17.399999999999999" x14ac:dyDescent="0.3">
      <c r="A51" s="76"/>
      <c r="B51" s="82"/>
      <c r="C51" s="18">
        <v>32839.35</v>
      </c>
      <c r="D51" s="20">
        <f>+D50*$C51</f>
        <v>0</v>
      </c>
      <c r="E51" s="20"/>
      <c r="F51" s="20"/>
      <c r="G51" s="20">
        <f t="shared" ref="G51:P51" si="20">+G50*$C51</f>
        <v>3283.9349999999999</v>
      </c>
      <c r="H51" s="20">
        <f t="shared" si="20"/>
        <v>3283.9349999999999</v>
      </c>
      <c r="I51" s="20">
        <f t="shared" si="20"/>
        <v>3283.9349999999999</v>
      </c>
      <c r="J51" s="20">
        <f t="shared" si="20"/>
        <v>3283.9349999999999</v>
      </c>
      <c r="K51" s="20">
        <f t="shared" si="20"/>
        <v>3283.9349999999999</v>
      </c>
      <c r="L51" s="20">
        <f t="shared" si="20"/>
        <v>3283.9349999999999</v>
      </c>
      <c r="M51" s="20">
        <f t="shared" si="20"/>
        <v>3283.9349999999999</v>
      </c>
      <c r="N51" s="20">
        <f t="shared" si="20"/>
        <v>3283.9349999999999</v>
      </c>
      <c r="O51" s="20">
        <f t="shared" si="20"/>
        <v>3283.9349999999999</v>
      </c>
      <c r="P51" s="20">
        <f t="shared" si="20"/>
        <v>3283.9349999999999</v>
      </c>
      <c r="Q51" s="21"/>
      <c r="R51" s="21"/>
      <c r="S51" s="21"/>
      <c r="T51" s="21"/>
      <c r="U51" s="21">
        <f t="shared" ref="U51:AG51" si="21">+U50*$C51</f>
        <v>0</v>
      </c>
      <c r="V51" s="21">
        <f t="shared" si="21"/>
        <v>0</v>
      </c>
      <c r="W51" s="21">
        <f t="shared" si="21"/>
        <v>0</v>
      </c>
      <c r="X51" s="21">
        <f t="shared" si="21"/>
        <v>0</v>
      </c>
      <c r="Y51" s="21">
        <f t="shared" si="21"/>
        <v>0</v>
      </c>
      <c r="Z51" s="21">
        <f t="shared" si="21"/>
        <v>0</v>
      </c>
      <c r="AA51" s="21">
        <f t="shared" si="21"/>
        <v>0</v>
      </c>
      <c r="AB51" s="21">
        <f t="shared" si="21"/>
        <v>0</v>
      </c>
      <c r="AC51" s="21">
        <f t="shared" si="21"/>
        <v>0</v>
      </c>
      <c r="AD51" s="21">
        <f t="shared" si="21"/>
        <v>0</v>
      </c>
      <c r="AE51" s="21">
        <f t="shared" si="21"/>
        <v>0</v>
      </c>
      <c r="AF51" s="21">
        <f t="shared" si="21"/>
        <v>0</v>
      </c>
      <c r="AG51" s="21">
        <f t="shared" si="21"/>
        <v>0</v>
      </c>
    </row>
    <row r="52" spans="1:33" ht="17.399999999999999" x14ac:dyDescent="0.3">
      <c r="A52" s="22"/>
      <c r="B52" s="35"/>
      <c r="C52" s="36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</row>
    <row r="53" spans="1:33" ht="17.399999999999999" x14ac:dyDescent="0.3">
      <c r="A53" s="76"/>
      <c r="B53" s="77" t="s">
        <v>41</v>
      </c>
      <c r="C53" s="29"/>
      <c r="D53" s="13"/>
      <c r="E53" s="12"/>
      <c r="F53" s="12"/>
      <c r="G53" s="12"/>
      <c r="H53" s="12"/>
      <c r="I53" s="13"/>
      <c r="J53" s="12"/>
      <c r="K53" s="13"/>
      <c r="L53" s="12"/>
      <c r="M53" s="12"/>
      <c r="N53" s="12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54" spans="1:33" ht="17.399999999999999" x14ac:dyDescent="0.3">
      <c r="A54" s="76"/>
      <c r="B54" s="78"/>
      <c r="C54" s="14"/>
      <c r="D54" s="17"/>
      <c r="E54" s="16"/>
      <c r="F54" s="16"/>
      <c r="G54" s="16"/>
      <c r="H54" s="16"/>
      <c r="I54" s="17"/>
      <c r="J54" s="16"/>
      <c r="K54" s="17"/>
      <c r="L54" s="16"/>
      <c r="M54" s="16"/>
      <c r="N54" s="16"/>
      <c r="O54" s="17"/>
      <c r="P54" s="17"/>
      <c r="Q54" s="17">
        <v>6.6699999999999995E-2</v>
      </c>
      <c r="R54" s="17">
        <v>6.6699999999999995E-2</v>
      </c>
      <c r="S54" s="17">
        <v>6.6699999999999995E-2</v>
      </c>
      <c r="T54" s="17">
        <v>6.6699999999999995E-2</v>
      </c>
      <c r="U54" s="17">
        <v>6.6699999999999995E-2</v>
      </c>
      <c r="V54" s="17">
        <v>6.6699999999999995E-2</v>
      </c>
      <c r="W54" s="17">
        <v>6.6699999999999995E-2</v>
      </c>
      <c r="X54" s="17">
        <v>6.6699999999999995E-2</v>
      </c>
      <c r="Y54" s="17">
        <v>6.6699999999999995E-2</v>
      </c>
      <c r="Z54" s="17">
        <v>6.6699999999999995E-2</v>
      </c>
      <c r="AA54" s="17">
        <v>6.6699999999999995E-2</v>
      </c>
      <c r="AB54" s="17">
        <v>6.6699999999999995E-2</v>
      </c>
      <c r="AC54" s="17">
        <v>6.6699999999999995E-2</v>
      </c>
      <c r="AD54" s="17">
        <v>6.6699999999999995E-2</v>
      </c>
      <c r="AE54" s="17">
        <v>6.6199999999999995E-2</v>
      </c>
      <c r="AF54" s="17"/>
      <c r="AG54" s="17"/>
    </row>
    <row r="55" spans="1:33" ht="17.399999999999999" x14ac:dyDescent="0.3">
      <c r="A55" s="76"/>
      <c r="B55" s="79"/>
      <c r="C55" s="18">
        <v>195646</v>
      </c>
      <c r="D55" s="20"/>
      <c r="E55" s="20"/>
      <c r="F55" s="20"/>
      <c r="G55" s="20">
        <f>+G54*$C55</f>
        <v>0</v>
      </c>
      <c r="H55" s="20">
        <f>+H54*$C55</f>
        <v>0</v>
      </c>
      <c r="I55" s="20"/>
      <c r="J55" s="20"/>
      <c r="K55" s="20">
        <f>+K54*$C55</f>
        <v>0</v>
      </c>
      <c r="L55" s="20">
        <f>+L54*$C55</f>
        <v>0</v>
      </c>
      <c r="M55" s="20">
        <f t="shared" ref="M55:T55" si="22">+M54*$C55</f>
        <v>0</v>
      </c>
      <c r="N55" s="20">
        <f t="shared" si="22"/>
        <v>0</v>
      </c>
      <c r="O55" s="21">
        <f t="shared" si="22"/>
        <v>0</v>
      </c>
      <c r="P55" s="21">
        <f t="shared" si="22"/>
        <v>0</v>
      </c>
      <c r="Q55" s="21">
        <f t="shared" si="22"/>
        <v>13049.588199999998</v>
      </c>
      <c r="R55" s="21">
        <f t="shared" si="22"/>
        <v>13049.588199999998</v>
      </c>
      <c r="S55" s="21">
        <f t="shared" si="22"/>
        <v>13049.588199999998</v>
      </c>
      <c r="T55" s="21">
        <f t="shared" si="22"/>
        <v>13049.588199999998</v>
      </c>
      <c r="U55" s="21">
        <f t="shared" ref="U55:AG55" si="23">+U54*$C55</f>
        <v>13049.588199999998</v>
      </c>
      <c r="V55" s="21">
        <f t="shared" si="23"/>
        <v>13049.588199999998</v>
      </c>
      <c r="W55" s="21">
        <f t="shared" si="23"/>
        <v>13049.588199999998</v>
      </c>
      <c r="X55" s="21">
        <f t="shared" si="23"/>
        <v>13049.588199999998</v>
      </c>
      <c r="Y55" s="21">
        <f t="shared" si="23"/>
        <v>13049.588199999998</v>
      </c>
      <c r="Z55" s="21">
        <f t="shared" si="23"/>
        <v>13049.588199999998</v>
      </c>
      <c r="AA55" s="21">
        <f t="shared" si="23"/>
        <v>13049.588199999998</v>
      </c>
      <c r="AB55" s="21">
        <f t="shared" si="23"/>
        <v>13049.588199999998</v>
      </c>
      <c r="AC55" s="21">
        <f t="shared" si="23"/>
        <v>13049.588199999998</v>
      </c>
      <c r="AD55" s="21">
        <f t="shared" si="23"/>
        <v>13049.588199999998</v>
      </c>
      <c r="AE55" s="21">
        <f t="shared" si="23"/>
        <v>12951.7652</v>
      </c>
      <c r="AF55" s="21">
        <f t="shared" si="23"/>
        <v>0</v>
      </c>
      <c r="AG55" s="21">
        <f t="shared" si="23"/>
        <v>0</v>
      </c>
    </row>
    <row r="56" spans="1:33" ht="17.399999999999999" x14ac:dyDescent="0.3">
      <c r="A56" s="22"/>
      <c r="B56" s="35"/>
      <c r="C56" s="36"/>
      <c r="D56" s="37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</row>
    <row r="57" spans="1:33" ht="17.399999999999999" x14ac:dyDescent="0.3">
      <c r="A57" s="76"/>
      <c r="B57" s="77" t="s">
        <v>42</v>
      </c>
      <c r="C57" s="29"/>
      <c r="D57" s="13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</row>
    <row r="58" spans="1:33" ht="17.399999999999999" x14ac:dyDescent="0.3">
      <c r="A58" s="76"/>
      <c r="B58" s="78"/>
      <c r="C58" s="14"/>
      <c r="D58" s="17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7"/>
      <c r="Q58" s="17">
        <v>6.6699999999999995E-2</v>
      </c>
      <c r="R58" s="17">
        <v>6.6699999999999995E-2</v>
      </c>
      <c r="S58" s="17">
        <v>6.6699999999999995E-2</v>
      </c>
      <c r="T58" s="17">
        <v>6.6699999999999995E-2</v>
      </c>
      <c r="U58" s="17">
        <v>6.6699999999999995E-2</v>
      </c>
      <c r="V58" s="17">
        <v>6.6699999999999995E-2</v>
      </c>
      <c r="W58" s="17">
        <v>6.6699999999999995E-2</v>
      </c>
      <c r="X58" s="17">
        <v>6.6699999999999995E-2</v>
      </c>
      <c r="Y58" s="17">
        <v>6.6699999999999995E-2</v>
      </c>
      <c r="Z58" s="17">
        <v>6.6699999999999995E-2</v>
      </c>
      <c r="AA58" s="17">
        <v>6.6699999999999995E-2</v>
      </c>
      <c r="AB58" s="17">
        <v>6.6699999999999995E-2</v>
      </c>
      <c r="AC58" s="17">
        <v>6.6699999999999995E-2</v>
      </c>
      <c r="AD58" s="17">
        <v>6.6699999999999995E-2</v>
      </c>
      <c r="AE58" s="17">
        <v>6.6199999999999995E-2</v>
      </c>
      <c r="AF58" s="17"/>
      <c r="AG58" s="17"/>
    </row>
    <row r="59" spans="1:33" ht="17.399999999999999" x14ac:dyDescent="0.3">
      <c r="A59" s="76"/>
      <c r="B59" s="79"/>
      <c r="C59" s="18">
        <v>620418.41</v>
      </c>
      <c r="D59" s="20">
        <f t="shared" ref="D59:K59" si="24">+D58*$C59</f>
        <v>0</v>
      </c>
      <c r="E59" s="20">
        <f t="shared" si="24"/>
        <v>0</v>
      </c>
      <c r="F59" s="20">
        <f t="shared" si="24"/>
        <v>0</v>
      </c>
      <c r="G59" s="20">
        <f t="shared" si="24"/>
        <v>0</v>
      </c>
      <c r="H59" s="20">
        <f t="shared" si="24"/>
        <v>0</v>
      </c>
      <c r="I59" s="20">
        <f t="shared" si="24"/>
        <v>0</v>
      </c>
      <c r="J59" s="20">
        <f t="shared" si="24"/>
        <v>0</v>
      </c>
      <c r="K59" s="20">
        <f t="shared" si="24"/>
        <v>0</v>
      </c>
      <c r="L59" s="20"/>
      <c r="M59" s="20"/>
      <c r="N59" s="20"/>
      <c r="O59" s="20"/>
      <c r="P59" s="21"/>
      <c r="Q59" s="21">
        <f t="shared" ref="Q59:T59" si="25">+Q58*$C59</f>
        <v>41381.907947</v>
      </c>
      <c r="R59" s="21">
        <f t="shared" si="25"/>
        <v>41381.907947</v>
      </c>
      <c r="S59" s="21">
        <f t="shared" si="25"/>
        <v>41381.907947</v>
      </c>
      <c r="T59" s="21">
        <f t="shared" si="25"/>
        <v>41381.907947</v>
      </c>
      <c r="U59" s="21">
        <f t="shared" ref="U59:AG59" si="26">+U58*$C59</f>
        <v>41381.907947</v>
      </c>
      <c r="V59" s="21">
        <f t="shared" si="26"/>
        <v>41381.907947</v>
      </c>
      <c r="W59" s="21">
        <f t="shared" si="26"/>
        <v>41381.907947</v>
      </c>
      <c r="X59" s="21">
        <f t="shared" si="26"/>
        <v>41381.907947</v>
      </c>
      <c r="Y59" s="21">
        <f t="shared" si="26"/>
        <v>41381.907947</v>
      </c>
      <c r="Z59" s="21">
        <f t="shared" si="26"/>
        <v>41381.907947</v>
      </c>
      <c r="AA59" s="21">
        <f t="shared" si="26"/>
        <v>41381.907947</v>
      </c>
      <c r="AB59" s="21">
        <f t="shared" si="26"/>
        <v>41381.907947</v>
      </c>
      <c r="AC59" s="21">
        <f t="shared" si="26"/>
        <v>41381.907947</v>
      </c>
      <c r="AD59" s="21">
        <f t="shared" si="26"/>
        <v>41381.907947</v>
      </c>
      <c r="AE59" s="21">
        <f t="shared" si="26"/>
        <v>41071.698742</v>
      </c>
      <c r="AF59" s="21">
        <f t="shared" si="26"/>
        <v>0</v>
      </c>
      <c r="AG59" s="21">
        <f t="shared" si="26"/>
        <v>0</v>
      </c>
    </row>
    <row r="60" spans="1:33" ht="17.399999999999999" x14ac:dyDescent="0.3">
      <c r="A60" s="22"/>
      <c r="B60" s="35"/>
      <c r="C60" s="36"/>
      <c r="D60" s="37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</row>
    <row r="61" spans="1:33" ht="17.399999999999999" x14ac:dyDescent="0.3">
      <c r="A61" s="76"/>
      <c r="B61" s="77" t="s">
        <v>43</v>
      </c>
      <c r="C61" s="29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</row>
    <row r="62" spans="1:33" ht="17.399999999999999" x14ac:dyDescent="0.3">
      <c r="A62" s="76"/>
      <c r="B62" s="78"/>
      <c r="C62" s="14"/>
      <c r="D62" s="17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7">
        <v>6.6699999999999995E-2</v>
      </c>
      <c r="R62" s="17">
        <v>6.6699999999999995E-2</v>
      </c>
      <c r="S62" s="17">
        <v>6.6699999999999995E-2</v>
      </c>
      <c r="T62" s="17">
        <v>6.6699999999999995E-2</v>
      </c>
      <c r="U62" s="17">
        <v>6.6699999999999995E-2</v>
      </c>
      <c r="V62" s="17">
        <v>6.6699999999999995E-2</v>
      </c>
      <c r="W62" s="17">
        <v>6.6699999999999995E-2</v>
      </c>
      <c r="X62" s="17">
        <v>6.6699999999999995E-2</v>
      </c>
      <c r="Y62" s="17">
        <v>6.6699999999999995E-2</v>
      </c>
      <c r="Z62" s="17">
        <v>6.6699999999999995E-2</v>
      </c>
      <c r="AA62" s="17">
        <v>6.6699999999999995E-2</v>
      </c>
      <c r="AB62" s="17">
        <v>6.6699999999999995E-2</v>
      </c>
      <c r="AC62" s="17">
        <v>6.6699999999999995E-2</v>
      </c>
      <c r="AD62" s="17">
        <v>6.6699999999999995E-2</v>
      </c>
      <c r="AE62" s="17">
        <v>6.6199999999999995E-2</v>
      </c>
      <c r="AF62" s="17"/>
      <c r="AG62" s="17"/>
    </row>
    <row r="63" spans="1:33" ht="17.399999999999999" x14ac:dyDescent="0.3">
      <c r="A63" s="76"/>
      <c r="B63" s="79"/>
      <c r="C63" s="18">
        <v>89171.89</v>
      </c>
      <c r="D63" s="20">
        <f t="shared" ref="D63:T63" si="27">+D62*$C63</f>
        <v>0</v>
      </c>
      <c r="E63" s="20">
        <f t="shared" si="27"/>
        <v>0</v>
      </c>
      <c r="F63" s="20">
        <f t="shared" si="27"/>
        <v>0</v>
      </c>
      <c r="G63" s="20">
        <f t="shared" si="27"/>
        <v>0</v>
      </c>
      <c r="H63" s="20">
        <f t="shared" si="27"/>
        <v>0</v>
      </c>
      <c r="I63" s="20">
        <f t="shared" si="27"/>
        <v>0</v>
      </c>
      <c r="J63" s="20">
        <f t="shared" si="27"/>
        <v>0</v>
      </c>
      <c r="K63" s="20">
        <f t="shared" si="27"/>
        <v>0</v>
      </c>
      <c r="L63" s="20">
        <f t="shared" si="27"/>
        <v>0</v>
      </c>
      <c r="M63" s="20">
        <f t="shared" si="27"/>
        <v>0</v>
      </c>
      <c r="N63" s="20">
        <f t="shared" si="27"/>
        <v>0</v>
      </c>
      <c r="O63" s="20">
        <f t="shared" si="27"/>
        <v>0</v>
      </c>
      <c r="P63" s="20">
        <f t="shared" si="27"/>
        <v>0</v>
      </c>
      <c r="Q63" s="20">
        <f t="shared" si="27"/>
        <v>5947.7650629999998</v>
      </c>
      <c r="R63" s="20">
        <f t="shared" si="27"/>
        <v>5947.7650629999998</v>
      </c>
      <c r="S63" s="20">
        <f t="shared" si="27"/>
        <v>5947.7650629999998</v>
      </c>
      <c r="T63" s="20">
        <f t="shared" si="27"/>
        <v>5947.7650629999998</v>
      </c>
      <c r="U63" s="21">
        <f t="shared" ref="U63:AG63" si="28">+U62*$C63</f>
        <v>5947.7650629999998</v>
      </c>
      <c r="V63" s="21">
        <f t="shared" si="28"/>
        <v>5947.7650629999998</v>
      </c>
      <c r="W63" s="21">
        <f t="shared" si="28"/>
        <v>5947.7650629999998</v>
      </c>
      <c r="X63" s="21">
        <f t="shared" si="28"/>
        <v>5947.7650629999998</v>
      </c>
      <c r="Y63" s="21">
        <f t="shared" si="28"/>
        <v>5947.7650629999998</v>
      </c>
      <c r="Z63" s="21">
        <f t="shared" si="28"/>
        <v>5947.7650629999998</v>
      </c>
      <c r="AA63" s="21">
        <f t="shared" si="28"/>
        <v>5947.7650629999998</v>
      </c>
      <c r="AB63" s="21">
        <f t="shared" si="28"/>
        <v>5947.7650629999998</v>
      </c>
      <c r="AC63" s="21">
        <f t="shared" si="28"/>
        <v>5947.7650629999998</v>
      </c>
      <c r="AD63" s="21">
        <f t="shared" si="28"/>
        <v>5947.7650629999998</v>
      </c>
      <c r="AE63" s="21">
        <f t="shared" si="28"/>
        <v>5903.1791179999991</v>
      </c>
      <c r="AF63" s="21">
        <f t="shared" si="28"/>
        <v>0</v>
      </c>
      <c r="AG63" s="21">
        <f t="shared" si="28"/>
        <v>0</v>
      </c>
    </row>
    <row r="64" spans="1:33" ht="17.399999999999999" x14ac:dyDescent="0.3">
      <c r="A64" s="22"/>
      <c r="B64" s="35"/>
      <c r="C64" s="36"/>
      <c r="D64" s="37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</row>
    <row r="65" spans="1:33" ht="17.399999999999999" x14ac:dyDescent="0.3">
      <c r="A65" s="76"/>
      <c r="B65" s="77" t="s">
        <v>44</v>
      </c>
      <c r="C65" s="29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</row>
    <row r="66" spans="1:33" ht="17.399999999999999" x14ac:dyDescent="0.3">
      <c r="A66" s="76"/>
      <c r="B66" s="78"/>
      <c r="C66" s="14"/>
      <c r="D66" s="17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7"/>
      <c r="P66" s="17"/>
      <c r="Q66" s="17">
        <v>6.6699999999999995E-2</v>
      </c>
      <c r="R66" s="17">
        <v>6.6699999999999995E-2</v>
      </c>
      <c r="S66" s="17">
        <v>6.6699999999999995E-2</v>
      </c>
      <c r="T66" s="17">
        <v>6.6699999999999995E-2</v>
      </c>
      <c r="U66" s="17">
        <v>6.6699999999999995E-2</v>
      </c>
      <c r="V66" s="17">
        <v>6.6699999999999995E-2</v>
      </c>
      <c r="W66" s="17">
        <v>6.6699999999999995E-2</v>
      </c>
      <c r="X66" s="17">
        <v>6.6699999999999995E-2</v>
      </c>
      <c r="Y66" s="17">
        <v>6.6699999999999995E-2</v>
      </c>
      <c r="Z66" s="17">
        <v>6.6699999999999995E-2</v>
      </c>
      <c r="AA66" s="17">
        <v>6.6699999999999995E-2</v>
      </c>
      <c r="AB66" s="17">
        <v>6.6699999999999995E-2</v>
      </c>
      <c r="AC66" s="17">
        <v>6.6699999999999995E-2</v>
      </c>
      <c r="AD66" s="17">
        <v>6.6699999999999995E-2</v>
      </c>
      <c r="AE66" s="17">
        <v>6.6199999999999995E-2</v>
      </c>
      <c r="AF66" s="16"/>
      <c r="AG66" s="16"/>
    </row>
    <row r="67" spans="1:33" ht="17.399999999999999" x14ac:dyDescent="0.3">
      <c r="A67" s="76"/>
      <c r="B67" s="79"/>
      <c r="C67" s="18">
        <v>18087.46</v>
      </c>
      <c r="D67" s="20">
        <f t="shared" ref="D67:T67" si="29">+D66*$C67</f>
        <v>0</v>
      </c>
      <c r="E67" s="20">
        <f t="shared" si="29"/>
        <v>0</v>
      </c>
      <c r="F67" s="20">
        <f t="shared" si="29"/>
        <v>0</v>
      </c>
      <c r="G67" s="20">
        <f t="shared" si="29"/>
        <v>0</v>
      </c>
      <c r="H67" s="20">
        <f t="shared" si="29"/>
        <v>0</v>
      </c>
      <c r="I67" s="20">
        <f t="shared" si="29"/>
        <v>0</v>
      </c>
      <c r="J67" s="20">
        <f t="shared" si="29"/>
        <v>0</v>
      </c>
      <c r="K67" s="20">
        <f t="shared" si="29"/>
        <v>0</v>
      </c>
      <c r="L67" s="20">
        <f t="shared" si="29"/>
        <v>0</v>
      </c>
      <c r="M67" s="20">
        <f t="shared" si="29"/>
        <v>0</v>
      </c>
      <c r="N67" s="20">
        <f t="shared" si="29"/>
        <v>0</v>
      </c>
      <c r="O67" s="21">
        <f t="shared" si="29"/>
        <v>0</v>
      </c>
      <c r="P67" s="21">
        <f t="shared" si="29"/>
        <v>0</v>
      </c>
      <c r="Q67" s="21">
        <f t="shared" si="29"/>
        <v>1206.4335819999999</v>
      </c>
      <c r="R67" s="21">
        <f t="shared" si="29"/>
        <v>1206.4335819999999</v>
      </c>
      <c r="S67" s="21">
        <f t="shared" si="29"/>
        <v>1206.4335819999999</v>
      </c>
      <c r="T67" s="21">
        <f t="shared" si="29"/>
        <v>1206.4335819999999</v>
      </c>
      <c r="U67" s="21">
        <f t="shared" ref="U67:AG67" si="30">+U66*$C67</f>
        <v>1206.4335819999999</v>
      </c>
      <c r="V67" s="21">
        <f t="shared" si="30"/>
        <v>1206.4335819999999</v>
      </c>
      <c r="W67" s="21">
        <f t="shared" si="30"/>
        <v>1206.4335819999999</v>
      </c>
      <c r="X67" s="21">
        <f t="shared" si="30"/>
        <v>1206.4335819999999</v>
      </c>
      <c r="Y67" s="21">
        <f t="shared" si="30"/>
        <v>1206.4335819999999</v>
      </c>
      <c r="Z67" s="21">
        <f t="shared" si="30"/>
        <v>1206.4335819999999</v>
      </c>
      <c r="AA67" s="21">
        <f t="shared" si="30"/>
        <v>1206.4335819999999</v>
      </c>
      <c r="AB67" s="21">
        <f t="shared" si="30"/>
        <v>1206.4335819999999</v>
      </c>
      <c r="AC67" s="21">
        <f t="shared" si="30"/>
        <v>1206.4335819999999</v>
      </c>
      <c r="AD67" s="21">
        <f t="shared" si="30"/>
        <v>1206.4335819999999</v>
      </c>
      <c r="AE67" s="21">
        <f t="shared" si="30"/>
        <v>1197.3898519999998</v>
      </c>
      <c r="AF67" s="21">
        <f t="shared" si="30"/>
        <v>0</v>
      </c>
      <c r="AG67" s="21">
        <f t="shared" si="30"/>
        <v>0</v>
      </c>
    </row>
    <row r="68" spans="1:33" ht="17.399999999999999" x14ac:dyDescent="0.3">
      <c r="A68" s="22"/>
      <c r="B68" s="35"/>
      <c r="C68" s="36"/>
      <c r="D68" s="37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</row>
    <row r="69" spans="1:33" ht="17.399999999999999" x14ac:dyDescent="0.3">
      <c r="A69" s="76"/>
      <c r="B69" s="77" t="s">
        <v>45</v>
      </c>
      <c r="C69" s="29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</row>
    <row r="70" spans="1:33" ht="17.399999999999999" x14ac:dyDescent="0.3">
      <c r="A70" s="76"/>
      <c r="B70" s="78"/>
      <c r="C70" s="14"/>
      <c r="D70" s="17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7"/>
      <c r="P70" s="17"/>
      <c r="Q70" s="17">
        <v>6.6699999999999995E-2</v>
      </c>
      <c r="R70" s="17">
        <v>6.6699999999999995E-2</v>
      </c>
      <c r="S70" s="17">
        <v>6.6699999999999995E-2</v>
      </c>
      <c r="T70" s="17">
        <v>6.6699999999999995E-2</v>
      </c>
      <c r="U70" s="17">
        <v>6.6699999999999995E-2</v>
      </c>
      <c r="V70" s="17">
        <v>6.6699999999999995E-2</v>
      </c>
      <c r="W70" s="17">
        <v>6.6699999999999995E-2</v>
      </c>
      <c r="X70" s="17">
        <v>6.6699999999999995E-2</v>
      </c>
      <c r="Y70" s="17">
        <v>6.6699999999999995E-2</v>
      </c>
      <c r="Z70" s="17">
        <v>6.6699999999999995E-2</v>
      </c>
      <c r="AA70" s="17">
        <v>6.6699999999999995E-2</v>
      </c>
      <c r="AB70" s="17">
        <v>6.6699999999999995E-2</v>
      </c>
      <c r="AC70" s="17">
        <v>6.6699999999999995E-2</v>
      </c>
      <c r="AD70" s="17">
        <v>6.6699999999999995E-2</v>
      </c>
      <c r="AE70" s="17">
        <v>6.6199999999999995E-2</v>
      </c>
      <c r="AF70" s="16"/>
      <c r="AG70" s="16"/>
    </row>
    <row r="71" spans="1:33" ht="17.399999999999999" x14ac:dyDescent="0.3">
      <c r="A71" s="76"/>
      <c r="B71" s="79"/>
      <c r="C71" s="18">
        <v>65787.179999999993</v>
      </c>
      <c r="D71" s="20">
        <f t="shared" ref="D71:T71" si="31">+D70*$C71</f>
        <v>0</v>
      </c>
      <c r="E71" s="20">
        <f t="shared" si="31"/>
        <v>0</v>
      </c>
      <c r="F71" s="20">
        <f t="shared" si="31"/>
        <v>0</v>
      </c>
      <c r="G71" s="20">
        <f t="shared" si="31"/>
        <v>0</v>
      </c>
      <c r="H71" s="20">
        <f t="shared" si="31"/>
        <v>0</v>
      </c>
      <c r="I71" s="20">
        <f t="shared" si="31"/>
        <v>0</v>
      </c>
      <c r="J71" s="20">
        <f t="shared" si="31"/>
        <v>0</v>
      </c>
      <c r="K71" s="20">
        <f t="shared" si="31"/>
        <v>0</v>
      </c>
      <c r="L71" s="20">
        <f t="shared" si="31"/>
        <v>0</v>
      </c>
      <c r="M71" s="20">
        <f t="shared" si="31"/>
        <v>0</v>
      </c>
      <c r="N71" s="20">
        <f t="shared" si="31"/>
        <v>0</v>
      </c>
      <c r="O71" s="21">
        <f t="shared" si="31"/>
        <v>0</v>
      </c>
      <c r="P71" s="21">
        <f t="shared" si="31"/>
        <v>0</v>
      </c>
      <c r="Q71" s="21">
        <f t="shared" si="31"/>
        <v>4388.0049059999992</v>
      </c>
      <c r="R71" s="21">
        <f t="shared" si="31"/>
        <v>4388.0049059999992</v>
      </c>
      <c r="S71" s="21">
        <f t="shared" si="31"/>
        <v>4388.0049059999992</v>
      </c>
      <c r="T71" s="21">
        <f t="shared" si="31"/>
        <v>4388.0049059999992</v>
      </c>
      <c r="U71" s="21">
        <f t="shared" ref="U71:AG71" si="32">+U70*$C71</f>
        <v>4388.0049059999992</v>
      </c>
      <c r="V71" s="21">
        <f t="shared" si="32"/>
        <v>4388.0049059999992</v>
      </c>
      <c r="W71" s="21">
        <f t="shared" si="32"/>
        <v>4388.0049059999992</v>
      </c>
      <c r="X71" s="21">
        <f t="shared" si="32"/>
        <v>4388.0049059999992</v>
      </c>
      <c r="Y71" s="21">
        <f t="shared" si="32"/>
        <v>4388.0049059999992</v>
      </c>
      <c r="Z71" s="21">
        <f t="shared" si="32"/>
        <v>4388.0049059999992</v>
      </c>
      <c r="AA71" s="21">
        <f t="shared" si="32"/>
        <v>4388.0049059999992</v>
      </c>
      <c r="AB71" s="21">
        <f t="shared" si="32"/>
        <v>4388.0049059999992</v>
      </c>
      <c r="AC71" s="21">
        <f t="shared" si="32"/>
        <v>4388.0049059999992</v>
      </c>
      <c r="AD71" s="21">
        <f t="shared" si="32"/>
        <v>4388.0049059999992</v>
      </c>
      <c r="AE71" s="21">
        <f t="shared" si="32"/>
        <v>4355.1113159999995</v>
      </c>
      <c r="AF71" s="21">
        <f t="shared" si="32"/>
        <v>0</v>
      </c>
      <c r="AG71" s="21">
        <f t="shared" si="32"/>
        <v>0</v>
      </c>
    </row>
    <row r="72" spans="1:33" ht="17.399999999999999" x14ac:dyDescent="0.3">
      <c r="A72" s="22"/>
      <c r="B72" s="35"/>
      <c r="C72" s="36"/>
      <c r="D72" s="37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</row>
    <row r="73" spans="1:33" ht="17.399999999999999" x14ac:dyDescent="0.3">
      <c r="A73" s="76"/>
      <c r="B73" s="77" t="s">
        <v>46</v>
      </c>
      <c r="C73" s="29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</row>
    <row r="74" spans="1:33" ht="17.399999999999999" x14ac:dyDescent="0.3">
      <c r="A74" s="76"/>
      <c r="B74" s="78"/>
      <c r="C74" s="14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7"/>
      <c r="P74" s="17"/>
      <c r="Q74" s="17">
        <v>6.6699999999999995E-2</v>
      </c>
      <c r="R74" s="17">
        <v>6.6699999999999995E-2</v>
      </c>
      <c r="S74" s="17">
        <v>6.6699999999999995E-2</v>
      </c>
      <c r="T74" s="17">
        <v>6.6699999999999995E-2</v>
      </c>
      <c r="U74" s="17">
        <v>6.6699999999999995E-2</v>
      </c>
      <c r="V74" s="17">
        <v>6.6699999999999995E-2</v>
      </c>
      <c r="W74" s="17">
        <v>6.6699999999999995E-2</v>
      </c>
      <c r="X74" s="17">
        <v>6.6699999999999995E-2</v>
      </c>
      <c r="Y74" s="17">
        <v>6.6699999999999995E-2</v>
      </c>
      <c r="Z74" s="17">
        <v>6.6699999999999995E-2</v>
      </c>
      <c r="AA74" s="17">
        <v>6.6699999999999995E-2</v>
      </c>
      <c r="AB74" s="17">
        <v>6.6699999999999995E-2</v>
      </c>
      <c r="AC74" s="17">
        <v>6.6699999999999995E-2</v>
      </c>
      <c r="AD74" s="17">
        <v>6.6699999999999995E-2</v>
      </c>
      <c r="AE74" s="17">
        <v>6.6199999999999995E-2</v>
      </c>
      <c r="AF74" s="16"/>
      <c r="AG74" s="16"/>
    </row>
    <row r="75" spans="1:33" ht="17.399999999999999" x14ac:dyDescent="0.3">
      <c r="A75" s="76"/>
      <c r="B75" s="79"/>
      <c r="C75" s="18">
        <v>373193.25</v>
      </c>
      <c r="D75" s="20">
        <f t="shared" ref="D75:T75" si="33">+D74*$C75</f>
        <v>0</v>
      </c>
      <c r="E75" s="20">
        <f t="shared" si="33"/>
        <v>0</v>
      </c>
      <c r="F75" s="20">
        <f t="shared" si="33"/>
        <v>0</v>
      </c>
      <c r="G75" s="20">
        <f t="shared" si="33"/>
        <v>0</v>
      </c>
      <c r="H75" s="20">
        <f t="shared" si="33"/>
        <v>0</v>
      </c>
      <c r="I75" s="20">
        <f>+I74*$C75</f>
        <v>0</v>
      </c>
      <c r="J75" s="20">
        <f t="shared" si="33"/>
        <v>0</v>
      </c>
      <c r="K75" s="20">
        <f t="shared" si="33"/>
        <v>0</v>
      </c>
      <c r="L75" s="20">
        <f t="shared" si="33"/>
        <v>0</v>
      </c>
      <c r="M75" s="20">
        <f t="shared" si="33"/>
        <v>0</v>
      </c>
      <c r="N75" s="20">
        <f t="shared" si="33"/>
        <v>0</v>
      </c>
      <c r="O75" s="21">
        <f t="shared" si="33"/>
        <v>0</v>
      </c>
      <c r="P75" s="21">
        <f t="shared" si="33"/>
        <v>0</v>
      </c>
      <c r="Q75" s="21">
        <f t="shared" si="33"/>
        <v>24891.989774999998</v>
      </c>
      <c r="R75" s="21">
        <f t="shared" si="33"/>
        <v>24891.989774999998</v>
      </c>
      <c r="S75" s="21">
        <f t="shared" si="33"/>
        <v>24891.989774999998</v>
      </c>
      <c r="T75" s="21">
        <f t="shared" si="33"/>
        <v>24891.989774999998</v>
      </c>
      <c r="U75" s="21">
        <f t="shared" ref="U75:AG75" si="34">+U74*$C75</f>
        <v>24891.989774999998</v>
      </c>
      <c r="V75" s="21">
        <f t="shared" si="34"/>
        <v>24891.989774999998</v>
      </c>
      <c r="W75" s="21">
        <f t="shared" si="34"/>
        <v>24891.989774999998</v>
      </c>
      <c r="X75" s="21">
        <f t="shared" si="34"/>
        <v>24891.989774999998</v>
      </c>
      <c r="Y75" s="21">
        <f t="shared" si="34"/>
        <v>24891.989774999998</v>
      </c>
      <c r="Z75" s="21">
        <f t="shared" si="34"/>
        <v>24891.989774999998</v>
      </c>
      <c r="AA75" s="21">
        <f t="shared" si="34"/>
        <v>24891.989774999998</v>
      </c>
      <c r="AB75" s="21">
        <f t="shared" si="34"/>
        <v>24891.989774999998</v>
      </c>
      <c r="AC75" s="21">
        <f t="shared" si="34"/>
        <v>24891.989774999998</v>
      </c>
      <c r="AD75" s="21">
        <f t="shared" si="34"/>
        <v>24891.989774999998</v>
      </c>
      <c r="AE75" s="21">
        <f t="shared" si="34"/>
        <v>24705.39315</v>
      </c>
      <c r="AF75" s="21">
        <f t="shared" si="34"/>
        <v>0</v>
      </c>
      <c r="AG75" s="21">
        <f t="shared" si="34"/>
        <v>0</v>
      </c>
    </row>
    <row r="76" spans="1:33" ht="17.399999999999999" x14ac:dyDescent="0.3">
      <c r="A76" s="22"/>
      <c r="B76" s="35"/>
      <c r="C76" s="36"/>
      <c r="D76" s="37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</row>
    <row r="77" spans="1:33" ht="17.399999999999999" x14ac:dyDescent="0.3">
      <c r="A77" s="76"/>
      <c r="B77" s="77" t="s">
        <v>47</v>
      </c>
      <c r="C77" s="29"/>
      <c r="D77" s="13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</row>
    <row r="78" spans="1:33" ht="17.399999999999999" x14ac:dyDescent="0.3">
      <c r="A78" s="76"/>
      <c r="B78" s="78"/>
      <c r="C78" s="14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7">
        <v>6.6699999999999995E-2</v>
      </c>
      <c r="R78" s="17">
        <v>6.6699999999999995E-2</v>
      </c>
      <c r="S78" s="17">
        <v>6.6699999999999995E-2</v>
      </c>
      <c r="T78" s="17">
        <v>6.6699999999999995E-2</v>
      </c>
      <c r="U78" s="17">
        <v>6.6699999999999995E-2</v>
      </c>
      <c r="V78" s="17">
        <v>6.6699999999999995E-2</v>
      </c>
      <c r="W78" s="17">
        <v>6.6699999999999995E-2</v>
      </c>
      <c r="X78" s="17">
        <v>6.6699999999999995E-2</v>
      </c>
      <c r="Y78" s="17">
        <v>6.6699999999999995E-2</v>
      </c>
      <c r="Z78" s="17">
        <v>6.6699999999999995E-2</v>
      </c>
      <c r="AA78" s="17">
        <v>6.6699999999999995E-2</v>
      </c>
      <c r="AB78" s="17">
        <v>6.6699999999999995E-2</v>
      </c>
      <c r="AC78" s="17">
        <v>6.6699999999999995E-2</v>
      </c>
      <c r="AD78" s="17">
        <v>6.6699999999999995E-2</v>
      </c>
      <c r="AE78" s="17">
        <v>6.6199999999999995E-2</v>
      </c>
      <c r="AF78" s="17"/>
      <c r="AG78" s="17"/>
    </row>
    <row r="79" spans="1:33" ht="17.399999999999999" x14ac:dyDescent="0.3">
      <c r="A79" s="76"/>
      <c r="B79" s="79"/>
      <c r="C79" s="18">
        <v>774646.86</v>
      </c>
      <c r="D79" s="20">
        <f t="shared" ref="D79:T79" si="35">+D78*$C79</f>
        <v>0</v>
      </c>
      <c r="E79" s="20">
        <f t="shared" si="35"/>
        <v>0</v>
      </c>
      <c r="F79" s="20">
        <f t="shared" si="35"/>
        <v>0</v>
      </c>
      <c r="G79" s="20">
        <f>+G78*$C79</f>
        <v>0</v>
      </c>
      <c r="H79" s="20">
        <f t="shared" si="35"/>
        <v>0</v>
      </c>
      <c r="I79" s="20">
        <f t="shared" si="35"/>
        <v>0</v>
      </c>
      <c r="J79" s="20">
        <f t="shared" si="35"/>
        <v>0</v>
      </c>
      <c r="K79" s="20">
        <f t="shared" si="35"/>
        <v>0</v>
      </c>
      <c r="L79" s="20">
        <f t="shared" si="35"/>
        <v>0</v>
      </c>
      <c r="M79" s="20">
        <f t="shared" si="35"/>
        <v>0</v>
      </c>
      <c r="N79" s="20">
        <f t="shared" si="35"/>
        <v>0</v>
      </c>
      <c r="O79" s="20">
        <f t="shared" si="35"/>
        <v>0</v>
      </c>
      <c r="P79" s="20">
        <f t="shared" si="35"/>
        <v>0</v>
      </c>
      <c r="Q79" s="20">
        <f t="shared" si="35"/>
        <v>51668.945561999994</v>
      </c>
      <c r="R79" s="20">
        <f t="shared" si="35"/>
        <v>51668.945561999994</v>
      </c>
      <c r="S79" s="20">
        <f t="shared" si="35"/>
        <v>51668.945561999994</v>
      </c>
      <c r="T79" s="20">
        <f t="shared" si="35"/>
        <v>51668.945561999994</v>
      </c>
      <c r="U79" s="21">
        <f t="shared" ref="U79:AG79" si="36">+U78*$C79</f>
        <v>51668.945561999994</v>
      </c>
      <c r="V79" s="21">
        <f t="shared" si="36"/>
        <v>51668.945561999994</v>
      </c>
      <c r="W79" s="21">
        <f t="shared" si="36"/>
        <v>51668.945561999994</v>
      </c>
      <c r="X79" s="21">
        <f t="shared" si="36"/>
        <v>51668.945561999994</v>
      </c>
      <c r="Y79" s="21">
        <f t="shared" si="36"/>
        <v>51668.945561999994</v>
      </c>
      <c r="Z79" s="21">
        <f t="shared" si="36"/>
        <v>51668.945561999994</v>
      </c>
      <c r="AA79" s="21">
        <f t="shared" si="36"/>
        <v>51668.945561999994</v>
      </c>
      <c r="AB79" s="21">
        <f t="shared" si="36"/>
        <v>51668.945561999994</v>
      </c>
      <c r="AC79" s="21">
        <f t="shared" si="36"/>
        <v>51668.945561999994</v>
      </c>
      <c r="AD79" s="21">
        <f t="shared" si="36"/>
        <v>51668.945561999994</v>
      </c>
      <c r="AE79" s="21">
        <f t="shared" si="36"/>
        <v>51281.622131999997</v>
      </c>
      <c r="AF79" s="21">
        <f t="shared" si="36"/>
        <v>0</v>
      </c>
      <c r="AG79" s="21">
        <f t="shared" si="36"/>
        <v>0</v>
      </c>
    </row>
    <row r="80" spans="1:33" ht="17.399999999999999" x14ac:dyDescent="0.3">
      <c r="A80" s="22"/>
      <c r="B80" s="35"/>
      <c r="C80" s="36"/>
      <c r="D80" s="37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</row>
    <row r="81" spans="1:33" ht="17.399999999999999" x14ac:dyDescent="0.3">
      <c r="A81" s="22"/>
      <c r="B81" s="77" t="s">
        <v>48</v>
      </c>
      <c r="C81" s="29"/>
      <c r="D81" s="13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</row>
    <row r="82" spans="1:33" ht="17.399999999999999" x14ac:dyDescent="0.3">
      <c r="A82" s="22"/>
      <c r="B82" s="78"/>
      <c r="C82" s="14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7">
        <v>6.6699999999999995E-2</v>
      </c>
      <c r="R82" s="17">
        <v>6.6699999999999995E-2</v>
      </c>
      <c r="S82" s="17">
        <v>6.6699999999999995E-2</v>
      </c>
      <c r="T82" s="17">
        <v>6.6699999999999995E-2</v>
      </c>
      <c r="U82" s="17">
        <v>6.6699999999999995E-2</v>
      </c>
      <c r="V82" s="17">
        <v>6.6699999999999995E-2</v>
      </c>
      <c r="W82" s="17">
        <v>6.6699999999999995E-2</v>
      </c>
      <c r="X82" s="17">
        <v>6.6699999999999995E-2</v>
      </c>
      <c r="Y82" s="17">
        <v>6.6699999999999995E-2</v>
      </c>
      <c r="Z82" s="17">
        <v>6.6699999999999995E-2</v>
      </c>
      <c r="AA82" s="17">
        <v>6.6699999999999995E-2</v>
      </c>
      <c r="AB82" s="17">
        <v>6.6699999999999995E-2</v>
      </c>
      <c r="AC82" s="17">
        <v>6.6699999999999995E-2</v>
      </c>
      <c r="AD82" s="17">
        <v>6.6699999999999995E-2</v>
      </c>
      <c r="AE82" s="17">
        <v>6.6199999999999995E-2</v>
      </c>
      <c r="AF82" s="16"/>
      <c r="AG82" s="16"/>
    </row>
    <row r="83" spans="1:33" ht="17.399999999999999" x14ac:dyDescent="0.3">
      <c r="A83" s="22"/>
      <c r="B83" s="79"/>
      <c r="C83" s="18">
        <v>50874.37</v>
      </c>
      <c r="D83" s="20"/>
      <c r="E83" s="20">
        <f t="shared" ref="E83:T83" si="37">+E82*$C83</f>
        <v>0</v>
      </c>
      <c r="F83" s="20">
        <f t="shared" si="37"/>
        <v>0</v>
      </c>
      <c r="G83" s="20">
        <f t="shared" si="37"/>
        <v>0</v>
      </c>
      <c r="H83" s="20">
        <f t="shared" si="37"/>
        <v>0</v>
      </c>
      <c r="I83" s="20">
        <f t="shared" si="37"/>
        <v>0</v>
      </c>
      <c r="J83" s="20">
        <f t="shared" si="37"/>
        <v>0</v>
      </c>
      <c r="K83" s="20">
        <f t="shared" si="37"/>
        <v>0</v>
      </c>
      <c r="L83" s="20">
        <f t="shared" si="37"/>
        <v>0</v>
      </c>
      <c r="M83" s="20">
        <f t="shared" si="37"/>
        <v>0</v>
      </c>
      <c r="N83" s="20">
        <f t="shared" si="37"/>
        <v>0</v>
      </c>
      <c r="O83" s="21">
        <f t="shared" si="37"/>
        <v>0</v>
      </c>
      <c r="P83" s="21">
        <f t="shared" si="37"/>
        <v>0</v>
      </c>
      <c r="Q83" s="21">
        <f t="shared" si="37"/>
        <v>3393.320479</v>
      </c>
      <c r="R83" s="21">
        <f t="shared" si="37"/>
        <v>3393.320479</v>
      </c>
      <c r="S83" s="21">
        <f t="shared" si="37"/>
        <v>3393.320479</v>
      </c>
      <c r="T83" s="21">
        <f t="shared" si="37"/>
        <v>3393.320479</v>
      </c>
      <c r="U83" s="21">
        <f t="shared" ref="U83:AG83" si="38">+U82*$C83</f>
        <v>3393.320479</v>
      </c>
      <c r="V83" s="21">
        <f t="shared" si="38"/>
        <v>3393.320479</v>
      </c>
      <c r="W83" s="21">
        <f t="shared" si="38"/>
        <v>3393.320479</v>
      </c>
      <c r="X83" s="21">
        <f t="shared" si="38"/>
        <v>3393.320479</v>
      </c>
      <c r="Y83" s="21">
        <f t="shared" si="38"/>
        <v>3393.320479</v>
      </c>
      <c r="Z83" s="21">
        <f t="shared" si="38"/>
        <v>3393.320479</v>
      </c>
      <c r="AA83" s="21">
        <f t="shared" si="38"/>
        <v>3393.320479</v>
      </c>
      <c r="AB83" s="21">
        <f t="shared" si="38"/>
        <v>3393.320479</v>
      </c>
      <c r="AC83" s="21">
        <f t="shared" si="38"/>
        <v>3393.320479</v>
      </c>
      <c r="AD83" s="21">
        <f t="shared" si="38"/>
        <v>3393.320479</v>
      </c>
      <c r="AE83" s="21">
        <f t="shared" si="38"/>
        <v>3367.8832939999998</v>
      </c>
      <c r="AF83" s="21">
        <f t="shared" si="38"/>
        <v>0</v>
      </c>
      <c r="AG83" s="21">
        <f t="shared" si="38"/>
        <v>0</v>
      </c>
    </row>
    <row r="84" spans="1:33" ht="17.399999999999999" x14ac:dyDescent="0.3">
      <c r="A84" s="22"/>
      <c r="B84" s="77" t="s">
        <v>49</v>
      </c>
      <c r="C84" s="14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</row>
    <row r="85" spans="1:33" ht="17.399999999999999" x14ac:dyDescent="0.3">
      <c r="A85" s="22"/>
      <c r="B85" s="78"/>
      <c r="C85" s="14"/>
      <c r="D85" s="16"/>
      <c r="E85" s="16"/>
      <c r="F85" s="16"/>
      <c r="G85" s="16">
        <v>0.04</v>
      </c>
      <c r="H85" s="16">
        <v>0.04</v>
      </c>
      <c r="I85" s="16">
        <v>0.04</v>
      </c>
      <c r="J85" s="16">
        <v>0.04</v>
      </c>
      <c r="K85" s="16">
        <v>0.04</v>
      </c>
      <c r="L85" s="16">
        <v>0.04</v>
      </c>
      <c r="M85" s="16">
        <v>0.04</v>
      </c>
      <c r="N85" s="16">
        <v>0.04</v>
      </c>
      <c r="O85" s="16">
        <v>0.04</v>
      </c>
      <c r="P85" s="16">
        <v>0.04</v>
      </c>
      <c r="Q85" s="16">
        <v>0.04</v>
      </c>
      <c r="R85" s="16">
        <v>0.04</v>
      </c>
      <c r="S85" s="16">
        <v>0.04</v>
      </c>
      <c r="T85" s="16">
        <v>0.04</v>
      </c>
      <c r="U85" s="16">
        <v>0.04</v>
      </c>
      <c r="V85" s="16">
        <v>0.04</v>
      </c>
      <c r="W85" s="16">
        <v>0.04</v>
      </c>
      <c r="X85" s="16">
        <v>0.04</v>
      </c>
      <c r="Y85" s="16">
        <v>0.04</v>
      </c>
      <c r="Z85" s="16">
        <v>0.04</v>
      </c>
      <c r="AA85" s="16">
        <v>0.04</v>
      </c>
      <c r="AB85" s="16">
        <v>0.04</v>
      </c>
      <c r="AC85" s="16">
        <v>0.04</v>
      </c>
      <c r="AD85" s="16">
        <v>0.04</v>
      </c>
      <c r="AE85" s="16">
        <v>0.04</v>
      </c>
      <c r="AF85" s="16"/>
      <c r="AG85" s="16"/>
    </row>
    <row r="86" spans="1:33" ht="17.399999999999999" x14ac:dyDescent="0.3">
      <c r="A86" s="22"/>
      <c r="B86" s="79"/>
      <c r="C86" s="18">
        <v>31792.06</v>
      </c>
      <c r="D86" s="20">
        <f t="shared" ref="D86:J86" si="39">+D85*$C86</f>
        <v>0</v>
      </c>
      <c r="E86" s="20">
        <f t="shared" si="39"/>
        <v>0</v>
      </c>
      <c r="F86" s="20">
        <f t="shared" si="39"/>
        <v>0</v>
      </c>
      <c r="G86" s="20">
        <f t="shared" si="39"/>
        <v>1271.6824000000001</v>
      </c>
      <c r="H86" s="20">
        <f t="shared" si="39"/>
        <v>1271.6824000000001</v>
      </c>
      <c r="I86" s="20">
        <f t="shared" si="39"/>
        <v>1271.6824000000001</v>
      </c>
      <c r="J86" s="20">
        <f t="shared" si="39"/>
        <v>1271.6824000000001</v>
      </c>
      <c r="K86" s="20">
        <f>+K85*$C86</f>
        <v>1271.6824000000001</v>
      </c>
      <c r="L86" s="20">
        <f t="shared" ref="L86:T86" si="40">+L85*$C86</f>
        <v>1271.6824000000001</v>
      </c>
      <c r="M86" s="20">
        <f t="shared" si="40"/>
        <v>1271.6824000000001</v>
      </c>
      <c r="N86" s="20">
        <f t="shared" si="40"/>
        <v>1271.6824000000001</v>
      </c>
      <c r="O86" s="20">
        <f t="shared" si="40"/>
        <v>1271.6824000000001</v>
      </c>
      <c r="P86" s="20">
        <f t="shared" si="40"/>
        <v>1271.6824000000001</v>
      </c>
      <c r="Q86" s="20">
        <f t="shared" si="40"/>
        <v>1271.6824000000001</v>
      </c>
      <c r="R86" s="20">
        <f t="shared" si="40"/>
        <v>1271.6824000000001</v>
      </c>
      <c r="S86" s="20">
        <f t="shared" si="40"/>
        <v>1271.6824000000001</v>
      </c>
      <c r="T86" s="20">
        <f t="shared" si="40"/>
        <v>1271.6824000000001</v>
      </c>
      <c r="U86" s="20">
        <f t="shared" ref="U86:AG86" si="41">+U85*$C86</f>
        <v>1271.6824000000001</v>
      </c>
      <c r="V86" s="20">
        <f t="shared" si="41"/>
        <v>1271.6824000000001</v>
      </c>
      <c r="W86" s="20">
        <f t="shared" si="41"/>
        <v>1271.6824000000001</v>
      </c>
      <c r="X86" s="20">
        <f t="shared" si="41"/>
        <v>1271.6824000000001</v>
      </c>
      <c r="Y86" s="20">
        <f t="shared" si="41"/>
        <v>1271.6824000000001</v>
      </c>
      <c r="Z86" s="20">
        <f t="shared" si="41"/>
        <v>1271.6824000000001</v>
      </c>
      <c r="AA86" s="20">
        <f t="shared" si="41"/>
        <v>1271.6824000000001</v>
      </c>
      <c r="AB86" s="20">
        <f t="shared" si="41"/>
        <v>1271.6824000000001</v>
      </c>
      <c r="AC86" s="20">
        <f t="shared" si="41"/>
        <v>1271.6824000000001</v>
      </c>
      <c r="AD86" s="20">
        <f t="shared" si="41"/>
        <v>1271.6824000000001</v>
      </c>
      <c r="AE86" s="20">
        <f t="shared" si="41"/>
        <v>1271.6824000000001</v>
      </c>
      <c r="AF86" s="20">
        <f t="shared" si="41"/>
        <v>0</v>
      </c>
      <c r="AG86" s="20">
        <f t="shared" si="41"/>
        <v>0</v>
      </c>
    </row>
    <row r="87" spans="1:33" ht="17.399999999999999" x14ac:dyDescent="0.3">
      <c r="A87" s="22"/>
      <c r="B87" s="23"/>
      <c r="C87" s="33"/>
      <c r="D87" s="39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</row>
    <row r="88" spans="1:33" ht="17.399999999999999" x14ac:dyDescent="0.3">
      <c r="A88" s="22"/>
      <c r="B88" s="77" t="s">
        <v>50</v>
      </c>
      <c r="C88" s="29"/>
      <c r="D88" s="13"/>
      <c r="E88" s="12"/>
      <c r="F88" s="12"/>
      <c r="G88" s="12"/>
      <c r="H88" s="12"/>
      <c r="I88" s="13"/>
      <c r="J88" s="12"/>
      <c r="K88" s="12"/>
      <c r="L88" s="12"/>
      <c r="M88" s="12"/>
      <c r="N88" s="12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</row>
    <row r="89" spans="1:33" ht="17.399999999999999" x14ac:dyDescent="0.3">
      <c r="A89" s="22"/>
      <c r="B89" s="78"/>
      <c r="C89" s="14"/>
      <c r="D89" s="16"/>
      <c r="E89" s="16"/>
      <c r="F89" s="16"/>
      <c r="G89" s="16">
        <v>0.04</v>
      </c>
      <c r="H89" s="16">
        <v>0.04</v>
      </c>
      <c r="I89" s="16">
        <v>0.04</v>
      </c>
      <c r="J89" s="16">
        <v>0.04</v>
      </c>
      <c r="K89" s="16">
        <v>0.04</v>
      </c>
      <c r="L89" s="16">
        <v>0.04</v>
      </c>
      <c r="M89" s="16">
        <v>0.04</v>
      </c>
      <c r="N89" s="16">
        <v>0.04</v>
      </c>
      <c r="O89" s="16">
        <v>0.04</v>
      </c>
      <c r="P89" s="16">
        <v>0.04</v>
      </c>
      <c r="Q89" s="16">
        <v>0.04</v>
      </c>
      <c r="R89" s="16">
        <v>0.04</v>
      </c>
      <c r="S89" s="16">
        <v>0.04</v>
      </c>
      <c r="T89" s="16">
        <v>0.04</v>
      </c>
      <c r="U89" s="16">
        <v>0.04</v>
      </c>
      <c r="V89" s="16">
        <v>0.04</v>
      </c>
      <c r="W89" s="16">
        <v>0.04</v>
      </c>
      <c r="X89" s="16">
        <v>0.04</v>
      </c>
      <c r="Y89" s="16">
        <v>0.04</v>
      </c>
      <c r="Z89" s="16">
        <v>0.04</v>
      </c>
      <c r="AA89" s="16">
        <v>0.04</v>
      </c>
      <c r="AB89" s="16">
        <v>0.04</v>
      </c>
      <c r="AC89" s="16">
        <v>0.04</v>
      </c>
      <c r="AD89" s="16">
        <v>0.04</v>
      </c>
      <c r="AE89" s="16">
        <v>0.04</v>
      </c>
      <c r="AF89" s="17"/>
      <c r="AG89" s="17"/>
    </row>
    <row r="90" spans="1:33" ht="35.4" customHeight="1" x14ac:dyDescent="0.3">
      <c r="A90" s="22"/>
      <c r="B90" s="79"/>
      <c r="C90" s="18">
        <v>22358.98</v>
      </c>
      <c r="D90" s="20"/>
      <c r="E90" s="20">
        <f t="shared" ref="E90:S90" si="42">+E89*$C90</f>
        <v>0</v>
      </c>
      <c r="F90" s="20">
        <f t="shared" si="42"/>
        <v>0</v>
      </c>
      <c r="G90" s="20">
        <f t="shared" si="42"/>
        <v>894.35919999999999</v>
      </c>
      <c r="H90" s="20">
        <f t="shared" si="42"/>
        <v>894.35919999999999</v>
      </c>
      <c r="I90" s="20">
        <f t="shared" si="42"/>
        <v>894.35919999999999</v>
      </c>
      <c r="J90" s="20">
        <f t="shared" si="42"/>
        <v>894.35919999999999</v>
      </c>
      <c r="K90" s="20">
        <f t="shared" si="42"/>
        <v>894.35919999999999</v>
      </c>
      <c r="L90" s="20">
        <f t="shared" si="42"/>
        <v>894.35919999999999</v>
      </c>
      <c r="M90" s="20">
        <f t="shared" si="42"/>
        <v>894.35919999999999</v>
      </c>
      <c r="N90" s="20">
        <f t="shared" si="42"/>
        <v>894.35919999999999</v>
      </c>
      <c r="O90" s="20">
        <f t="shared" si="42"/>
        <v>894.35919999999999</v>
      </c>
      <c r="P90" s="20">
        <f t="shared" si="42"/>
        <v>894.35919999999999</v>
      </c>
      <c r="Q90" s="20">
        <f t="shared" si="42"/>
        <v>894.35919999999999</v>
      </c>
      <c r="R90" s="20">
        <f t="shared" si="42"/>
        <v>894.35919999999999</v>
      </c>
      <c r="S90" s="20">
        <f t="shared" si="42"/>
        <v>894.35919999999999</v>
      </c>
      <c r="T90" s="20">
        <f>+T89*$C90</f>
        <v>894.35919999999999</v>
      </c>
      <c r="U90" s="21">
        <f t="shared" ref="U90:AG90" si="43">+U89*$C90</f>
        <v>894.35919999999999</v>
      </c>
      <c r="V90" s="21">
        <f t="shared" si="43"/>
        <v>894.35919999999999</v>
      </c>
      <c r="W90" s="21">
        <f t="shared" si="43"/>
        <v>894.35919999999999</v>
      </c>
      <c r="X90" s="21">
        <f t="shared" si="43"/>
        <v>894.35919999999999</v>
      </c>
      <c r="Y90" s="21">
        <f t="shared" si="43"/>
        <v>894.35919999999999</v>
      </c>
      <c r="Z90" s="21">
        <f t="shared" si="43"/>
        <v>894.35919999999999</v>
      </c>
      <c r="AA90" s="21">
        <f t="shared" si="43"/>
        <v>894.35919999999999</v>
      </c>
      <c r="AB90" s="21">
        <f t="shared" si="43"/>
        <v>894.35919999999999</v>
      </c>
      <c r="AC90" s="21">
        <f t="shared" si="43"/>
        <v>894.35919999999999</v>
      </c>
      <c r="AD90" s="21">
        <f t="shared" si="43"/>
        <v>894.35919999999999</v>
      </c>
      <c r="AE90" s="21">
        <f t="shared" si="43"/>
        <v>894.35919999999999</v>
      </c>
      <c r="AF90" s="21">
        <f t="shared" si="43"/>
        <v>0</v>
      </c>
      <c r="AG90" s="21">
        <f t="shared" si="43"/>
        <v>0</v>
      </c>
    </row>
    <row r="91" spans="1:33" ht="17.399999999999999" x14ac:dyDescent="0.3">
      <c r="A91" s="22"/>
      <c r="B91" s="35"/>
      <c r="C91" s="36"/>
      <c r="D91" s="37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</row>
    <row r="92" spans="1:33" ht="17.399999999999999" x14ac:dyDescent="0.3">
      <c r="A92" s="22"/>
      <c r="B92" s="77" t="s">
        <v>51</v>
      </c>
      <c r="C92" s="29"/>
      <c r="D92" s="1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</row>
    <row r="93" spans="1:33" ht="17.399999999999999" x14ac:dyDescent="0.3">
      <c r="A93" s="22"/>
      <c r="B93" s="78"/>
      <c r="C93" s="14"/>
      <c r="D93" s="17"/>
      <c r="E93" s="16"/>
      <c r="F93" s="16"/>
      <c r="G93" s="16">
        <v>0.04</v>
      </c>
      <c r="H93" s="16">
        <v>0.04</v>
      </c>
      <c r="I93" s="16">
        <v>0.04</v>
      </c>
      <c r="J93" s="16">
        <v>0.04</v>
      </c>
      <c r="K93" s="16">
        <v>0.04</v>
      </c>
      <c r="L93" s="16">
        <v>0.04</v>
      </c>
      <c r="M93" s="16">
        <v>0.04</v>
      </c>
      <c r="N93" s="16">
        <v>0.04</v>
      </c>
      <c r="O93" s="16">
        <v>0.04</v>
      </c>
      <c r="P93" s="16">
        <v>0.04</v>
      </c>
      <c r="Q93" s="16">
        <v>0.04</v>
      </c>
      <c r="R93" s="16">
        <v>0.04</v>
      </c>
      <c r="S93" s="16">
        <v>0.04</v>
      </c>
      <c r="T93" s="16">
        <v>0.04</v>
      </c>
      <c r="U93" s="16">
        <v>0.04</v>
      </c>
      <c r="V93" s="16">
        <v>0.04</v>
      </c>
      <c r="W93" s="16">
        <v>0.04</v>
      </c>
      <c r="X93" s="16">
        <v>0.04</v>
      </c>
      <c r="Y93" s="16">
        <v>0.04</v>
      </c>
      <c r="Z93" s="16">
        <v>0.04</v>
      </c>
      <c r="AA93" s="16">
        <v>0.04</v>
      </c>
      <c r="AB93" s="16">
        <v>0.04</v>
      </c>
      <c r="AC93" s="16">
        <v>0.04</v>
      </c>
      <c r="AD93" s="16">
        <v>0.04</v>
      </c>
      <c r="AE93" s="16">
        <v>0.04</v>
      </c>
      <c r="AF93" s="17"/>
      <c r="AG93" s="17"/>
    </row>
    <row r="94" spans="1:33" ht="42.6" customHeight="1" x14ac:dyDescent="0.3">
      <c r="A94" s="22"/>
      <c r="B94" s="79"/>
      <c r="C94" s="18">
        <v>20986.2</v>
      </c>
      <c r="D94" s="20"/>
      <c r="E94" s="20"/>
      <c r="F94" s="20"/>
      <c r="G94" s="20">
        <f>+G93*$C94</f>
        <v>839.44800000000009</v>
      </c>
      <c r="H94" s="20">
        <f>+H93*$C94</f>
        <v>839.44800000000009</v>
      </c>
      <c r="I94" s="20">
        <f>+I93*$C94</f>
        <v>839.44800000000009</v>
      </c>
      <c r="J94" s="20">
        <f>+J93*$C94</f>
        <v>839.44800000000009</v>
      </c>
      <c r="K94" s="20">
        <f>+K93*$C94</f>
        <v>839.44800000000009</v>
      </c>
      <c r="L94" s="21">
        <f t="shared" ref="L94:T94" si="44">+L93*$C94</f>
        <v>839.44800000000009</v>
      </c>
      <c r="M94" s="21">
        <f t="shared" si="44"/>
        <v>839.44800000000009</v>
      </c>
      <c r="N94" s="21">
        <f t="shared" si="44"/>
        <v>839.44800000000009</v>
      </c>
      <c r="O94" s="21">
        <f t="shared" si="44"/>
        <v>839.44800000000009</v>
      </c>
      <c r="P94" s="21">
        <f t="shared" si="44"/>
        <v>839.44800000000009</v>
      </c>
      <c r="Q94" s="21">
        <f t="shared" si="44"/>
        <v>839.44800000000009</v>
      </c>
      <c r="R94" s="21">
        <f t="shared" si="44"/>
        <v>839.44800000000009</v>
      </c>
      <c r="S94" s="21">
        <f t="shared" si="44"/>
        <v>839.44800000000009</v>
      </c>
      <c r="T94" s="21">
        <f t="shared" si="44"/>
        <v>839.44800000000009</v>
      </c>
      <c r="U94" s="21">
        <f t="shared" ref="U94:AG94" si="45">+U93*$C94</f>
        <v>839.44800000000009</v>
      </c>
      <c r="V94" s="21">
        <f t="shared" si="45"/>
        <v>839.44800000000009</v>
      </c>
      <c r="W94" s="21">
        <f t="shared" si="45"/>
        <v>839.44800000000009</v>
      </c>
      <c r="X94" s="21">
        <f t="shared" si="45"/>
        <v>839.44800000000009</v>
      </c>
      <c r="Y94" s="21">
        <f t="shared" si="45"/>
        <v>839.44800000000009</v>
      </c>
      <c r="Z94" s="21">
        <f t="shared" si="45"/>
        <v>839.44800000000009</v>
      </c>
      <c r="AA94" s="21">
        <f t="shared" si="45"/>
        <v>839.44800000000009</v>
      </c>
      <c r="AB94" s="21">
        <f t="shared" si="45"/>
        <v>839.44800000000009</v>
      </c>
      <c r="AC94" s="21">
        <f t="shared" si="45"/>
        <v>839.44800000000009</v>
      </c>
      <c r="AD94" s="21">
        <f t="shared" si="45"/>
        <v>839.44800000000009</v>
      </c>
      <c r="AE94" s="21">
        <f t="shared" si="45"/>
        <v>839.44800000000009</v>
      </c>
      <c r="AF94" s="21">
        <f t="shared" si="45"/>
        <v>0</v>
      </c>
      <c r="AG94" s="21">
        <f t="shared" si="45"/>
        <v>0</v>
      </c>
    </row>
    <row r="95" spans="1:33" ht="17.399999999999999" x14ac:dyDescent="0.3">
      <c r="A95" s="22"/>
      <c r="B95" s="35"/>
      <c r="C95" s="36"/>
      <c r="D95" s="37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</row>
    <row r="96" spans="1:33" ht="17.399999999999999" x14ac:dyDescent="0.3">
      <c r="A96" s="22"/>
      <c r="B96" s="77" t="s">
        <v>52</v>
      </c>
      <c r="C96" s="29"/>
      <c r="D96" s="13"/>
      <c r="E96" s="12"/>
      <c r="F96" s="12"/>
      <c r="G96" s="12"/>
      <c r="H96" s="12"/>
      <c r="I96" s="12"/>
      <c r="J96" s="12"/>
      <c r="K96" s="12"/>
      <c r="L96" s="13"/>
      <c r="M96" s="12"/>
      <c r="N96" s="12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</row>
    <row r="97" spans="1:33" ht="17.399999999999999" x14ac:dyDescent="0.3">
      <c r="A97" s="22"/>
      <c r="B97" s="78"/>
      <c r="C97" s="14"/>
      <c r="D97" s="16"/>
      <c r="E97" s="16"/>
      <c r="F97" s="16"/>
      <c r="G97" s="16">
        <v>0.04</v>
      </c>
      <c r="H97" s="16">
        <v>0.04</v>
      </c>
      <c r="I97" s="16">
        <v>0.04</v>
      </c>
      <c r="J97" s="16">
        <v>0.04</v>
      </c>
      <c r="K97" s="16">
        <v>0.04</v>
      </c>
      <c r="L97" s="16">
        <v>0.04</v>
      </c>
      <c r="M97" s="16">
        <v>0.04</v>
      </c>
      <c r="N97" s="16">
        <v>0.04</v>
      </c>
      <c r="O97" s="16">
        <v>0.04</v>
      </c>
      <c r="P97" s="16">
        <v>0.04</v>
      </c>
      <c r="Q97" s="16">
        <v>0.04</v>
      </c>
      <c r="R97" s="16">
        <v>0.04</v>
      </c>
      <c r="S97" s="16">
        <v>0.04</v>
      </c>
      <c r="T97" s="16">
        <v>0.04</v>
      </c>
      <c r="U97" s="16">
        <v>0.04</v>
      </c>
      <c r="V97" s="16">
        <v>0.04</v>
      </c>
      <c r="W97" s="16">
        <v>0.04</v>
      </c>
      <c r="X97" s="16">
        <v>0.04</v>
      </c>
      <c r="Y97" s="16">
        <v>0.04</v>
      </c>
      <c r="Z97" s="16">
        <v>0.04</v>
      </c>
      <c r="AA97" s="16">
        <v>0.04</v>
      </c>
      <c r="AB97" s="16">
        <v>0.04</v>
      </c>
      <c r="AC97" s="16">
        <v>0.04</v>
      </c>
      <c r="AD97" s="16">
        <v>0.04</v>
      </c>
      <c r="AE97" s="16">
        <v>0.04</v>
      </c>
      <c r="AF97" s="17"/>
      <c r="AG97" s="17"/>
    </row>
    <row r="98" spans="1:33" ht="36" customHeight="1" x14ac:dyDescent="0.3">
      <c r="A98" s="22"/>
      <c r="B98" s="79"/>
      <c r="C98" s="18">
        <v>54603.88</v>
      </c>
      <c r="D98" s="20"/>
      <c r="E98" s="20"/>
      <c r="F98" s="20"/>
      <c r="G98" s="20">
        <f t="shared" ref="G98:T98" si="46">+G97*$C98</f>
        <v>2184.1552000000001</v>
      </c>
      <c r="H98" s="20">
        <f t="shared" si="46"/>
        <v>2184.1552000000001</v>
      </c>
      <c r="I98" s="20">
        <f t="shared" si="46"/>
        <v>2184.1552000000001</v>
      </c>
      <c r="J98" s="20">
        <f t="shared" si="46"/>
        <v>2184.1552000000001</v>
      </c>
      <c r="K98" s="20">
        <f t="shared" si="46"/>
        <v>2184.1552000000001</v>
      </c>
      <c r="L98" s="20">
        <f t="shared" si="46"/>
        <v>2184.1552000000001</v>
      </c>
      <c r="M98" s="20">
        <f t="shared" si="46"/>
        <v>2184.1552000000001</v>
      </c>
      <c r="N98" s="20">
        <f t="shared" si="46"/>
        <v>2184.1552000000001</v>
      </c>
      <c r="O98" s="20">
        <f t="shared" si="46"/>
        <v>2184.1552000000001</v>
      </c>
      <c r="P98" s="20">
        <f t="shared" si="46"/>
        <v>2184.1552000000001</v>
      </c>
      <c r="Q98" s="20">
        <f t="shared" si="46"/>
        <v>2184.1552000000001</v>
      </c>
      <c r="R98" s="20">
        <f t="shared" si="46"/>
        <v>2184.1552000000001</v>
      </c>
      <c r="S98" s="20">
        <f t="shared" si="46"/>
        <v>2184.1552000000001</v>
      </c>
      <c r="T98" s="20">
        <f t="shared" si="46"/>
        <v>2184.1552000000001</v>
      </c>
      <c r="U98" s="21">
        <f t="shared" ref="U98:AG98" si="47">+U97*$C98</f>
        <v>2184.1552000000001</v>
      </c>
      <c r="V98" s="21">
        <f t="shared" si="47"/>
        <v>2184.1552000000001</v>
      </c>
      <c r="W98" s="21">
        <f t="shared" si="47"/>
        <v>2184.1552000000001</v>
      </c>
      <c r="X98" s="21">
        <f t="shared" si="47"/>
        <v>2184.1552000000001</v>
      </c>
      <c r="Y98" s="21">
        <f t="shared" si="47"/>
        <v>2184.1552000000001</v>
      </c>
      <c r="Z98" s="21">
        <f t="shared" si="47"/>
        <v>2184.1552000000001</v>
      </c>
      <c r="AA98" s="21">
        <f t="shared" si="47"/>
        <v>2184.1552000000001</v>
      </c>
      <c r="AB98" s="21">
        <f t="shared" si="47"/>
        <v>2184.1552000000001</v>
      </c>
      <c r="AC98" s="21">
        <f t="shared" si="47"/>
        <v>2184.1552000000001</v>
      </c>
      <c r="AD98" s="21">
        <f t="shared" si="47"/>
        <v>2184.1552000000001</v>
      </c>
      <c r="AE98" s="21">
        <f t="shared" si="47"/>
        <v>2184.1552000000001</v>
      </c>
      <c r="AF98" s="21">
        <f t="shared" si="47"/>
        <v>0</v>
      </c>
      <c r="AG98" s="21">
        <f t="shared" si="47"/>
        <v>0</v>
      </c>
    </row>
    <row r="99" spans="1:33" ht="17.399999999999999" x14ac:dyDescent="0.3">
      <c r="A99" s="22"/>
      <c r="B99" s="23"/>
      <c r="C99" s="33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</row>
    <row r="100" spans="1:33" ht="17.399999999999999" x14ac:dyDescent="0.3">
      <c r="A100" s="22"/>
      <c r="B100" s="77" t="s">
        <v>53</v>
      </c>
      <c r="C100" s="29"/>
      <c r="D100" s="13"/>
      <c r="E100" s="12"/>
      <c r="F100" s="12"/>
      <c r="G100" s="12"/>
      <c r="H100" s="13"/>
      <c r="I100" s="12"/>
      <c r="J100" s="12"/>
      <c r="K100" s="12"/>
      <c r="L100" s="12"/>
      <c r="M100" s="12"/>
      <c r="N100" s="12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</row>
    <row r="101" spans="1:33" ht="17.399999999999999" x14ac:dyDescent="0.3">
      <c r="A101" s="22"/>
      <c r="B101" s="78"/>
      <c r="C101" s="14"/>
      <c r="D101" s="17"/>
      <c r="E101" s="16"/>
      <c r="F101" s="16"/>
      <c r="G101" s="16">
        <v>0.04</v>
      </c>
      <c r="H101" s="16">
        <v>0.04</v>
      </c>
      <c r="I101" s="16">
        <v>0.04</v>
      </c>
      <c r="J101" s="16">
        <v>0.04</v>
      </c>
      <c r="K101" s="16">
        <v>0.04</v>
      </c>
      <c r="L101" s="16">
        <v>0.04</v>
      </c>
      <c r="M101" s="16">
        <v>0.04</v>
      </c>
      <c r="N101" s="16">
        <v>0.04</v>
      </c>
      <c r="O101" s="16">
        <v>0.04</v>
      </c>
      <c r="P101" s="16">
        <v>0.04</v>
      </c>
      <c r="Q101" s="16">
        <v>0.04</v>
      </c>
      <c r="R101" s="16">
        <v>0.04</v>
      </c>
      <c r="S101" s="16">
        <v>0.04</v>
      </c>
      <c r="T101" s="16">
        <v>0.04</v>
      </c>
      <c r="U101" s="16">
        <v>0.04</v>
      </c>
      <c r="V101" s="16">
        <v>0.04</v>
      </c>
      <c r="W101" s="16">
        <v>0.04</v>
      </c>
      <c r="X101" s="16">
        <v>0.04</v>
      </c>
      <c r="Y101" s="16">
        <v>0.04</v>
      </c>
      <c r="Z101" s="16">
        <v>0.04</v>
      </c>
      <c r="AA101" s="16">
        <v>0.04</v>
      </c>
      <c r="AB101" s="16">
        <v>0.04</v>
      </c>
      <c r="AC101" s="16">
        <v>0.04</v>
      </c>
      <c r="AD101" s="16">
        <v>0.04</v>
      </c>
      <c r="AE101" s="16">
        <v>0.04</v>
      </c>
      <c r="AF101" s="17"/>
      <c r="AG101" s="17"/>
    </row>
    <row r="102" spans="1:33" ht="17.399999999999999" x14ac:dyDescent="0.3">
      <c r="A102" s="22"/>
      <c r="B102" s="79"/>
      <c r="C102" s="18">
        <v>2251253.34</v>
      </c>
      <c r="D102" s="20"/>
      <c r="E102" s="20"/>
      <c r="F102" s="20"/>
      <c r="G102" s="20">
        <f>+G101*$C102</f>
        <v>90050.133600000001</v>
      </c>
      <c r="H102" s="20">
        <f>+H101*$C102</f>
        <v>90050.133600000001</v>
      </c>
      <c r="I102" s="20">
        <f>+I101*$C102</f>
        <v>90050.133600000001</v>
      </c>
      <c r="J102" s="20">
        <f>+J101*$C102</f>
        <v>90050.133600000001</v>
      </c>
      <c r="K102" s="20">
        <f>+K101*$C102</f>
        <v>90050.133600000001</v>
      </c>
      <c r="L102" s="20">
        <f t="shared" ref="L102:T102" si="48">+L101*$C102</f>
        <v>90050.133600000001</v>
      </c>
      <c r="M102" s="20">
        <f t="shared" si="48"/>
        <v>90050.133600000001</v>
      </c>
      <c r="N102" s="20">
        <f t="shared" si="48"/>
        <v>90050.133600000001</v>
      </c>
      <c r="O102" s="21">
        <f t="shared" si="48"/>
        <v>90050.133600000001</v>
      </c>
      <c r="P102" s="21">
        <f t="shared" si="48"/>
        <v>90050.133600000001</v>
      </c>
      <c r="Q102" s="21">
        <f t="shared" si="48"/>
        <v>90050.133600000001</v>
      </c>
      <c r="R102" s="21">
        <f t="shared" si="48"/>
        <v>90050.133600000001</v>
      </c>
      <c r="S102" s="21">
        <f t="shared" si="48"/>
        <v>90050.133600000001</v>
      </c>
      <c r="T102" s="21">
        <f t="shared" si="48"/>
        <v>90050.133600000001</v>
      </c>
      <c r="U102" s="21">
        <f t="shared" ref="U102:AG102" si="49">+U101*$C102</f>
        <v>90050.133600000001</v>
      </c>
      <c r="V102" s="21">
        <f t="shared" si="49"/>
        <v>90050.133600000001</v>
      </c>
      <c r="W102" s="21">
        <f t="shared" si="49"/>
        <v>90050.133600000001</v>
      </c>
      <c r="X102" s="21">
        <f t="shared" si="49"/>
        <v>90050.133600000001</v>
      </c>
      <c r="Y102" s="21">
        <f t="shared" si="49"/>
        <v>90050.133600000001</v>
      </c>
      <c r="Z102" s="21">
        <f t="shared" si="49"/>
        <v>90050.133600000001</v>
      </c>
      <c r="AA102" s="21">
        <f t="shared" si="49"/>
        <v>90050.133600000001</v>
      </c>
      <c r="AB102" s="21">
        <f t="shared" si="49"/>
        <v>90050.133600000001</v>
      </c>
      <c r="AC102" s="21">
        <f t="shared" si="49"/>
        <v>90050.133600000001</v>
      </c>
      <c r="AD102" s="21">
        <f t="shared" si="49"/>
        <v>90050.133600000001</v>
      </c>
      <c r="AE102" s="21">
        <f t="shared" si="49"/>
        <v>90050.133600000001</v>
      </c>
      <c r="AF102" s="21">
        <f t="shared" si="49"/>
        <v>0</v>
      </c>
      <c r="AG102" s="21">
        <f t="shared" si="49"/>
        <v>0</v>
      </c>
    </row>
    <row r="103" spans="1:33" ht="17.399999999999999" x14ac:dyDescent="0.3">
      <c r="A103" s="22"/>
      <c r="B103" s="23"/>
      <c r="C103" s="33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</row>
    <row r="104" spans="1:33" ht="17.399999999999999" x14ac:dyDescent="0.3">
      <c r="A104" s="22"/>
      <c r="B104" s="77" t="s">
        <v>54</v>
      </c>
      <c r="C104" s="29"/>
      <c r="D104" s="13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</row>
    <row r="105" spans="1:33" ht="17.399999999999999" x14ac:dyDescent="0.3">
      <c r="A105" s="22"/>
      <c r="B105" s="78"/>
      <c r="C105" s="14"/>
      <c r="D105" s="17"/>
      <c r="E105" s="16"/>
      <c r="F105" s="16"/>
      <c r="G105" s="16">
        <v>0.1</v>
      </c>
      <c r="H105" s="16">
        <v>0.1</v>
      </c>
      <c r="I105" s="16">
        <v>0.1</v>
      </c>
      <c r="J105" s="16">
        <v>0.1</v>
      </c>
      <c r="K105" s="16">
        <v>0.1</v>
      </c>
      <c r="L105" s="16">
        <v>0.1</v>
      </c>
      <c r="M105" s="16">
        <v>0.1</v>
      </c>
      <c r="N105" s="16">
        <v>0.1</v>
      </c>
      <c r="O105" s="17">
        <v>0.1</v>
      </c>
      <c r="P105" s="17">
        <v>0.1</v>
      </c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</row>
    <row r="106" spans="1:33" ht="17.399999999999999" x14ac:dyDescent="0.3">
      <c r="A106" s="22"/>
      <c r="B106" s="79"/>
      <c r="C106" s="18">
        <v>678228.08</v>
      </c>
      <c r="D106" s="20"/>
      <c r="E106" s="20"/>
      <c r="F106" s="20"/>
      <c r="G106" s="20">
        <f t="shared" ref="G106:H106" si="50">+G105*$C106</f>
        <v>67822.808000000005</v>
      </c>
      <c r="H106" s="20">
        <f t="shared" si="50"/>
        <v>67822.808000000005</v>
      </c>
      <c r="I106" s="20">
        <f>+I105*$C106</f>
        <v>67822.808000000005</v>
      </c>
      <c r="J106" s="20">
        <f>+J105*$C106</f>
        <v>67822.808000000005</v>
      </c>
      <c r="K106" s="20">
        <f>+K105*$C106</f>
        <v>67822.808000000005</v>
      </c>
      <c r="L106" s="20">
        <f>+L105*$C106</f>
        <v>67822.808000000005</v>
      </c>
      <c r="M106" s="20">
        <f t="shared" ref="M106:Q106" si="51">+M105*$C106</f>
        <v>67822.808000000005</v>
      </c>
      <c r="N106" s="20">
        <f t="shared" si="51"/>
        <v>67822.808000000005</v>
      </c>
      <c r="O106" s="20">
        <f t="shared" si="51"/>
        <v>67822.808000000005</v>
      </c>
      <c r="P106" s="20">
        <f t="shared" si="51"/>
        <v>67822.808000000005</v>
      </c>
      <c r="Q106" s="20">
        <f t="shared" si="51"/>
        <v>0</v>
      </c>
      <c r="R106" s="21"/>
      <c r="S106" s="21"/>
      <c r="T106" s="21"/>
      <c r="U106" s="21">
        <f t="shared" ref="U106:AG106" si="52">+U105*$C106</f>
        <v>0</v>
      </c>
      <c r="V106" s="21">
        <f t="shared" si="52"/>
        <v>0</v>
      </c>
      <c r="W106" s="21">
        <f t="shared" si="52"/>
        <v>0</v>
      </c>
      <c r="X106" s="21">
        <f t="shared" si="52"/>
        <v>0</v>
      </c>
      <c r="Y106" s="21">
        <f t="shared" si="52"/>
        <v>0</v>
      </c>
      <c r="Z106" s="21">
        <f t="shared" si="52"/>
        <v>0</v>
      </c>
      <c r="AA106" s="21">
        <f t="shared" si="52"/>
        <v>0</v>
      </c>
      <c r="AB106" s="21">
        <f t="shared" si="52"/>
        <v>0</v>
      </c>
      <c r="AC106" s="21">
        <f t="shared" si="52"/>
        <v>0</v>
      </c>
      <c r="AD106" s="21">
        <f t="shared" si="52"/>
        <v>0</v>
      </c>
      <c r="AE106" s="21">
        <f t="shared" si="52"/>
        <v>0</v>
      </c>
      <c r="AF106" s="21">
        <f t="shared" si="52"/>
        <v>0</v>
      </c>
      <c r="AG106" s="21">
        <f t="shared" si="52"/>
        <v>0</v>
      </c>
    </row>
    <row r="107" spans="1:33" ht="17.399999999999999" x14ac:dyDescent="0.3">
      <c r="A107" s="22"/>
      <c r="B107" s="23"/>
      <c r="C107" s="33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</row>
    <row r="108" spans="1:33" ht="17.399999999999999" x14ac:dyDescent="0.3">
      <c r="A108" s="22"/>
      <c r="B108" s="77" t="s">
        <v>55</v>
      </c>
      <c r="C108" s="29"/>
      <c r="D108" s="13"/>
      <c r="E108" s="12"/>
      <c r="F108" s="12"/>
      <c r="G108" s="12"/>
      <c r="H108" s="12"/>
      <c r="I108" s="13"/>
      <c r="J108" s="12"/>
      <c r="K108" s="12"/>
      <c r="L108" s="12"/>
      <c r="M108" s="12"/>
      <c r="N108" s="12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</row>
    <row r="109" spans="1:33" ht="17.399999999999999" x14ac:dyDescent="0.3">
      <c r="A109" s="22"/>
      <c r="B109" s="78"/>
      <c r="C109" s="14"/>
      <c r="D109" s="17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>
        <v>6.6699999999999995E-2</v>
      </c>
      <c r="R109" s="16">
        <v>6.6699999999999995E-2</v>
      </c>
      <c r="S109" s="16">
        <v>6.6699999999999995E-2</v>
      </c>
      <c r="T109" s="16">
        <v>6.6699999999999995E-2</v>
      </c>
      <c r="U109" s="16">
        <v>6.6699999999999995E-2</v>
      </c>
      <c r="V109" s="16">
        <v>6.6699999999999995E-2</v>
      </c>
      <c r="W109" s="16">
        <v>6.6699999999999995E-2</v>
      </c>
      <c r="X109" s="16">
        <v>6.6699999999999995E-2</v>
      </c>
      <c r="Y109" s="16">
        <v>6.6699999999999995E-2</v>
      </c>
      <c r="Z109" s="16">
        <v>6.6699999999999995E-2</v>
      </c>
      <c r="AA109" s="16">
        <v>6.6699999999999995E-2</v>
      </c>
      <c r="AB109" s="16">
        <v>6.6699999999999995E-2</v>
      </c>
      <c r="AC109" s="16">
        <v>6.6699999999999995E-2</v>
      </c>
      <c r="AD109" s="16">
        <v>6.6699999999999995E-2</v>
      </c>
      <c r="AE109" s="16">
        <v>6.6199999999999995E-2</v>
      </c>
      <c r="AF109" s="17"/>
      <c r="AG109" s="17"/>
    </row>
    <row r="110" spans="1:33" ht="17.399999999999999" x14ac:dyDescent="0.3">
      <c r="A110" s="22"/>
      <c r="B110" s="79"/>
      <c r="C110" s="18">
        <v>1026249.31</v>
      </c>
      <c r="D110" s="20"/>
      <c r="E110" s="20"/>
      <c r="F110" s="20"/>
      <c r="G110" s="20">
        <f t="shared" ref="G110:H110" si="53">+G109*$C110</f>
        <v>0</v>
      </c>
      <c r="H110" s="20">
        <f t="shared" si="53"/>
        <v>0</v>
      </c>
      <c r="I110" s="20">
        <f>+I109*$C110</f>
        <v>0</v>
      </c>
      <c r="J110" s="20">
        <f>+J109*$C110</f>
        <v>0</v>
      </c>
      <c r="K110" s="20">
        <f>+K109*$C110</f>
        <v>0</v>
      </c>
      <c r="L110" s="20">
        <f>+L109*$C110</f>
        <v>0</v>
      </c>
      <c r="M110" s="20">
        <f t="shared" ref="M110:T110" si="54">+M109*$C110</f>
        <v>0</v>
      </c>
      <c r="N110" s="20">
        <f t="shared" si="54"/>
        <v>0</v>
      </c>
      <c r="O110" s="21">
        <f t="shared" si="54"/>
        <v>0</v>
      </c>
      <c r="P110" s="21">
        <f t="shared" si="54"/>
        <v>0</v>
      </c>
      <c r="Q110" s="21">
        <f t="shared" si="54"/>
        <v>68450.828976999997</v>
      </c>
      <c r="R110" s="21">
        <f t="shared" si="54"/>
        <v>68450.828976999997</v>
      </c>
      <c r="S110" s="21">
        <f t="shared" si="54"/>
        <v>68450.828976999997</v>
      </c>
      <c r="T110" s="21">
        <f t="shared" si="54"/>
        <v>68450.828976999997</v>
      </c>
      <c r="U110" s="21">
        <f t="shared" ref="U110:AG110" si="55">+U109*$C110</f>
        <v>68450.828976999997</v>
      </c>
      <c r="V110" s="21">
        <f t="shared" si="55"/>
        <v>68450.828976999997</v>
      </c>
      <c r="W110" s="21">
        <f t="shared" si="55"/>
        <v>68450.828976999997</v>
      </c>
      <c r="X110" s="21">
        <f t="shared" si="55"/>
        <v>68450.828976999997</v>
      </c>
      <c r="Y110" s="21">
        <f t="shared" si="55"/>
        <v>68450.828976999997</v>
      </c>
      <c r="Z110" s="21">
        <f t="shared" si="55"/>
        <v>68450.828976999997</v>
      </c>
      <c r="AA110" s="21">
        <f t="shared" si="55"/>
        <v>68450.828976999997</v>
      </c>
      <c r="AB110" s="21">
        <f t="shared" si="55"/>
        <v>68450.828976999997</v>
      </c>
      <c r="AC110" s="21">
        <f t="shared" si="55"/>
        <v>68450.828976999997</v>
      </c>
      <c r="AD110" s="21">
        <f t="shared" si="55"/>
        <v>68450.828976999997</v>
      </c>
      <c r="AE110" s="21">
        <f t="shared" si="55"/>
        <v>67937.704322000005</v>
      </c>
      <c r="AF110" s="21">
        <f t="shared" si="55"/>
        <v>0</v>
      </c>
      <c r="AG110" s="21">
        <f t="shared" si="55"/>
        <v>0</v>
      </c>
    </row>
    <row r="111" spans="1:33" ht="17.399999999999999" x14ac:dyDescent="0.3">
      <c r="A111" s="22"/>
      <c r="B111" s="23"/>
      <c r="C111" s="33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</row>
    <row r="112" spans="1:33" ht="17.399999999999999" x14ac:dyDescent="0.3">
      <c r="A112" s="22"/>
      <c r="B112" s="77" t="s">
        <v>56</v>
      </c>
      <c r="C112" s="29"/>
      <c r="D112" s="13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</row>
    <row r="113" spans="1:33" ht="17.399999999999999" x14ac:dyDescent="0.3">
      <c r="A113" s="22"/>
      <c r="B113" s="78"/>
      <c r="C113" s="14"/>
      <c r="D113" s="17"/>
      <c r="E113" s="16"/>
      <c r="F113" s="16"/>
      <c r="G113" s="16">
        <v>0.04</v>
      </c>
      <c r="H113" s="16">
        <v>0.04</v>
      </c>
      <c r="I113" s="16">
        <v>0.04</v>
      </c>
      <c r="J113" s="16">
        <v>0.04</v>
      </c>
      <c r="K113" s="16">
        <v>0.04</v>
      </c>
      <c r="L113" s="16">
        <v>0.04</v>
      </c>
      <c r="M113" s="16">
        <v>0.04</v>
      </c>
      <c r="N113" s="16">
        <v>0.04</v>
      </c>
      <c r="O113" s="16">
        <v>0.04</v>
      </c>
      <c r="P113" s="16">
        <v>0.04</v>
      </c>
      <c r="Q113" s="16">
        <v>0.04</v>
      </c>
      <c r="R113" s="16">
        <v>0.04</v>
      </c>
      <c r="S113" s="16">
        <v>0.04</v>
      </c>
      <c r="T113" s="16">
        <v>0.04</v>
      </c>
      <c r="U113" s="16">
        <v>0.04</v>
      </c>
      <c r="V113" s="16">
        <v>0.04</v>
      </c>
      <c r="W113" s="16">
        <v>0.04</v>
      </c>
      <c r="X113" s="16">
        <v>0.04</v>
      </c>
      <c r="Y113" s="16">
        <v>0.04</v>
      </c>
      <c r="Z113" s="16">
        <v>0.04</v>
      </c>
      <c r="AA113" s="16">
        <v>0.04</v>
      </c>
      <c r="AB113" s="16">
        <v>0.04</v>
      </c>
      <c r="AC113" s="16">
        <v>0.04</v>
      </c>
      <c r="AD113" s="16">
        <v>0.04</v>
      </c>
      <c r="AE113" s="16">
        <v>0.04</v>
      </c>
      <c r="AF113" s="17"/>
      <c r="AG113" s="17"/>
    </row>
    <row r="114" spans="1:33" ht="17.399999999999999" x14ac:dyDescent="0.3">
      <c r="A114" s="22"/>
      <c r="B114" s="79"/>
      <c r="C114" s="18">
        <v>540606.87</v>
      </c>
      <c r="D114" s="20"/>
      <c r="E114" s="20"/>
      <c r="F114" s="20">
        <f>+F113*$C114</f>
        <v>0</v>
      </c>
      <c r="G114" s="20">
        <f>+G113*$C114</f>
        <v>21624.274799999999</v>
      </c>
      <c r="H114" s="20">
        <f>+H113*$C114</f>
        <v>21624.274799999999</v>
      </c>
      <c r="I114" s="20">
        <f>+I113*$C114</f>
        <v>21624.274799999999</v>
      </c>
      <c r="J114" s="20">
        <f t="shared" ref="J114:AE114" si="56">+J113*$C114</f>
        <v>21624.274799999999</v>
      </c>
      <c r="K114" s="20">
        <f t="shared" si="56"/>
        <v>21624.274799999999</v>
      </c>
      <c r="L114" s="20">
        <f t="shared" si="56"/>
        <v>21624.274799999999</v>
      </c>
      <c r="M114" s="20">
        <f t="shared" si="56"/>
        <v>21624.274799999999</v>
      </c>
      <c r="N114" s="20">
        <f t="shared" si="56"/>
        <v>21624.274799999999</v>
      </c>
      <c r="O114" s="20">
        <f t="shared" si="56"/>
        <v>21624.274799999999</v>
      </c>
      <c r="P114" s="20">
        <f t="shared" si="56"/>
        <v>21624.274799999999</v>
      </c>
      <c r="Q114" s="20">
        <f t="shared" si="56"/>
        <v>21624.274799999999</v>
      </c>
      <c r="R114" s="20">
        <f t="shared" si="56"/>
        <v>21624.274799999999</v>
      </c>
      <c r="S114" s="20">
        <f t="shared" si="56"/>
        <v>21624.274799999999</v>
      </c>
      <c r="T114" s="20">
        <f t="shared" si="56"/>
        <v>21624.274799999999</v>
      </c>
      <c r="U114" s="20">
        <f t="shared" si="56"/>
        <v>21624.274799999999</v>
      </c>
      <c r="V114" s="20">
        <f t="shared" si="56"/>
        <v>21624.274799999999</v>
      </c>
      <c r="W114" s="20">
        <f t="shared" si="56"/>
        <v>21624.274799999999</v>
      </c>
      <c r="X114" s="20">
        <f t="shared" si="56"/>
        <v>21624.274799999999</v>
      </c>
      <c r="Y114" s="20">
        <f t="shared" si="56"/>
        <v>21624.274799999999</v>
      </c>
      <c r="Z114" s="20">
        <f t="shared" si="56"/>
        <v>21624.274799999999</v>
      </c>
      <c r="AA114" s="20">
        <f t="shared" si="56"/>
        <v>21624.274799999999</v>
      </c>
      <c r="AB114" s="20">
        <f t="shared" si="56"/>
        <v>21624.274799999999</v>
      </c>
      <c r="AC114" s="20">
        <f t="shared" si="56"/>
        <v>21624.274799999999</v>
      </c>
      <c r="AD114" s="20">
        <f t="shared" si="56"/>
        <v>21624.274799999999</v>
      </c>
      <c r="AE114" s="20">
        <f t="shared" si="56"/>
        <v>21624.274799999999</v>
      </c>
      <c r="AF114" s="21"/>
      <c r="AG114" s="21"/>
    </row>
    <row r="115" spans="1:33" ht="17.399999999999999" x14ac:dyDescent="0.3">
      <c r="A115" s="22"/>
      <c r="B115" s="23"/>
      <c r="C115" s="33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</row>
    <row r="116" spans="1:33" ht="17.399999999999999" x14ac:dyDescent="0.3">
      <c r="A116" s="22"/>
      <c r="B116" s="77" t="s">
        <v>57</v>
      </c>
      <c r="C116" s="29"/>
      <c r="D116" s="13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</row>
    <row r="117" spans="1:33" ht="17.399999999999999" x14ac:dyDescent="0.3">
      <c r="A117" s="22"/>
      <c r="B117" s="78"/>
      <c r="C117" s="14"/>
      <c r="D117" s="17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7"/>
      <c r="P117" s="17"/>
      <c r="Q117" s="17"/>
      <c r="R117" s="17"/>
      <c r="S117" s="17"/>
      <c r="T117" s="17"/>
      <c r="U117" s="17"/>
      <c r="V117" s="17"/>
      <c r="W117" s="17"/>
      <c r="X117" s="17">
        <v>0.1</v>
      </c>
      <c r="Y117" s="17">
        <v>0.1</v>
      </c>
      <c r="Z117" s="17">
        <v>0.1</v>
      </c>
      <c r="AA117" s="17">
        <v>0.1</v>
      </c>
      <c r="AB117" s="17">
        <v>0.1</v>
      </c>
      <c r="AC117" s="17">
        <v>0.1</v>
      </c>
      <c r="AD117" s="17">
        <v>0.1</v>
      </c>
      <c r="AE117" s="17">
        <v>0.1</v>
      </c>
      <c r="AF117" s="17">
        <v>0.1</v>
      </c>
      <c r="AG117" s="17">
        <v>0.1</v>
      </c>
    </row>
    <row r="118" spans="1:33" ht="17.399999999999999" x14ac:dyDescent="0.3">
      <c r="A118" s="22"/>
      <c r="B118" s="79"/>
      <c r="C118" s="18">
        <v>55808.43</v>
      </c>
      <c r="D118" s="20"/>
      <c r="E118" s="20"/>
      <c r="F118" s="20"/>
      <c r="G118" s="20"/>
      <c r="H118" s="20"/>
      <c r="I118" s="20">
        <f>+I117*$C118</f>
        <v>0</v>
      </c>
      <c r="J118" s="20">
        <f>+J117*$C118</f>
        <v>0</v>
      </c>
      <c r="K118" s="20">
        <f>+K117*$C118</f>
        <v>0</v>
      </c>
      <c r="L118" s="20">
        <f>+L117*$C118</f>
        <v>0</v>
      </c>
      <c r="M118" s="20">
        <f t="shared" ref="M118:AG118" si="57">+M117*$C118</f>
        <v>0</v>
      </c>
      <c r="N118" s="20">
        <f t="shared" si="57"/>
        <v>0</v>
      </c>
      <c r="O118" s="20">
        <f t="shared" si="57"/>
        <v>0</v>
      </c>
      <c r="P118" s="20">
        <f t="shared" si="57"/>
        <v>0</v>
      </c>
      <c r="Q118" s="20">
        <f t="shared" si="57"/>
        <v>0</v>
      </c>
      <c r="R118" s="20">
        <f t="shared" si="57"/>
        <v>0</v>
      </c>
      <c r="S118" s="20">
        <f t="shared" si="57"/>
        <v>0</v>
      </c>
      <c r="T118" s="20">
        <f t="shared" si="57"/>
        <v>0</v>
      </c>
      <c r="U118" s="20">
        <f t="shared" si="57"/>
        <v>0</v>
      </c>
      <c r="V118" s="20">
        <f t="shared" si="57"/>
        <v>0</v>
      </c>
      <c r="W118" s="20">
        <f t="shared" si="57"/>
        <v>0</v>
      </c>
      <c r="X118" s="20">
        <f t="shared" si="57"/>
        <v>5580.8430000000008</v>
      </c>
      <c r="Y118" s="20">
        <f t="shared" si="57"/>
        <v>5580.8430000000008</v>
      </c>
      <c r="Z118" s="20">
        <f t="shared" si="57"/>
        <v>5580.8430000000008</v>
      </c>
      <c r="AA118" s="20">
        <f t="shared" si="57"/>
        <v>5580.8430000000008</v>
      </c>
      <c r="AB118" s="20">
        <f t="shared" si="57"/>
        <v>5580.8430000000008</v>
      </c>
      <c r="AC118" s="20">
        <f t="shared" si="57"/>
        <v>5580.8430000000008</v>
      </c>
      <c r="AD118" s="20">
        <f t="shared" si="57"/>
        <v>5580.8430000000008</v>
      </c>
      <c r="AE118" s="20">
        <f t="shared" si="57"/>
        <v>5580.8430000000008</v>
      </c>
      <c r="AF118" s="20">
        <f t="shared" si="57"/>
        <v>5580.8430000000008</v>
      </c>
      <c r="AG118" s="20">
        <f t="shared" si="57"/>
        <v>5580.8430000000008</v>
      </c>
    </row>
    <row r="119" spans="1:33" ht="15.6" customHeight="1" x14ac:dyDescent="0.3">
      <c r="A119" s="22"/>
      <c r="B119" s="23"/>
      <c r="C119" s="33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</row>
    <row r="120" spans="1:33" ht="15" hidden="1" customHeight="1" x14ac:dyDescent="0.3">
      <c r="A120" s="22"/>
      <c r="B120" s="77"/>
      <c r="C120" s="29"/>
      <c r="D120" s="13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</row>
    <row r="121" spans="1:33" ht="15" hidden="1" customHeight="1" x14ac:dyDescent="0.3">
      <c r="A121" s="22"/>
      <c r="B121" s="78"/>
      <c r="C121" s="14"/>
      <c r="D121" s="17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</row>
    <row r="122" spans="1:33" ht="15" hidden="1" customHeight="1" x14ac:dyDescent="0.3">
      <c r="A122" s="22"/>
      <c r="B122" s="79"/>
      <c r="C122" s="18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</row>
    <row r="123" spans="1:33" ht="15" hidden="1" customHeight="1" x14ac:dyDescent="0.3">
      <c r="A123" s="22"/>
      <c r="B123" s="23"/>
      <c r="C123" s="33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</row>
    <row r="124" spans="1:33" ht="15" hidden="1" customHeight="1" x14ac:dyDescent="0.3">
      <c r="A124" s="22"/>
      <c r="B124" s="77"/>
      <c r="C124" s="29"/>
      <c r="D124" s="13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</row>
    <row r="125" spans="1:33" ht="15" hidden="1" customHeight="1" x14ac:dyDescent="0.3">
      <c r="A125" s="22"/>
      <c r="B125" s="78"/>
      <c r="C125" s="14"/>
      <c r="D125" s="17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</row>
    <row r="126" spans="1:33" ht="15" hidden="1" customHeight="1" x14ac:dyDescent="0.3">
      <c r="A126" s="22"/>
      <c r="B126" s="79"/>
      <c r="C126" s="18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</row>
    <row r="127" spans="1:33" ht="15" hidden="1" customHeight="1" x14ac:dyDescent="0.3">
      <c r="A127" s="22"/>
      <c r="B127" s="23"/>
      <c r="C127" s="33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</row>
    <row r="128" spans="1:33" ht="15" hidden="1" customHeight="1" x14ac:dyDescent="0.3">
      <c r="A128" s="22"/>
      <c r="B128" s="77"/>
      <c r="C128" s="29"/>
      <c r="D128" s="13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</row>
    <row r="129" spans="1:33" ht="15" hidden="1" customHeight="1" x14ac:dyDescent="0.3">
      <c r="A129" s="22"/>
      <c r="B129" s="78"/>
      <c r="C129" s="14"/>
      <c r="D129" s="17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</row>
    <row r="130" spans="1:33" ht="15" hidden="1" customHeight="1" x14ac:dyDescent="0.3">
      <c r="A130" s="22"/>
      <c r="B130" s="79"/>
      <c r="C130" s="18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</row>
    <row r="131" spans="1:33" ht="15" hidden="1" customHeight="1" x14ac:dyDescent="0.3">
      <c r="A131" s="22"/>
      <c r="B131" s="23"/>
      <c r="C131" s="33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</row>
    <row r="132" spans="1:33" ht="15" hidden="1" customHeight="1" x14ac:dyDescent="0.3">
      <c r="A132" s="22"/>
      <c r="B132" s="77"/>
      <c r="C132" s="29"/>
      <c r="D132" s="13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</row>
    <row r="133" spans="1:33" ht="15" hidden="1" customHeight="1" x14ac:dyDescent="0.3">
      <c r="A133" s="22"/>
      <c r="B133" s="78"/>
      <c r="C133" s="14"/>
      <c r="D133" s="17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</row>
    <row r="134" spans="1:33" ht="15" hidden="1" customHeight="1" x14ac:dyDescent="0.3">
      <c r="A134" s="22"/>
      <c r="B134" s="79"/>
      <c r="C134" s="18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</row>
    <row r="135" spans="1:33" ht="15" hidden="1" customHeight="1" x14ac:dyDescent="0.3">
      <c r="A135" s="22"/>
      <c r="B135" s="23"/>
      <c r="C135" s="33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</row>
    <row r="136" spans="1:33" ht="15" hidden="1" customHeight="1" x14ac:dyDescent="0.3">
      <c r="A136" s="22"/>
      <c r="B136" s="77"/>
      <c r="C136" s="29"/>
      <c r="D136" s="13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</row>
    <row r="137" spans="1:33" ht="15" hidden="1" customHeight="1" x14ac:dyDescent="0.3">
      <c r="A137" s="22"/>
      <c r="B137" s="78"/>
      <c r="C137" s="14"/>
      <c r="D137" s="17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</row>
    <row r="138" spans="1:33" ht="15" hidden="1" customHeight="1" x14ac:dyDescent="0.3">
      <c r="A138" s="22"/>
      <c r="B138" s="79"/>
      <c r="C138" s="18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</row>
    <row r="139" spans="1:33" ht="15" hidden="1" customHeight="1" x14ac:dyDescent="0.3">
      <c r="A139" s="22"/>
      <c r="B139" s="23"/>
      <c r="C139" s="33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</row>
    <row r="140" spans="1:33" ht="15" hidden="1" customHeight="1" x14ac:dyDescent="0.3">
      <c r="A140" s="22"/>
      <c r="B140" s="77"/>
      <c r="C140" s="29"/>
      <c r="D140" s="13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</row>
    <row r="141" spans="1:33" ht="15" hidden="1" customHeight="1" x14ac:dyDescent="0.3">
      <c r="A141" s="22"/>
      <c r="B141" s="78"/>
      <c r="C141" s="14"/>
      <c r="D141" s="17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</row>
    <row r="142" spans="1:33" ht="15" hidden="1" customHeight="1" x14ac:dyDescent="0.3">
      <c r="A142" s="22"/>
      <c r="B142" s="79"/>
      <c r="C142" s="18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</row>
    <row r="143" spans="1:33" ht="15" hidden="1" customHeight="1" x14ac:dyDescent="0.3">
      <c r="A143" s="22"/>
      <c r="B143" s="23"/>
      <c r="C143" s="33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</row>
    <row r="144" spans="1:33" ht="15" hidden="1" customHeight="1" x14ac:dyDescent="0.3">
      <c r="A144" s="22"/>
      <c r="B144" s="77"/>
      <c r="C144" s="29"/>
      <c r="D144" s="13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</row>
    <row r="145" spans="1:33" ht="15" hidden="1" customHeight="1" x14ac:dyDescent="0.3">
      <c r="A145" s="22"/>
      <c r="B145" s="78"/>
      <c r="C145" s="14"/>
      <c r="D145" s="17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</row>
    <row r="146" spans="1:33" ht="15" hidden="1" customHeight="1" x14ac:dyDescent="0.3">
      <c r="A146" s="22"/>
      <c r="B146" s="79"/>
      <c r="C146" s="18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</row>
    <row r="147" spans="1:33" ht="15" hidden="1" customHeight="1" x14ac:dyDescent="0.3">
      <c r="A147" s="22"/>
      <c r="B147" s="23"/>
      <c r="C147" s="33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</row>
    <row r="148" spans="1:33" ht="15" hidden="1" customHeight="1" x14ac:dyDescent="0.3">
      <c r="A148" s="22"/>
      <c r="B148" s="77"/>
      <c r="C148" s="29"/>
      <c r="D148" s="13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</row>
    <row r="149" spans="1:33" ht="15" hidden="1" customHeight="1" x14ac:dyDescent="0.3">
      <c r="A149" s="22"/>
      <c r="B149" s="78"/>
      <c r="C149" s="14"/>
      <c r="D149" s="17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</row>
    <row r="150" spans="1:33" ht="15" hidden="1" customHeight="1" x14ac:dyDescent="0.3">
      <c r="A150" s="22"/>
      <c r="B150" s="79"/>
      <c r="C150" s="18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</row>
    <row r="151" spans="1:33" ht="15" hidden="1" customHeight="1" x14ac:dyDescent="0.3">
      <c r="A151" s="22"/>
      <c r="B151" s="23"/>
      <c r="C151" s="33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</row>
    <row r="152" spans="1:33" ht="15" hidden="1" customHeight="1" x14ac:dyDescent="0.3">
      <c r="A152" s="22"/>
      <c r="B152" s="77"/>
      <c r="C152" s="29"/>
      <c r="D152" s="13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</row>
    <row r="153" spans="1:33" ht="15" hidden="1" customHeight="1" x14ac:dyDescent="0.3">
      <c r="A153" s="22"/>
      <c r="B153" s="78"/>
      <c r="C153" s="14"/>
      <c r="D153" s="17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</row>
    <row r="154" spans="1:33" ht="15" hidden="1" customHeight="1" x14ac:dyDescent="0.3">
      <c r="A154" s="22"/>
      <c r="B154" s="79"/>
      <c r="C154" s="18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</row>
    <row r="155" spans="1:33" ht="15" hidden="1" customHeight="1" x14ac:dyDescent="0.3">
      <c r="A155" s="22"/>
      <c r="B155" s="35"/>
      <c r="C155" s="36"/>
      <c r="D155" s="37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</row>
    <row r="156" spans="1:33" ht="15" hidden="1" customHeight="1" x14ac:dyDescent="0.3">
      <c r="A156" s="22"/>
      <c r="B156" s="77"/>
      <c r="C156" s="29"/>
      <c r="D156" s="13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</row>
    <row r="157" spans="1:33" ht="15" hidden="1" customHeight="1" x14ac:dyDescent="0.3">
      <c r="A157" s="22"/>
      <c r="B157" s="78"/>
      <c r="C157" s="14"/>
      <c r="D157" s="17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</row>
    <row r="158" spans="1:33" ht="15" hidden="1" customHeight="1" x14ac:dyDescent="0.3">
      <c r="A158" s="22"/>
      <c r="B158" s="79"/>
      <c r="C158" s="18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</row>
    <row r="159" spans="1:33" ht="15" hidden="1" customHeight="1" x14ac:dyDescent="0.3">
      <c r="A159" s="22"/>
      <c r="B159" s="35"/>
      <c r="C159" s="36"/>
      <c r="D159" s="37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</row>
    <row r="160" spans="1:33" ht="15" hidden="1" customHeight="1" x14ac:dyDescent="0.3">
      <c r="A160" s="22"/>
      <c r="B160" s="77"/>
      <c r="C160" s="29"/>
      <c r="D160" s="13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</row>
    <row r="161" spans="1:33" ht="15" hidden="1" customHeight="1" x14ac:dyDescent="0.3">
      <c r="A161" s="22"/>
      <c r="B161" s="78"/>
      <c r="C161" s="14"/>
      <c r="D161" s="17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</row>
    <row r="162" spans="1:33" ht="15" hidden="1" customHeight="1" x14ac:dyDescent="0.3">
      <c r="A162" s="22"/>
      <c r="B162" s="79"/>
      <c r="C162" s="18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</row>
    <row r="163" spans="1:33" ht="15" hidden="1" customHeight="1" x14ac:dyDescent="0.3">
      <c r="A163" s="22"/>
      <c r="B163" s="35"/>
      <c r="C163" s="36"/>
      <c r="D163" s="37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</row>
    <row r="164" spans="1:33" ht="15" hidden="1" customHeight="1" x14ac:dyDescent="0.3">
      <c r="A164" s="22"/>
      <c r="B164" s="77"/>
      <c r="C164" s="29"/>
      <c r="D164" s="13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</row>
    <row r="165" spans="1:33" ht="15" hidden="1" customHeight="1" x14ac:dyDescent="0.3">
      <c r="A165" s="22"/>
      <c r="B165" s="78"/>
      <c r="C165" s="14"/>
      <c r="D165" s="17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</row>
    <row r="166" spans="1:33" ht="15" hidden="1" customHeight="1" x14ac:dyDescent="0.3">
      <c r="A166" s="22"/>
      <c r="B166" s="79"/>
      <c r="C166" s="18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</row>
    <row r="167" spans="1:33" ht="15" hidden="1" customHeight="1" x14ac:dyDescent="0.3">
      <c r="A167" s="22"/>
      <c r="B167" s="35"/>
      <c r="C167" s="36"/>
      <c r="D167" s="37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</row>
    <row r="168" spans="1:33" ht="15" hidden="1" customHeight="1" x14ac:dyDescent="0.3">
      <c r="A168" s="22"/>
      <c r="B168" s="77"/>
      <c r="C168" s="29"/>
      <c r="D168" s="13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</row>
    <row r="169" spans="1:33" ht="15" hidden="1" customHeight="1" x14ac:dyDescent="0.3">
      <c r="A169" s="22"/>
      <c r="B169" s="78"/>
      <c r="C169" s="14"/>
      <c r="D169" s="17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</row>
    <row r="170" spans="1:33" ht="15" hidden="1" customHeight="1" x14ac:dyDescent="0.3">
      <c r="A170" s="22"/>
      <c r="B170" s="79"/>
      <c r="C170" s="18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</row>
    <row r="171" spans="1:33" ht="15" hidden="1" customHeight="1" x14ac:dyDescent="0.3">
      <c r="A171" s="22"/>
      <c r="B171" s="35"/>
      <c r="C171" s="36"/>
      <c r="D171" s="37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</row>
    <row r="172" spans="1:33" ht="15" hidden="1" customHeight="1" x14ac:dyDescent="0.3">
      <c r="A172" s="22"/>
      <c r="B172" s="77"/>
      <c r="C172" s="29"/>
      <c r="D172" s="13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</row>
    <row r="173" spans="1:33" ht="15" hidden="1" customHeight="1" x14ac:dyDescent="0.3">
      <c r="A173" s="22"/>
      <c r="B173" s="78"/>
      <c r="C173" s="14"/>
      <c r="D173" s="17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</row>
    <row r="174" spans="1:33" ht="15" hidden="1" customHeight="1" x14ac:dyDescent="0.3">
      <c r="A174" s="22"/>
      <c r="B174" s="79"/>
      <c r="C174" s="18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</row>
    <row r="175" spans="1:33" ht="15" hidden="1" customHeight="1" x14ac:dyDescent="0.3">
      <c r="A175" s="22"/>
      <c r="B175" s="35"/>
      <c r="C175" s="36"/>
      <c r="D175" s="37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</row>
    <row r="176" spans="1:33" ht="15" hidden="1" customHeight="1" x14ac:dyDescent="0.3">
      <c r="A176" s="22"/>
      <c r="B176" s="77"/>
      <c r="C176" s="29"/>
      <c r="D176" s="13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</row>
    <row r="177" spans="1:33" ht="15" hidden="1" customHeight="1" x14ac:dyDescent="0.3">
      <c r="A177" s="22"/>
      <c r="B177" s="78"/>
      <c r="C177" s="14"/>
      <c r="D177" s="17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</row>
    <row r="178" spans="1:33" ht="15" hidden="1" customHeight="1" x14ac:dyDescent="0.3">
      <c r="A178" s="22"/>
      <c r="B178" s="79"/>
      <c r="C178" s="18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</row>
    <row r="179" spans="1:33" ht="15" hidden="1" customHeight="1" x14ac:dyDescent="0.3">
      <c r="A179" s="22"/>
      <c r="B179" s="35"/>
      <c r="C179" s="36"/>
      <c r="D179" s="37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</row>
    <row r="180" spans="1:33" ht="15" hidden="1" customHeight="1" x14ac:dyDescent="0.3">
      <c r="A180" s="22"/>
      <c r="B180" s="77"/>
      <c r="C180" s="29"/>
      <c r="D180" s="13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</row>
    <row r="181" spans="1:33" ht="15" hidden="1" customHeight="1" x14ac:dyDescent="0.3">
      <c r="A181" s="22"/>
      <c r="B181" s="78"/>
      <c r="C181" s="14"/>
      <c r="D181" s="17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</row>
    <row r="182" spans="1:33" ht="15" hidden="1" customHeight="1" x14ac:dyDescent="0.3">
      <c r="A182" s="22"/>
      <c r="B182" s="79"/>
      <c r="C182" s="18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</row>
    <row r="183" spans="1:33" ht="15" hidden="1" customHeight="1" x14ac:dyDescent="0.3">
      <c r="A183" s="22"/>
      <c r="B183" s="35"/>
      <c r="C183" s="36"/>
      <c r="D183" s="37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</row>
    <row r="184" spans="1:33" ht="15" hidden="1" customHeight="1" x14ac:dyDescent="0.3">
      <c r="A184" s="22"/>
      <c r="B184" s="77"/>
      <c r="C184" s="29"/>
      <c r="D184" s="13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</row>
    <row r="185" spans="1:33" ht="15" hidden="1" customHeight="1" x14ac:dyDescent="0.3">
      <c r="A185" s="22"/>
      <c r="B185" s="78"/>
      <c r="C185" s="14"/>
      <c r="D185" s="17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</row>
    <row r="186" spans="1:33" ht="15" hidden="1" customHeight="1" x14ac:dyDescent="0.3">
      <c r="A186" s="22"/>
      <c r="B186" s="79"/>
      <c r="C186" s="18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</row>
    <row r="187" spans="1:33" ht="15" hidden="1" customHeight="1" x14ac:dyDescent="0.3">
      <c r="A187" s="22"/>
      <c r="B187" s="23"/>
      <c r="C187" s="33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</row>
    <row r="188" spans="1:33" ht="15" hidden="1" customHeight="1" x14ac:dyDescent="0.3">
      <c r="A188" s="22"/>
      <c r="B188" s="77"/>
      <c r="C188" s="29"/>
      <c r="D188" s="13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</row>
    <row r="189" spans="1:33" ht="15" hidden="1" customHeight="1" x14ac:dyDescent="0.3">
      <c r="A189" s="22"/>
      <c r="B189" s="78"/>
      <c r="C189" s="14"/>
      <c r="D189" s="17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</row>
    <row r="190" spans="1:33" ht="15" hidden="1" customHeight="1" x14ac:dyDescent="0.3">
      <c r="A190" s="22"/>
      <c r="B190" s="79"/>
      <c r="C190" s="18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</row>
    <row r="191" spans="1:33" ht="15" hidden="1" customHeight="1" x14ac:dyDescent="0.3">
      <c r="A191" s="22"/>
      <c r="B191" s="23"/>
      <c r="C191" s="33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</row>
    <row r="192" spans="1:33" ht="15" hidden="1" customHeight="1" x14ac:dyDescent="0.3">
      <c r="A192" s="22"/>
      <c r="B192" s="77"/>
      <c r="C192" s="29"/>
      <c r="D192" s="13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</row>
    <row r="193" spans="1:34" ht="15" hidden="1" customHeight="1" x14ac:dyDescent="0.3">
      <c r="A193" s="22"/>
      <c r="B193" s="78"/>
      <c r="C193" s="14"/>
      <c r="D193" s="17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</row>
    <row r="194" spans="1:34" ht="15" hidden="1" customHeight="1" x14ac:dyDescent="0.3">
      <c r="A194" s="22"/>
      <c r="B194" s="79"/>
      <c r="C194" s="18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</row>
    <row r="195" spans="1:34" ht="15" customHeight="1" x14ac:dyDescent="0.3">
      <c r="A195" s="22"/>
      <c r="B195" s="35"/>
      <c r="C195" s="36"/>
      <c r="D195" s="37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</row>
    <row r="196" spans="1:34" ht="15" customHeight="1" x14ac:dyDescent="0.3">
      <c r="A196" s="22"/>
      <c r="B196" s="80" t="s">
        <v>6</v>
      </c>
      <c r="C196" s="29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</row>
    <row r="197" spans="1:34" ht="15" customHeight="1" x14ac:dyDescent="0.3">
      <c r="A197" s="22"/>
      <c r="B197" s="81"/>
      <c r="C197" s="14"/>
      <c r="D197" s="42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</row>
    <row r="198" spans="1:34" ht="30" customHeight="1" x14ac:dyDescent="0.3">
      <c r="A198" s="44"/>
      <c r="B198" s="84"/>
      <c r="C198" s="45">
        <f>SUM(C15:C195)</f>
        <v>8944558.8900000006</v>
      </c>
      <c r="D198" s="46">
        <f>SUM(D13:D197)</f>
        <v>44058.928192000007</v>
      </c>
      <c r="E198" s="46">
        <f t="shared" ref="E198:AG198" si="58">SUM(E13:E197)</f>
        <v>44058.928192000007</v>
      </c>
      <c r="F198" s="46">
        <f t="shared" si="58"/>
        <v>22274.248240000001</v>
      </c>
      <c r="G198" s="46">
        <f t="shared" si="58"/>
        <v>355889.70156000007</v>
      </c>
      <c r="H198" s="46">
        <f t="shared" si="58"/>
        <v>355889.70156000007</v>
      </c>
      <c r="I198" s="46">
        <f t="shared" si="58"/>
        <v>355889.70156000007</v>
      </c>
      <c r="J198" s="46">
        <f t="shared" si="58"/>
        <v>355889.70156000007</v>
      </c>
      <c r="K198" s="46">
        <f t="shared" si="58"/>
        <v>355889.70156000007</v>
      </c>
      <c r="L198" s="46">
        <f t="shared" si="58"/>
        <v>355889.70156000007</v>
      </c>
      <c r="M198" s="46">
        <f t="shared" si="58"/>
        <v>355889.70156000007</v>
      </c>
      <c r="N198" s="46">
        <f t="shared" si="58"/>
        <v>355889.70156000007</v>
      </c>
      <c r="O198" s="46">
        <f t="shared" si="58"/>
        <v>355889.70156000007</v>
      </c>
      <c r="P198" s="46">
        <f t="shared" si="58"/>
        <v>355889.70156000007</v>
      </c>
      <c r="Q198" s="46">
        <f t="shared" si="58"/>
        <v>346286.77629499999</v>
      </c>
      <c r="R198" s="46">
        <f t="shared" si="58"/>
        <v>346286.77629499999</v>
      </c>
      <c r="S198" s="46">
        <f t="shared" si="58"/>
        <v>346286.77629499999</v>
      </c>
      <c r="T198" s="46">
        <f t="shared" si="58"/>
        <v>346286.77629499999</v>
      </c>
      <c r="U198" s="46">
        <f t="shared" si="58"/>
        <v>346286.77629499999</v>
      </c>
      <c r="V198" s="46">
        <f t="shared" si="58"/>
        <v>346286.77629499999</v>
      </c>
      <c r="W198" s="46">
        <f t="shared" si="58"/>
        <v>346509.30733499996</v>
      </c>
      <c r="X198" s="46">
        <f t="shared" si="58"/>
        <v>352090.25033499993</v>
      </c>
      <c r="Y198" s="46">
        <f t="shared" si="58"/>
        <v>352090.25033499993</v>
      </c>
      <c r="Z198" s="46">
        <f t="shared" si="58"/>
        <v>352090.25033499993</v>
      </c>
      <c r="AA198" s="46">
        <f t="shared" si="58"/>
        <v>352090.25033499993</v>
      </c>
      <c r="AB198" s="46">
        <f t="shared" si="58"/>
        <v>352090.25033499993</v>
      </c>
      <c r="AC198" s="46">
        <f t="shared" si="58"/>
        <v>352090.25033499993</v>
      </c>
      <c r="AD198" s="46">
        <f t="shared" si="58"/>
        <v>352090.25033499993</v>
      </c>
      <c r="AE198" s="46">
        <f t="shared" si="58"/>
        <v>350483.20847000001</v>
      </c>
      <c r="AF198" s="46">
        <f t="shared" si="58"/>
        <v>16262.432920000001</v>
      </c>
      <c r="AG198" s="46">
        <f t="shared" si="58"/>
        <v>19689.410936</v>
      </c>
      <c r="AH198" s="46"/>
    </row>
    <row r="199" spans="1:34" ht="27" customHeight="1" thickBot="1" x14ac:dyDescent="0.35">
      <c r="A199" s="7"/>
      <c r="B199" s="47"/>
      <c r="C199" s="48"/>
      <c r="D199" s="49">
        <f>D198</f>
        <v>44058.928192000007</v>
      </c>
      <c r="E199" s="49">
        <f>D199+E198</f>
        <v>88117.856384000013</v>
      </c>
      <c r="F199" s="49">
        <f t="shared" ref="F199:T199" si="59">E199+F198</f>
        <v>110392.10462400001</v>
      </c>
      <c r="G199" s="49">
        <f t="shared" si="59"/>
        <v>466281.8061840001</v>
      </c>
      <c r="H199" s="49">
        <f t="shared" si="59"/>
        <v>822171.50774400018</v>
      </c>
      <c r="I199" s="49">
        <f>H199+I198</f>
        <v>1178061.2093040003</v>
      </c>
      <c r="J199" s="49">
        <f t="shared" si="59"/>
        <v>1533950.9108640002</v>
      </c>
      <c r="K199" s="49">
        <f t="shared" si="59"/>
        <v>1889840.6124240002</v>
      </c>
      <c r="L199" s="49">
        <f t="shared" si="59"/>
        <v>2245730.3139840001</v>
      </c>
      <c r="M199" s="49">
        <f t="shared" si="59"/>
        <v>2601620.0155440001</v>
      </c>
      <c r="N199" s="49">
        <f t="shared" si="59"/>
        <v>2957509.717104</v>
      </c>
      <c r="O199" s="49">
        <f t="shared" si="59"/>
        <v>3313399.418664</v>
      </c>
      <c r="P199" s="49">
        <f t="shared" si="59"/>
        <v>3669289.120224</v>
      </c>
      <c r="Q199" s="49">
        <f t="shared" si="59"/>
        <v>4015575.8965189997</v>
      </c>
      <c r="R199" s="49">
        <f t="shared" si="59"/>
        <v>4361862.6728139995</v>
      </c>
      <c r="S199" s="49">
        <f t="shared" si="59"/>
        <v>4708149.4491089992</v>
      </c>
      <c r="T199" s="49">
        <f t="shared" si="59"/>
        <v>5054436.225403999</v>
      </c>
      <c r="U199" s="49">
        <f t="shared" ref="U199" si="60">T199+U198</f>
        <v>5400723.0016989987</v>
      </c>
      <c r="V199" s="49">
        <f>U199+V198</f>
        <v>5747009.7779939985</v>
      </c>
      <c r="W199" s="49">
        <f t="shared" ref="W199" si="61">V199+W198</f>
        <v>6093519.085328998</v>
      </c>
      <c r="X199" s="49">
        <f t="shared" ref="X199" si="62">W199+X198</f>
        <v>6445609.3356639976</v>
      </c>
      <c r="Y199" s="49">
        <f t="shared" ref="Y199" si="63">X199+Y198</f>
        <v>6797699.5859989971</v>
      </c>
      <c r="Z199" s="49">
        <f t="shared" ref="Z199" si="64">Y199+Z198</f>
        <v>7149789.8363339966</v>
      </c>
      <c r="AA199" s="49">
        <f t="shared" ref="AA199" si="65">Z199+AA198</f>
        <v>7501880.0866689961</v>
      </c>
      <c r="AB199" s="49">
        <f t="shared" ref="AB199" si="66">AA199+AB198</f>
        <v>7853970.3370039957</v>
      </c>
      <c r="AC199" s="49">
        <f t="shared" ref="AC199" si="67">AB199+AC198</f>
        <v>8206060.5873389952</v>
      </c>
      <c r="AD199" s="49">
        <f t="shared" ref="AD199" si="68">AC199+AD198</f>
        <v>8558150.8376739956</v>
      </c>
      <c r="AE199" s="49">
        <f t="shared" ref="AE199" si="69">AD199+AE198</f>
        <v>8908634.0461439956</v>
      </c>
      <c r="AF199" s="49">
        <f t="shared" ref="AF199" si="70">AE199+AF198</f>
        <v>8924896.4790639952</v>
      </c>
      <c r="AG199" s="49">
        <f t="shared" ref="AG199" si="71">AF199+AG198</f>
        <v>8944585.889999995</v>
      </c>
    </row>
    <row r="200" spans="1:34" ht="42" hidden="1" customHeight="1" thickBot="1" x14ac:dyDescent="0.35">
      <c r="D200" s="51" t="e">
        <f>D15+D19+D23+D27+D31+D35+D39+D43+D47+D51+D55+D59+D63+D67+D71+D75+D79+D83+D86+D90+D94+D98+D102+D106+D110+D114+D118+#REF!+#REF!+#REF!+#REF!+#REF!+#REF!+#REF!+#REF!+#REF!+#REF!+#REF!+#REF!+#REF!+#REF!+#REF!+#REF!+#REF!</f>
        <v>#REF!</v>
      </c>
      <c r="E200" s="51" t="e">
        <f>E15+E19+E23+E27+E31+E35+E39+E43+E47+E51+E55+E59+E63+E67+E71+E75+E79+E83+E86+E90+E94+E98+E102+E106+E110+E114+E118+#REF!+#REF!+#REF!+#REF!+#REF!+#REF!+#REF!+#REF!+#REF!+#REF!+#REF!+#REF!+#REF!+#REF!+#REF!+#REF!+#REF!</f>
        <v>#REF!</v>
      </c>
      <c r="F200" s="51" t="e">
        <f>F15+F19+F23+F27+F31+F35+F39+F43+F47+F51+F55+F59+F63+F67+F71+F75+F79+F83+F86+F90+F94+F98+F102+F106+F110+F114+F118+#REF!+#REF!+#REF!+#REF!+#REF!+#REF!+#REF!+#REF!+#REF!+#REF!+#REF!+#REF!+#REF!+#REF!+#REF!+#REF!+#REF!</f>
        <v>#REF!</v>
      </c>
      <c r="G200" s="51" t="e">
        <f>G15+G19+G23+G27+G31+G35+G39+G43+G47+G51+G55+G59+G63+G67+G71+G75+G79+G83+G86+G90+G94+G98+G102+G106+G110+G114+G118+#REF!+#REF!+#REF!+#REF!+#REF!+#REF!+#REF!+#REF!+#REF!+#REF!+#REF!+#REF!+#REF!+#REF!+#REF!+#REF!+#REF!</f>
        <v>#REF!</v>
      </c>
      <c r="H200" s="51" t="e">
        <f>H15+H19+H23+H27+H31+H35+H39+H43+H47+H51+H55+H59+H63+H67+H71+H75+H79+H83+H86+H90+H94+H98+H102+H106+H110+H114+H118+#REF!+#REF!+#REF!+#REF!+#REF!+#REF!+#REF!+#REF!+#REF!+#REF!+#REF!+#REF!+#REF!+#REF!+#REF!+#REF!+#REF!</f>
        <v>#REF!</v>
      </c>
      <c r="I200" s="51" t="e">
        <f>I15+I19+I23+I27+I31+I35+I39+I43+I47+I51+I55+I59+I63+I67+I71+I75+I79+I83+I86+I90+I94+I98+I102+I106+I110+I114+I118+#REF!+#REF!+#REF!+#REF!+#REF!+#REF!+#REF!+#REF!+#REF!+#REF!+#REF!+#REF!+#REF!+#REF!+#REF!+#REF!+#REF!</f>
        <v>#REF!</v>
      </c>
      <c r="J200" s="51" t="e">
        <f>J15+J19+J23+J27+J31+J35+J39+J43+J47+J51+J55+J59+J63+J67+J71+J75+J79+J83+J86+J90+J94+J98+J102+J106+J110+J114+J118+#REF!+#REF!+#REF!+#REF!+#REF!+#REF!+#REF!+#REF!+#REF!+#REF!+#REF!+#REF!+#REF!+#REF!+#REF!+#REF!+#REF!</f>
        <v>#REF!</v>
      </c>
      <c r="K200" s="51" t="e">
        <f>K15+K19+K23+K27+K31+K35+K39+K43+K47+K51+K55+K59+K63+K67+K71+K75+K79+K83+K86+K90+K94+K98+K102+K106+K110+K114+K118+#REF!+#REF!+#REF!+#REF!+#REF!+#REF!+#REF!+#REF!+#REF!+#REF!+#REF!+#REF!+#REF!+#REF!+#REF!+#REF!+#REF!</f>
        <v>#REF!</v>
      </c>
      <c r="L200" s="51" t="e">
        <f>L15+L19+L23+L27+L31+L35+L39+L43+L47+L51+L55+L59+L63+L67+L71+L75+L79+L83+L86+L90+L94+L98+L102+L106+L110+L114+L118+#REF!+#REF!+#REF!+#REF!+#REF!+#REF!+#REF!+#REF!+#REF!+#REF!+#REF!+#REF!+#REF!+#REF!+#REF!+#REF!+#REF!</f>
        <v>#REF!</v>
      </c>
      <c r="M200" s="51" t="e">
        <f>M15+M19+M23+M27+M31+M35+M39+M43+M47+M51+M55+M59+M63+M67+M71+M75+M79+M83+M86+M90+M94+M98+M102+M106+M110+M114+M118+#REF!+#REF!+#REF!+#REF!+#REF!+#REF!+#REF!+#REF!+#REF!+#REF!+#REF!+#REF!+#REF!+#REF!+#REF!+#REF!+#REF!</f>
        <v>#REF!</v>
      </c>
      <c r="N200" s="51" t="e">
        <f>N15+N19+N23+N27+N31+N35+N39+N43+N47+N51+N55+N59+N63+N67+N71+N75+N79+N83+N86+N90+N94+N98+N102+N106+N110+N114+N118+#REF!+#REF!+#REF!+#REF!+#REF!+#REF!+#REF!+#REF!+#REF!+#REF!+#REF!+#REF!+#REF!+#REF!+#REF!+#REF!+#REF!</f>
        <v>#REF!</v>
      </c>
      <c r="O200" s="51" t="e">
        <f>O15+O19+O23+O27+O31+O35+O39+O43+O47+O51+O55+O59+O63+O67+O71+O75+O79+O83+O86+O90+O94+O98+O102+O106+O110+O114+O118+#REF!+#REF!+#REF!+#REF!+#REF!+#REF!+#REF!+#REF!+#REF!+#REF!+#REF!+#REF!+#REF!+#REF!+#REF!+#REF!+#REF!</f>
        <v>#REF!</v>
      </c>
      <c r="P200" s="51" t="e">
        <f>P15+P19+P23+P27+P31+P35+P39+P43+P47+P51+P55+P59+P63+P67+P71+P75+P79+P83+P86+P90+P94+P98+P102+P106+P110+P114+P118+#REF!+#REF!+#REF!+#REF!+#REF!+#REF!+#REF!+#REF!+#REF!+#REF!+#REF!+#REF!+#REF!+#REF!+#REF!+#REF!+#REF!</f>
        <v>#REF!</v>
      </c>
      <c r="Q200" s="51" t="e">
        <f>Q15+Q19+Q23+Q27+Q31+Q35+Q39+Q43+Q47+Q51+Q55+Q59+Q63+Q67+Q71+Q75+Q79+Q83+Q86+Q90+Q94+Q98+Q102+Q106+Q110+Q114+Q118+#REF!+#REF!+#REF!+#REF!+#REF!+#REF!+#REF!+#REF!+#REF!+#REF!+#REF!+#REF!+#REF!+#REF!+#REF!+#REF!+#REF!</f>
        <v>#REF!</v>
      </c>
      <c r="R200" s="51" t="e">
        <f>R15+R19+R23+R27+R31+R35+R39+R43+R47+R51+R55+R59+R63+R67+R71+R75+R79+R83+R86+R90+R94+R98+R102+R106+R110+R114+R118+#REF!+#REF!+#REF!+#REF!+#REF!+#REF!+#REF!+#REF!+#REF!+#REF!+#REF!+#REF!+#REF!+#REF!+#REF!+#REF!+#REF!</f>
        <v>#REF!</v>
      </c>
      <c r="S200" s="51" t="e">
        <f>S15+S19+S23+S27+S31+S35+S39+S43+S47+S51+S55+S59+S63+S67+S71+S75+S79+S83+S86+S90+S94+S98+S102+S106+S110+S114+S118+#REF!+#REF!+#REF!+#REF!+#REF!+#REF!+#REF!+#REF!+#REF!+#REF!+#REF!+#REF!+#REF!+#REF!+#REF!+#REF!+#REF!</f>
        <v>#REF!</v>
      </c>
      <c r="T200" s="51" t="e">
        <f>T15+T19+T23+T27+T31+T35+T39+T43+T47+T51+T55+T59+T63+T67+T71+T75+T79+T83+T86+T90+T94+T98+T102+T106+T110+T114+T118+#REF!+#REF!+#REF!+#REF!+#REF!+#REF!+#REF!+#REF!+#REF!+#REF!+#REF!+#REF!+#REF!+#REF!+#REF!+#REF!+#REF!</f>
        <v>#REF!</v>
      </c>
      <c r="U200" s="51" t="e">
        <f>U15+U19+U23+U27+U31+U35+U39+U43+U47+U51+U55+U59+U63+U67+U71+U75+U79+U83+U86+U90+U94+U98+U102+U106+U110+U114+U118+#REF!+#REF!+#REF!+#REF!+#REF!+#REF!+#REF!+#REF!+#REF!+#REF!+#REF!+#REF!+#REF!+#REF!+#REF!+#REF!+#REF!</f>
        <v>#REF!</v>
      </c>
    </row>
    <row r="201" spans="1:34" ht="34.200000000000003" customHeight="1" x14ac:dyDescent="0.3"/>
    <row r="208" spans="1:34" x14ac:dyDescent="0.3"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</row>
    <row r="209" spans="3:21" x14ac:dyDescent="0.3"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</row>
    <row r="213" spans="3:21" x14ac:dyDescent="0.3">
      <c r="C213" s="54"/>
    </row>
  </sheetData>
  <mergeCells count="97">
    <mergeCell ref="Z10:Z11"/>
    <mergeCell ref="AA10:AA11"/>
    <mergeCell ref="AB10:AB11"/>
    <mergeCell ref="AC10:AC11"/>
    <mergeCell ref="D1:AG8"/>
    <mergeCell ref="B196:B198"/>
    <mergeCell ref="B176:B178"/>
    <mergeCell ref="B180:B182"/>
    <mergeCell ref="B184:B186"/>
    <mergeCell ref="AD10:AD11"/>
    <mergeCell ref="B188:B190"/>
    <mergeCell ref="B164:B166"/>
    <mergeCell ref="B168:B170"/>
    <mergeCell ref="B172:B174"/>
    <mergeCell ref="B152:B154"/>
    <mergeCell ref="B156:B158"/>
    <mergeCell ref="W10:W11"/>
    <mergeCell ref="X10:X11"/>
    <mergeCell ref="Q10:Q11"/>
    <mergeCell ref="Y10:Y11"/>
    <mergeCell ref="B13:B15"/>
    <mergeCell ref="B116:B118"/>
    <mergeCell ref="U10:U11"/>
    <mergeCell ref="P10:P11"/>
    <mergeCell ref="T10:T11"/>
    <mergeCell ref="B192:B194"/>
    <mergeCell ref="N10:N11"/>
    <mergeCell ref="B120:B122"/>
    <mergeCell ref="B124:B126"/>
    <mergeCell ref="B160:B162"/>
    <mergeCell ref="B140:B142"/>
    <mergeCell ref="B144:B146"/>
    <mergeCell ref="B148:B150"/>
    <mergeCell ref="B128:B130"/>
    <mergeCell ref="B132:B134"/>
    <mergeCell ref="B136:B138"/>
    <mergeCell ref="A77:A79"/>
    <mergeCell ref="B77:B79"/>
    <mergeCell ref="B81:B83"/>
    <mergeCell ref="B84:B86"/>
    <mergeCell ref="B112:B114"/>
    <mergeCell ref="B100:B102"/>
    <mergeCell ref="B104:B106"/>
    <mergeCell ref="B108:B110"/>
    <mergeCell ref="B88:B90"/>
    <mergeCell ref="B92:B94"/>
    <mergeCell ref="B96:B98"/>
    <mergeCell ref="A69:A71"/>
    <mergeCell ref="B69:B71"/>
    <mergeCell ref="A73:A75"/>
    <mergeCell ref="B73:B75"/>
    <mergeCell ref="A61:A63"/>
    <mergeCell ref="B61:B63"/>
    <mergeCell ref="A65:A67"/>
    <mergeCell ref="B65:B67"/>
    <mergeCell ref="A41:A43"/>
    <mergeCell ref="B41:B43"/>
    <mergeCell ref="A29:A31"/>
    <mergeCell ref="B29:B31"/>
    <mergeCell ref="A33:A35"/>
    <mergeCell ref="B33:B35"/>
    <mergeCell ref="A37:A39"/>
    <mergeCell ref="B37:B39"/>
    <mergeCell ref="A53:A55"/>
    <mergeCell ref="B53:B55"/>
    <mergeCell ref="A57:A59"/>
    <mergeCell ref="B57:B59"/>
    <mergeCell ref="A45:A47"/>
    <mergeCell ref="B45:B47"/>
    <mergeCell ref="A49:A51"/>
    <mergeCell ref="B49:B51"/>
    <mergeCell ref="A17:A19"/>
    <mergeCell ref="B17:B19"/>
    <mergeCell ref="B21:B23"/>
    <mergeCell ref="A25:A27"/>
    <mergeCell ref="B25:B27"/>
    <mergeCell ref="A14:A15"/>
    <mergeCell ref="J10:J11"/>
    <mergeCell ref="K10:K11"/>
    <mergeCell ref="L10:L11"/>
    <mergeCell ref="M10:M11"/>
    <mergeCell ref="R10:R11"/>
    <mergeCell ref="S10:S11"/>
    <mergeCell ref="O10:O11"/>
    <mergeCell ref="A9:B11"/>
    <mergeCell ref="C9:C11"/>
    <mergeCell ref="D10:D11"/>
    <mergeCell ref="E10:E11"/>
    <mergeCell ref="F10:F11"/>
    <mergeCell ref="G10:G11"/>
    <mergeCell ref="H10:H11"/>
    <mergeCell ref="I10:I11"/>
    <mergeCell ref="D9:AG9"/>
    <mergeCell ref="AE10:AE11"/>
    <mergeCell ref="AF10:AF11"/>
    <mergeCell ref="AG10:AG11"/>
    <mergeCell ref="V10:V11"/>
  </mergeCells>
  <phoneticPr fontId="10" type="noConversion"/>
  <conditionalFormatting sqref="D13:AG13 D17:AG17 D21:AG21 D25:AG25 D29:AG29 D33:AG33 D37:AG37 D41:AG41 D45:AG45 D49:AG49 D53:AG53 D57:AG57 D61:AG61 D65:AG65 D69:AG69 D73:AG73 D77:AG77 D81:AG81 D84:AG84 D196:AG196 D88:AG88 D92:AG92 D96:AG96 D100:AG100 D104:AG104 D108:AG108 D112:AG112 D116:AG116 D120:AG120 D124:AG124 D128:AG128 D132:AG132 D136:AG136 D140:AG140 D144:AG144 D148:AG148 D152:AG152 D156:AG156 D160:AG160 D164:AG164 D168:AG168 D172:AG172 D176:AG176 D180:AG180 D184:AG184 D188:AG188 D192:AG192">
    <cfRule type="expression" dxfId="1" priority="40">
      <formula>D14&gt;0</formula>
    </cfRule>
  </conditionalFormatting>
  <conditionalFormatting sqref="D196:AG196">
    <cfRule type="expression" dxfId="0" priority="110">
      <formula>D$198&gt;0</formula>
    </cfRule>
  </conditionalFormatting>
  <pageMargins left="0.51181102362204722" right="0.51181102362204722" top="1.3779527559055118" bottom="1.3779527559055118" header="0.31496062992125984" footer="1.3779527559055118"/>
  <pageSetup paperSize="9" scale="23" fitToHeight="0" orientation="portrait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 18 meses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Alécio Vinicius</dc:creator>
  <cp:lastModifiedBy>User</cp:lastModifiedBy>
  <dcterms:created xsi:type="dcterms:W3CDTF">2024-05-28T18:35:24Z</dcterms:created>
  <dcterms:modified xsi:type="dcterms:W3CDTF">2026-03-02T16:00:09Z</dcterms:modified>
</cp:coreProperties>
</file>